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fileSharing readOnlyRecommended="1"/>
  <workbookPr defaultThemeVersion="124226"/>
  <bookViews>
    <workbookView xWindow="-15" yWindow="-15" windowWidth="18390" windowHeight="6150"/>
  </bookViews>
  <sheets>
    <sheet name="DataByPlots" sheetId="8" r:id="rId1"/>
    <sheet name="Raw_koealoittain" sheetId="1" r:id="rId2"/>
    <sheet name="Selite1" sheetId="2" r:id="rId3"/>
    <sheet name="Selite2" sheetId="6" r:id="rId4"/>
    <sheet name="KeräysOhje2007" sheetId="5" r:id="rId5"/>
    <sheet name="Graphs" sheetId="7" r:id="rId6"/>
    <sheet name="Graphs2" sheetId="9" r:id="rId7"/>
  </sheets>
  <definedNames>
    <definedName name="Koeala_maa_2007" localSheetId="0">#REF!</definedName>
    <definedName name="Koeala_maa_2007">#REF!</definedName>
    <definedName name="lasta" localSheetId="0">#REF!</definedName>
    <definedName name="lasta">#REF!</definedName>
  </definedNames>
  <calcPr calcId="145621"/>
</workbook>
</file>

<file path=xl/calcChain.xml><?xml version="1.0" encoding="utf-8"?>
<calcChain xmlns="http://schemas.openxmlformats.org/spreadsheetml/2006/main">
  <c r="EM3" i="8" l="1"/>
  <c r="EN3" i="8"/>
  <c r="EO3" i="8"/>
  <c r="EM4" i="8"/>
  <c r="EN4" i="8"/>
  <c r="EO4" i="8"/>
  <c r="EM5" i="8"/>
  <c r="EN5" i="8"/>
  <c r="EO5" i="8"/>
  <c r="EM6" i="8"/>
  <c r="EN6" i="8"/>
  <c r="EO6" i="8"/>
  <c r="EM7" i="8"/>
  <c r="EN7" i="8"/>
  <c r="EO7" i="8"/>
  <c r="EM8" i="8"/>
  <c r="EN8" i="8"/>
  <c r="EO8" i="8"/>
  <c r="EM9" i="8"/>
  <c r="EN9" i="8"/>
  <c r="EO9" i="8"/>
  <c r="EM10" i="8"/>
  <c r="EN10" i="8"/>
  <c r="EO10" i="8"/>
  <c r="EM11" i="8"/>
  <c r="EN11" i="8"/>
  <c r="EO11" i="8"/>
  <c r="EM12" i="8"/>
  <c r="EN12" i="8"/>
  <c r="EO12" i="8"/>
  <c r="EM13" i="8"/>
  <c r="EN13" i="8"/>
  <c r="EO13" i="8"/>
  <c r="EM14" i="8"/>
  <c r="EN14" i="8"/>
  <c r="EO14" i="8"/>
  <c r="EM15" i="8"/>
  <c r="EN15" i="8"/>
  <c r="EO15" i="8"/>
  <c r="EM16" i="8"/>
  <c r="EN16" i="8"/>
  <c r="EO16" i="8"/>
  <c r="EM17" i="8"/>
  <c r="EN17" i="8"/>
  <c r="EO17" i="8"/>
  <c r="EM18" i="8"/>
  <c r="EN18" i="8"/>
  <c r="EO18" i="8"/>
  <c r="EM19" i="8"/>
  <c r="EN19" i="8"/>
  <c r="EO19" i="8"/>
  <c r="EM20" i="8"/>
  <c r="EN20" i="8"/>
  <c r="EO20" i="8"/>
  <c r="EM21" i="8"/>
  <c r="EN21" i="8"/>
  <c r="EO21" i="8"/>
  <c r="EM22" i="8"/>
  <c r="EN22" i="8"/>
  <c r="EO22" i="8"/>
  <c r="EM23" i="8"/>
  <c r="EN23" i="8"/>
  <c r="EO23" i="8"/>
  <c r="EM24" i="8"/>
  <c r="EN24" i="8"/>
  <c r="EO24" i="8"/>
  <c r="EM25" i="8"/>
  <c r="EN25" i="8"/>
  <c r="EO25" i="8"/>
  <c r="EM26" i="8"/>
  <c r="EN26" i="8"/>
  <c r="EO26" i="8"/>
  <c r="EM27" i="8"/>
  <c r="EN27" i="8"/>
  <c r="EO27" i="8"/>
  <c r="EM28" i="8"/>
  <c r="EN28" i="8"/>
  <c r="EO28" i="8"/>
  <c r="EM29" i="8"/>
  <c r="EN29" i="8"/>
  <c r="EO29" i="8"/>
  <c r="EM30" i="8"/>
  <c r="EN30" i="8"/>
  <c r="EO30" i="8"/>
  <c r="EM31" i="8"/>
  <c r="EN31" i="8"/>
  <c r="EO31" i="8"/>
  <c r="EM32" i="8"/>
  <c r="EN32" i="8"/>
  <c r="EO32" i="8"/>
  <c r="EM33" i="8"/>
  <c r="EN33" i="8"/>
  <c r="EO33" i="8"/>
  <c r="EM34" i="8"/>
  <c r="EN34" i="8"/>
  <c r="EO34" i="8"/>
  <c r="EM35" i="8"/>
  <c r="EN35" i="8"/>
  <c r="EO35" i="8"/>
  <c r="EM36" i="8"/>
  <c r="EN36" i="8"/>
  <c r="EO36" i="8"/>
  <c r="EM37" i="8"/>
  <c r="EN37" i="8"/>
  <c r="EO37" i="8"/>
  <c r="EM38" i="8"/>
  <c r="EN38" i="8"/>
  <c r="EO38" i="8"/>
  <c r="EM39" i="8"/>
  <c r="EN39" i="8"/>
  <c r="EO39" i="8"/>
  <c r="EM40" i="8"/>
  <c r="EN40" i="8"/>
  <c r="EO40" i="8"/>
  <c r="EM41" i="8"/>
  <c r="EN41" i="8"/>
  <c r="EO41" i="8"/>
  <c r="EM42" i="8"/>
  <c r="EN42" i="8"/>
  <c r="EO42" i="8"/>
  <c r="EM43" i="8"/>
  <c r="EN43" i="8"/>
  <c r="EO43" i="8"/>
  <c r="EM44" i="8"/>
  <c r="EN44" i="8"/>
  <c r="EO44" i="8"/>
  <c r="EM45" i="8"/>
  <c r="EN45" i="8"/>
  <c r="EO45" i="8"/>
  <c r="EM46" i="8"/>
  <c r="EN46" i="8"/>
  <c r="EO46" i="8"/>
  <c r="EM47" i="8"/>
  <c r="EN47" i="8"/>
  <c r="EO47" i="8"/>
  <c r="EM48" i="8"/>
  <c r="EN48" i="8"/>
  <c r="EO48" i="8"/>
  <c r="EM49" i="8"/>
  <c r="EN49" i="8"/>
  <c r="EO49" i="8"/>
  <c r="EM50" i="8"/>
  <c r="EN50" i="8"/>
  <c r="EO50" i="8"/>
  <c r="EM51" i="8"/>
  <c r="EN51" i="8"/>
  <c r="EO51" i="8"/>
  <c r="EM52" i="8"/>
  <c r="EN52" i="8"/>
  <c r="EO52" i="8"/>
  <c r="EM53" i="8"/>
  <c r="EN53" i="8"/>
  <c r="EO53" i="8"/>
  <c r="EM54" i="8"/>
  <c r="EN54" i="8"/>
  <c r="EO54" i="8"/>
  <c r="EM55" i="8"/>
  <c r="EN55" i="8"/>
  <c r="EO55" i="8"/>
  <c r="EM56" i="8"/>
  <c r="EN56" i="8"/>
  <c r="EO56" i="8"/>
  <c r="EM57" i="8"/>
  <c r="EN57" i="8"/>
  <c r="EO57" i="8"/>
  <c r="EM58" i="8"/>
  <c r="EN58" i="8"/>
  <c r="EO58" i="8"/>
  <c r="EM59" i="8"/>
  <c r="EN59" i="8"/>
  <c r="EO59" i="8"/>
  <c r="EM60" i="8"/>
  <c r="EN60" i="8"/>
  <c r="EO60" i="8"/>
  <c r="EM61" i="8"/>
  <c r="EN61" i="8"/>
  <c r="EO61" i="8"/>
  <c r="EM62" i="8"/>
  <c r="EN62" i="8"/>
  <c r="EO62" i="8"/>
  <c r="EM63" i="8"/>
  <c r="EN63" i="8"/>
  <c r="EO63" i="8"/>
  <c r="EM64" i="8"/>
  <c r="EN64" i="8"/>
  <c r="EO64" i="8"/>
  <c r="EM65" i="8"/>
  <c r="EN65" i="8"/>
  <c r="EO65" i="8"/>
  <c r="EM66" i="8"/>
  <c r="EN66" i="8"/>
  <c r="EO66" i="8"/>
  <c r="EM67" i="8"/>
  <c r="EN67" i="8"/>
  <c r="EO67" i="8"/>
  <c r="EM68" i="8"/>
  <c r="EN68" i="8"/>
  <c r="EO68" i="8"/>
  <c r="EM69" i="8"/>
  <c r="EN69" i="8"/>
  <c r="EO69" i="8"/>
  <c r="EM70" i="8"/>
  <c r="EN70" i="8"/>
  <c r="EO70" i="8"/>
  <c r="EM71" i="8"/>
  <c r="EN71" i="8"/>
  <c r="EO71" i="8"/>
  <c r="EM72" i="8"/>
  <c r="EN72" i="8"/>
  <c r="EO72" i="8"/>
  <c r="EM73" i="8"/>
  <c r="EN73" i="8"/>
  <c r="EO73" i="8"/>
  <c r="EM74" i="8"/>
  <c r="EN74" i="8"/>
  <c r="EO74" i="8"/>
  <c r="EM75" i="8"/>
  <c r="EN75" i="8"/>
  <c r="EO75" i="8"/>
  <c r="EM76" i="8"/>
  <c r="EN76" i="8"/>
  <c r="EO76" i="8"/>
  <c r="EM77" i="8"/>
  <c r="EN77" i="8"/>
  <c r="EO77" i="8"/>
  <c r="EM78" i="8"/>
  <c r="EN78" i="8"/>
  <c r="EO78" i="8"/>
  <c r="EM79" i="8"/>
  <c r="EN79" i="8"/>
  <c r="EO79" i="8"/>
  <c r="EM80" i="8"/>
  <c r="EN80" i="8"/>
  <c r="EO80" i="8"/>
  <c r="EM81" i="8"/>
  <c r="EN81" i="8"/>
  <c r="EO81" i="8"/>
  <c r="EM82" i="8"/>
  <c r="EN82" i="8"/>
  <c r="EO82" i="8"/>
  <c r="EM83" i="8"/>
  <c r="EN83" i="8"/>
  <c r="EO83" i="8"/>
  <c r="EM84" i="8"/>
  <c r="EN84" i="8"/>
  <c r="EO84" i="8"/>
  <c r="EM85" i="8"/>
  <c r="EN85" i="8"/>
  <c r="EO85" i="8"/>
  <c r="EM86" i="8"/>
  <c r="EN86" i="8"/>
  <c r="EO86" i="8"/>
  <c r="EM87" i="8"/>
  <c r="EN87" i="8"/>
  <c r="EO87" i="8"/>
  <c r="EM88" i="8"/>
  <c r="EN88" i="8"/>
  <c r="EO88" i="8"/>
  <c r="EM89" i="8"/>
  <c r="EN89" i="8"/>
  <c r="EO89" i="8"/>
  <c r="EM90" i="8"/>
  <c r="EN90" i="8"/>
  <c r="EO90" i="8"/>
  <c r="EM91" i="8"/>
  <c r="EN91" i="8"/>
  <c r="EO91" i="8"/>
  <c r="EM92" i="8"/>
  <c r="EN92" i="8"/>
  <c r="EO92" i="8"/>
  <c r="EM93" i="8"/>
  <c r="EN93" i="8"/>
  <c r="EO93" i="8"/>
  <c r="EM94" i="8"/>
  <c r="EN94" i="8"/>
  <c r="EO94" i="8"/>
  <c r="EM95" i="8"/>
  <c r="EN95" i="8"/>
  <c r="EO95" i="8"/>
  <c r="EM96" i="8"/>
  <c r="EN96" i="8"/>
  <c r="EO96" i="8"/>
  <c r="EM97" i="8"/>
  <c r="EN97" i="8"/>
  <c r="EO97" i="8"/>
  <c r="EM98" i="8"/>
  <c r="EN98" i="8"/>
  <c r="EO98" i="8"/>
  <c r="EM99" i="8"/>
  <c r="EN99" i="8"/>
  <c r="EO99" i="8"/>
  <c r="EM100" i="8"/>
  <c r="EN100" i="8"/>
  <c r="EO100" i="8"/>
  <c r="EM101" i="8"/>
  <c r="EN101" i="8"/>
  <c r="EO101" i="8"/>
  <c r="EM102" i="8"/>
  <c r="EN102" i="8"/>
  <c r="EO102" i="8"/>
  <c r="EM103" i="8"/>
  <c r="EN103" i="8"/>
  <c r="EO103" i="8"/>
  <c r="EM104" i="8"/>
  <c r="EN104" i="8"/>
  <c r="EO104" i="8"/>
  <c r="EM105" i="8"/>
  <c r="EN105" i="8"/>
  <c r="EO105" i="8"/>
  <c r="EM106" i="8"/>
  <c r="EN106" i="8"/>
  <c r="EO106" i="8"/>
  <c r="EM107" i="8"/>
  <c r="EN107" i="8"/>
  <c r="EO107" i="8"/>
  <c r="EM108" i="8"/>
  <c r="EN108" i="8"/>
  <c r="EO108" i="8"/>
  <c r="EM109" i="8"/>
  <c r="EN109" i="8"/>
  <c r="EO109" i="8"/>
  <c r="EM110" i="8"/>
  <c r="EN110" i="8"/>
  <c r="EO110" i="8"/>
  <c r="EM111" i="8"/>
  <c r="EN111" i="8"/>
  <c r="EO111" i="8"/>
  <c r="EM112" i="8"/>
  <c r="EN112" i="8"/>
  <c r="EO112" i="8"/>
  <c r="EM113" i="8"/>
  <c r="EN113" i="8"/>
  <c r="EO113" i="8"/>
  <c r="EM114" i="8"/>
  <c r="EN114" i="8"/>
  <c r="EO114" i="8"/>
  <c r="EM115" i="8"/>
  <c r="EN115" i="8"/>
  <c r="EO115" i="8"/>
  <c r="EM116" i="8"/>
  <c r="EN116" i="8"/>
  <c r="EO116" i="8"/>
  <c r="EM117" i="8"/>
  <c r="EN117" i="8"/>
  <c r="EO117" i="8"/>
  <c r="EM118" i="8"/>
  <c r="EN118" i="8"/>
  <c r="EO118" i="8"/>
  <c r="EM119" i="8"/>
  <c r="EN119" i="8"/>
  <c r="EO119" i="8"/>
  <c r="EM120" i="8"/>
  <c r="EN120" i="8"/>
  <c r="EO120" i="8"/>
  <c r="EM121" i="8"/>
  <c r="EN121" i="8"/>
  <c r="EO121" i="8"/>
  <c r="EM122" i="8"/>
  <c r="EN122" i="8"/>
  <c r="EO122" i="8"/>
  <c r="EM123" i="8"/>
  <c r="EN123" i="8"/>
  <c r="EO123" i="8"/>
  <c r="EM124" i="8"/>
  <c r="EN124" i="8"/>
  <c r="EO124" i="8"/>
  <c r="EM125" i="8"/>
  <c r="EN125" i="8"/>
  <c r="EO125" i="8"/>
  <c r="EM126" i="8"/>
  <c r="EN126" i="8"/>
  <c r="EO126" i="8"/>
  <c r="EM127" i="8"/>
  <c r="EN127" i="8"/>
  <c r="EO127" i="8"/>
  <c r="EM128" i="8"/>
  <c r="EN128" i="8"/>
  <c r="EO128" i="8"/>
  <c r="EM129" i="8"/>
  <c r="EN129" i="8"/>
  <c r="EO129" i="8"/>
  <c r="EM130" i="8"/>
  <c r="EN130" i="8"/>
  <c r="EO130" i="8"/>
  <c r="EM131" i="8"/>
  <c r="EN131" i="8"/>
  <c r="EO131" i="8"/>
  <c r="EM132" i="8"/>
  <c r="EN132" i="8"/>
  <c r="EO132" i="8"/>
  <c r="EM133" i="8"/>
  <c r="EN133" i="8"/>
  <c r="EO133" i="8"/>
  <c r="EM134" i="8"/>
  <c r="EN134" i="8"/>
  <c r="EO134" i="8"/>
  <c r="EM135" i="8"/>
  <c r="EN135" i="8"/>
  <c r="EO135" i="8"/>
  <c r="EM136" i="8"/>
  <c r="EN136" i="8"/>
  <c r="EO136" i="8"/>
  <c r="EM137" i="8"/>
  <c r="EN137" i="8"/>
  <c r="EO137" i="8"/>
  <c r="EM138" i="8"/>
  <c r="EN138" i="8"/>
  <c r="EO138" i="8"/>
  <c r="EM139" i="8"/>
  <c r="EN139" i="8"/>
  <c r="EO139" i="8"/>
  <c r="EM140" i="8"/>
  <c r="EN140" i="8"/>
  <c r="EO140" i="8"/>
  <c r="EM141" i="8"/>
  <c r="EN141" i="8"/>
  <c r="EO141" i="8"/>
  <c r="EM142" i="8"/>
  <c r="EN142" i="8"/>
  <c r="EO142" i="8"/>
  <c r="EM143" i="8"/>
  <c r="EN143" i="8"/>
  <c r="EO143" i="8"/>
  <c r="EM144" i="8"/>
  <c r="EN144" i="8"/>
  <c r="EO144" i="8"/>
  <c r="EM145" i="8"/>
  <c r="EN145" i="8"/>
  <c r="EO145" i="8"/>
  <c r="EM146" i="8"/>
  <c r="EN146" i="8"/>
  <c r="EO146" i="8"/>
  <c r="EM147" i="8"/>
  <c r="EN147" i="8"/>
  <c r="EO147" i="8"/>
  <c r="EM148" i="8"/>
  <c r="EN148" i="8"/>
  <c r="EO148" i="8"/>
  <c r="EM149" i="8"/>
  <c r="EN149" i="8"/>
  <c r="EO149" i="8"/>
  <c r="EM150" i="8"/>
  <c r="EN150" i="8"/>
  <c r="EO150" i="8"/>
  <c r="EM151" i="8"/>
  <c r="EN151" i="8"/>
  <c r="EO151" i="8"/>
  <c r="EM152" i="8"/>
  <c r="EN152" i="8"/>
  <c r="EO152" i="8"/>
  <c r="EM153" i="8"/>
  <c r="EN153" i="8"/>
  <c r="EO153" i="8"/>
  <c r="EM154" i="8"/>
  <c r="EN154" i="8"/>
  <c r="EO154" i="8"/>
  <c r="EM155" i="8"/>
  <c r="EN155" i="8"/>
  <c r="EO155" i="8"/>
  <c r="EM156" i="8"/>
  <c r="EN156" i="8"/>
  <c r="EO156" i="8"/>
  <c r="EM157" i="8"/>
  <c r="EN157" i="8"/>
  <c r="EO157" i="8"/>
  <c r="EM158" i="8"/>
  <c r="EN158" i="8"/>
  <c r="EO158" i="8"/>
  <c r="EM159" i="8"/>
  <c r="EN159" i="8"/>
  <c r="EO159" i="8"/>
  <c r="EM160" i="8"/>
  <c r="EN160" i="8"/>
  <c r="EO160" i="8"/>
  <c r="EM161" i="8"/>
  <c r="EN161" i="8"/>
  <c r="EO161" i="8"/>
  <c r="EM162" i="8"/>
  <c r="EN162" i="8"/>
  <c r="EO162" i="8"/>
  <c r="EO2" i="8"/>
  <c r="EN2" i="8"/>
  <c r="EM2" i="8"/>
  <c r="EL2" i="8"/>
  <c r="EJ30" i="8"/>
  <c r="EJ73" i="8"/>
  <c r="EJ103" i="8"/>
  <c r="EH127" i="8"/>
  <c r="EJ145" i="8"/>
  <c r="EK157" i="8"/>
  <c r="EK161" i="8"/>
  <c r="ED3" i="8"/>
  <c r="EE3" i="8"/>
  <c r="EF3" i="8"/>
  <c r="EG3" i="8"/>
  <c r="ED4" i="8"/>
  <c r="EE4" i="8"/>
  <c r="EF4" i="8"/>
  <c r="EG4" i="8"/>
  <c r="ED5" i="8"/>
  <c r="EE5" i="8"/>
  <c r="EF5" i="8"/>
  <c r="EG5" i="8"/>
  <c r="ED6" i="8"/>
  <c r="EE6" i="8"/>
  <c r="EF6" i="8"/>
  <c r="EG6" i="8"/>
  <c r="ED7" i="8"/>
  <c r="EE7" i="8"/>
  <c r="EF7" i="8"/>
  <c r="EG7" i="8"/>
  <c r="ED8" i="8"/>
  <c r="EE8" i="8"/>
  <c r="EF8" i="8"/>
  <c r="EG8" i="8"/>
  <c r="ED9" i="8"/>
  <c r="EE9" i="8"/>
  <c r="EF9" i="8"/>
  <c r="EG9" i="8"/>
  <c r="EB10" i="8"/>
  <c r="ED10" i="8"/>
  <c r="EE10" i="8"/>
  <c r="EF10" i="8"/>
  <c r="EG10" i="8"/>
  <c r="ED11" i="8"/>
  <c r="EE11" i="8"/>
  <c r="EF11" i="8"/>
  <c r="EG11" i="8"/>
  <c r="ED12" i="8"/>
  <c r="EE12" i="8"/>
  <c r="EF12" i="8"/>
  <c r="EG12" i="8"/>
  <c r="ED13" i="8"/>
  <c r="EE13" i="8"/>
  <c r="EF13" i="8"/>
  <c r="EG13" i="8"/>
  <c r="ED14" i="8"/>
  <c r="EE14" i="8"/>
  <c r="EF14" i="8"/>
  <c r="EG14" i="8"/>
  <c r="ED15" i="8"/>
  <c r="EE15" i="8"/>
  <c r="EF15" i="8"/>
  <c r="EG15" i="8"/>
  <c r="ED16" i="8"/>
  <c r="EE16" i="8"/>
  <c r="EF16" i="8"/>
  <c r="EG16" i="8"/>
  <c r="ED17" i="8"/>
  <c r="EE17" i="8"/>
  <c r="EF17" i="8"/>
  <c r="EG17" i="8"/>
  <c r="ED18" i="8"/>
  <c r="EE18" i="8"/>
  <c r="EF18" i="8"/>
  <c r="EG18" i="8"/>
  <c r="ED19" i="8"/>
  <c r="EE19" i="8"/>
  <c r="EF19" i="8"/>
  <c r="EG19" i="8"/>
  <c r="ED20" i="8"/>
  <c r="EE20" i="8"/>
  <c r="EF20" i="8"/>
  <c r="EG20" i="8"/>
  <c r="ED21" i="8"/>
  <c r="EE21" i="8"/>
  <c r="EF21" i="8"/>
  <c r="EG21" i="8"/>
  <c r="ED22" i="8"/>
  <c r="EE22" i="8"/>
  <c r="EF22" i="8"/>
  <c r="EG22" i="8"/>
  <c r="ED23" i="8"/>
  <c r="EE23" i="8"/>
  <c r="EF23" i="8"/>
  <c r="EG23" i="8"/>
  <c r="EC24" i="8"/>
  <c r="ED24" i="8"/>
  <c r="EE24" i="8"/>
  <c r="EF24" i="8"/>
  <c r="EG24" i="8"/>
  <c r="ED25" i="8"/>
  <c r="EE25" i="8"/>
  <c r="EF25" i="8"/>
  <c r="EG25" i="8"/>
  <c r="ED26" i="8"/>
  <c r="EE26" i="8"/>
  <c r="EF26" i="8"/>
  <c r="EG26" i="8"/>
  <c r="ED27" i="8"/>
  <c r="EE27" i="8"/>
  <c r="EF27" i="8"/>
  <c r="EG27" i="8"/>
  <c r="ED28" i="8"/>
  <c r="EE28" i="8"/>
  <c r="EF28" i="8"/>
  <c r="EG28" i="8"/>
  <c r="ED29" i="8"/>
  <c r="EE29" i="8"/>
  <c r="EF29" i="8"/>
  <c r="EG29" i="8"/>
  <c r="EC30" i="8"/>
  <c r="ED30" i="8"/>
  <c r="EE30" i="8"/>
  <c r="EF30" i="8"/>
  <c r="EG30" i="8"/>
  <c r="ED31" i="8"/>
  <c r="EE31" i="8"/>
  <c r="EF31" i="8"/>
  <c r="EG31" i="8"/>
  <c r="ED32" i="8"/>
  <c r="EE32" i="8"/>
  <c r="EF32" i="8"/>
  <c r="EG32" i="8"/>
  <c r="ED33" i="8"/>
  <c r="EE33" i="8"/>
  <c r="EF33" i="8"/>
  <c r="EG33" i="8"/>
  <c r="ED34" i="8"/>
  <c r="EE34" i="8"/>
  <c r="EF34" i="8"/>
  <c r="EG34" i="8"/>
  <c r="ED35" i="8"/>
  <c r="EE35" i="8"/>
  <c r="EF35" i="8"/>
  <c r="EG35" i="8"/>
  <c r="ED36" i="8"/>
  <c r="EE36" i="8"/>
  <c r="EF36" i="8"/>
  <c r="EG36" i="8"/>
  <c r="ED37" i="8"/>
  <c r="EE37" i="8"/>
  <c r="EF37" i="8"/>
  <c r="EG37" i="8"/>
  <c r="EC38" i="8"/>
  <c r="ED38" i="8"/>
  <c r="EE38" i="8"/>
  <c r="EF38" i="8"/>
  <c r="EG38" i="8"/>
  <c r="ED39" i="8"/>
  <c r="EE39" i="8"/>
  <c r="EF39" i="8"/>
  <c r="EG39" i="8"/>
  <c r="ED40" i="8"/>
  <c r="EE40" i="8"/>
  <c r="EF40" i="8"/>
  <c r="EG40" i="8"/>
  <c r="ED41" i="8"/>
  <c r="EE41" i="8"/>
  <c r="EF41" i="8"/>
  <c r="EG41" i="8"/>
  <c r="ED42" i="8"/>
  <c r="EE42" i="8"/>
  <c r="EF42" i="8"/>
  <c r="EG42" i="8"/>
  <c r="ED43" i="8"/>
  <c r="EE43" i="8"/>
  <c r="EF43" i="8"/>
  <c r="EG43" i="8"/>
  <c r="ED44" i="8"/>
  <c r="EE44" i="8"/>
  <c r="EF44" i="8"/>
  <c r="EG44" i="8"/>
  <c r="EB45" i="8"/>
  <c r="ED45" i="8"/>
  <c r="EE45" i="8"/>
  <c r="EF45" i="8"/>
  <c r="EG45" i="8"/>
  <c r="EC46" i="8"/>
  <c r="ED46" i="8"/>
  <c r="EE46" i="8"/>
  <c r="EF46" i="8"/>
  <c r="EG46" i="8"/>
  <c r="ED47" i="8"/>
  <c r="EE47" i="8"/>
  <c r="EF47" i="8"/>
  <c r="EG47" i="8"/>
  <c r="ED48" i="8"/>
  <c r="EE48" i="8"/>
  <c r="EF48" i="8"/>
  <c r="EG48" i="8"/>
  <c r="ED49" i="8"/>
  <c r="EE49" i="8"/>
  <c r="EF49" i="8"/>
  <c r="EG49" i="8"/>
  <c r="ED50" i="8"/>
  <c r="EE50" i="8"/>
  <c r="EF50" i="8"/>
  <c r="EG50" i="8"/>
  <c r="ED51" i="8"/>
  <c r="EE51" i="8"/>
  <c r="EF51" i="8"/>
  <c r="EG51" i="8"/>
  <c r="ED52" i="8"/>
  <c r="EE52" i="8"/>
  <c r="EF52" i="8"/>
  <c r="EG52" i="8"/>
  <c r="ED53" i="8"/>
  <c r="EE53" i="8"/>
  <c r="EF53" i="8"/>
  <c r="EG53" i="8"/>
  <c r="EC54" i="8"/>
  <c r="ED54" i="8"/>
  <c r="EE54" i="8"/>
  <c r="EF54" i="8"/>
  <c r="EG54" i="8"/>
  <c r="ED55" i="8"/>
  <c r="EE55" i="8"/>
  <c r="EF55" i="8"/>
  <c r="EG55" i="8"/>
  <c r="ED56" i="8"/>
  <c r="EE56" i="8"/>
  <c r="EF56" i="8"/>
  <c r="EG56" i="8"/>
  <c r="ED57" i="8"/>
  <c r="EE57" i="8"/>
  <c r="EF57" i="8"/>
  <c r="EG57" i="8"/>
  <c r="EB58" i="8"/>
  <c r="ED58" i="8"/>
  <c r="EE58" i="8"/>
  <c r="EF58" i="8"/>
  <c r="EG58" i="8"/>
  <c r="ED59" i="8"/>
  <c r="EE59" i="8"/>
  <c r="EF59" i="8"/>
  <c r="EG59" i="8"/>
  <c r="ED60" i="8"/>
  <c r="EE60" i="8"/>
  <c r="EF60" i="8"/>
  <c r="EG60" i="8"/>
  <c r="ED61" i="8"/>
  <c r="EE61" i="8"/>
  <c r="EF61" i="8"/>
  <c r="EG61" i="8"/>
  <c r="ED62" i="8"/>
  <c r="EE62" i="8"/>
  <c r="EF62" i="8"/>
  <c r="EG62" i="8"/>
  <c r="ED63" i="8"/>
  <c r="EE63" i="8"/>
  <c r="EF63" i="8"/>
  <c r="EG63" i="8"/>
  <c r="ED64" i="8"/>
  <c r="EE64" i="8"/>
  <c r="EF64" i="8"/>
  <c r="EG64" i="8"/>
  <c r="EB65" i="8"/>
  <c r="ED65" i="8"/>
  <c r="EE65" i="8"/>
  <c r="EF65" i="8"/>
  <c r="EG65" i="8"/>
  <c r="ED66" i="8"/>
  <c r="EE66" i="8"/>
  <c r="EF66" i="8"/>
  <c r="EG66" i="8"/>
  <c r="ED67" i="8"/>
  <c r="EE67" i="8"/>
  <c r="EF67" i="8"/>
  <c r="EG67" i="8"/>
  <c r="ED68" i="8"/>
  <c r="EE68" i="8"/>
  <c r="EF68" i="8"/>
  <c r="EG68" i="8"/>
  <c r="ED69" i="8"/>
  <c r="EE69" i="8"/>
  <c r="EF69" i="8"/>
  <c r="EG69" i="8"/>
  <c r="ED70" i="8"/>
  <c r="EE70" i="8"/>
  <c r="EF70" i="8"/>
  <c r="EG70" i="8"/>
  <c r="ED71" i="8"/>
  <c r="EE71" i="8"/>
  <c r="EF71" i="8"/>
  <c r="EG71" i="8"/>
  <c r="EC72" i="8"/>
  <c r="ED72" i="8"/>
  <c r="EE72" i="8"/>
  <c r="EF72" i="8"/>
  <c r="EG72" i="8"/>
  <c r="ED73" i="8"/>
  <c r="EE73" i="8"/>
  <c r="EF73" i="8"/>
  <c r="EG73" i="8"/>
  <c r="ED74" i="8"/>
  <c r="EE74" i="8"/>
  <c r="EF74" i="8"/>
  <c r="EG74" i="8"/>
  <c r="ED75" i="8"/>
  <c r="EE75" i="8"/>
  <c r="EF75" i="8"/>
  <c r="EG75" i="8"/>
  <c r="ED76" i="8"/>
  <c r="EE76" i="8"/>
  <c r="EF76" i="8"/>
  <c r="EG76" i="8"/>
  <c r="ED77" i="8"/>
  <c r="EE77" i="8"/>
  <c r="EF77" i="8"/>
  <c r="EG77" i="8"/>
  <c r="ED78" i="8"/>
  <c r="EE78" i="8"/>
  <c r="EF78" i="8"/>
  <c r="EG78" i="8"/>
  <c r="ED79" i="8"/>
  <c r="EE79" i="8"/>
  <c r="EF79" i="8"/>
  <c r="EG79" i="8"/>
  <c r="ED80" i="8"/>
  <c r="EE80" i="8"/>
  <c r="EF80" i="8"/>
  <c r="EG80" i="8"/>
  <c r="EB81" i="8"/>
  <c r="ED81" i="8"/>
  <c r="EE81" i="8"/>
  <c r="EF81" i="8"/>
  <c r="EG81" i="8"/>
  <c r="ED82" i="8"/>
  <c r="EE82" i="8"/>
  <c r="EF82" i="8"/>
  <c r="EG82" i="8"/>
  <c r="ED83" i="8"/>
  <c r="EE83" i="8"/>
  <c r="EF83" i="8"/>
  <c r="EG83" i="8"/>
  <c r="ED84" i="8"/>
  <c r="EE84" i="8"/>
  <c r="EF84" i="8"/>
  <c r="EG84" i="8"/>
  <c r="ED85" i="8"/>
  <c r="EE85" i="8"/>
  <c r="EF85" i="8"/>
  <c r="EG85" i="8"/>
  <c r="EC86" i="8"/>
  <c r="ED86" i="8"/>
  <c r="EE86" i="8"/>
  <c r="EF86" i="8"/>
  <c r="EG86" i="8"/>
  <c r="ED87" i="8"/>
  <c r="EE87" i="8"/>
  <c r="EF87" i="8"/>
  <c r="EG87" i="8"/>
  <c r="ED88" i="8"/>
  <c r="EE88" i="8"/>
  <c r="EF88" i="8"/>
  <c r="EG88" i="8"/>
  <c r="ED89" i="8"/>
  <c r="EE89" i="8"/>
  <c r="EF89" i="8"/>
  <c r="EG89" i="8"/>
  <c r="ED90" i="8"/>
  <c r="EE90" i="8"/>
  <c r="EF90" i="8"/>
  <c r="EG90" i="8"/>
  <c r="EB91" i="8"/>
  <c r="ED91" i="8"/>
  <c r="EE91" i="8"/>
  <c r="EF91" i="8"/>
  <c r="EG91" i="8"/>
  <c r="ED92" i="8"/>
  <c r="EE92" i="8"/>
  <c r="EF92" i="8"/>
  <c r="EG92" i="8"/>
  <c r="ED93" i="8"/>
  <c r="EE93" i="8"/>
  <c r="EF93" i="8"/>
  <c r="EG93" i="8"/>
  <c r="ED94" i="8"/>
  <c r="EE94" i="8"/>
  <c r="EF94" i="8"/>
  <c r="EG94" i="8"/>
  <c r="EB95" i="8"/>
  <c r="ED95" i="8"/>
  <c r="EE95" i="8"/>
  <c r="EF95" i="8"/>
  <c r="EG95" i="8"/>
  <c r="ED96" i="8"/>
  <c r="EE96" i="8"/>
  <c r="EF96" i="8"/>
  <c r="EG96" i="8"/>
  <c r="ED97" i="8"/>
  <c r="EE97" i="8"/>
  <c r="EF97" i="8"/>
  <c r="EG97" i="8"/>
  <c r="ED98" i="8"/>
  <c r="EE98" i="8"/>
  <c r="EF98" i="8"/>
  <c r="EG98" i="8"/>
  <c r="ED99" i="8"/>
  <c r="EE99" i="8"/>
  <c r="EF99" i="8"/>
  <c r="EG99" i="8"/>
  <c r="ED100" i="8"/>
  <c r="EE100" i="8"/>
  <c r="EF100" i="8"/>
  <c r="EG100" i="8"/>
  <c r="ED101" i="8"/>
  <c r="EE101" i="8"/>
  <c r="EF101" i="8"/>
  <c r="EG101" i="8"/>
  <c r="ED102" i="8"/>
  <c r="EE102" i="8"/>
  <c r="EF102" i="8"/>
  <c r="EG102" i="8"/>
  <c r="ED103" i="8"/>
  <c r="EE103" i="8"/>
  <c r="EF103" i="8"/>
  <c r="EG103" i="8"/>
  <c r="ED104" i="8"/>
  <c r="EE104" i="8"/>
  <c r="EF104" i="8"/>
  <c r="EG104" i="8"/>
  <c r="EB105" i="8"/>
  <c r="ED105" i="8"/>
  <c r="EE105" i="8"/>
  <c r="EF105" i="8"/>
  <c r="EG105" i="8"/>
  <c r="ED106" i="8"/>
  <c r="EE106" i="8"/>
  <c r="EF106" i="8"/>
  <c r="EG106" i="8"/>
  <c r="ED107" i="8"/>
  <c r="EE107" i="8"/>
  <c r="EF107" i="8"/>
  <c r="EG107" i="8"/>
  <c r="ED108" i="8"/>
  <c r="EE108" i="8"/>
  <c r="EF108" i="8"/>
  <c r="EG108" i="8"/>
  <c r="ED109" i="8"/>
  <c r="EE109" i="8"/>
  <c r="EF109" i="8"/>
  <c r="EG109" i="8"/>
  <c r="EB110" i="8"/>
  <c r="ED110" i="8"/>
  <c r="EE110" i="8"/>
  <c r="EF110" i="8"/>
  <c r="EG110" i="8"/>
  <c r="ED111" i="8"/>
  <c r="EE111" i="8"/>
  <c r="EF111" i="8"/>
  <c r="EG111" i="8"/>
  <c r="ED112" i="8"/>
  <c r="EE112" i="8"/>
  <c r="EF112" i="8"/>
  <c r="EG112" i="8"/>
  <c r="ED113" i="8"/>
  <c r="EE113" i="8"/>
  <c r="EF113" i="8"/>
  <c r="EG113" i="8"/>
  <c r="EB114" i="8"/>
  <c r="ED114" i="8"/>
  <c r="EE114" i="8"/>
  <c r="EF114" i="8"/>
  <c r="EG114" i="8"/>
  <c r="ED115" i="8"/>
  <c r="EE115" i="8"/>
  <c r="EF115" i="8"/>
  <c r="EG115" i="8"/>
  <c r="ED116" i="8"/>
  <c r="EE116" i="8"/>
  <c r="EF116" i="8"/>
  <c r="EG116" i="8"/>
  <c r="ED117" i="8"/>
  <c r="EE117" i="8"/>
  <c r="EF117" i="8"/>
  <c r="EG117" i="8"/>
  <c r="EB118" i="8"/>
  <c r="ED118" i="8"/>
  <c r="EE118" i="8"/>
  <c r="EF118" i="8"/>
  <c r="EG118" i="8"/>
  <c r="ED119" i="8"/>
  <c r="EE119" i="8"/>
  <c r="EF119" i="8"/>
  <c r="EG119" i="8"/>
  <c r="ED120" i="8"/>
  <c r="EE120" i="8"/>
  <c r="EF120" i="8"/>
  <c r="EG120" i="8"/>
  <c r="ED121" i="8"/>
  <c r="EE121" i="8"/>
  <c r="EF121" i="8"/>
  <c r="EG121" i="8"/>
  <c r="EB122" i="8"/>
  <c r="ED122" i="8"/>
  <c r="EE122" i="8"/>
  <c r="EF122" i="8"/>
  <c r="EG122" i="8"/>
  <c r="ED123" i="8"/>
  <c r="EE123" i="8"/>
  <c r="EF123" i="8"/>
  <c r="EG123" i="8"/>
  <c r="ED124" i="8"/>
  <c r="EE124" i="8"/>
  <c r="EF124" i="8"/>
  <c r="EG124" i="8"/>
  <c r="ED125" i="8"/>
  <c r="EE125" i="8"/>
  <c r="EF125" i="8"/>
  <c r="EG125" i="8"/>
  <c r="EA126" i="8"/>
  <c r="ED126" i="8"/>
  <c r="EE126" i="8"/>
  <c r="EF126" i="8"/>
  <c r="EG126" i="8"/>
  <c r="ED127" i="8"/>
  <c r="EE127" i="8"/>
  <c r="EF127" i="8"/>
  <c r="EG127" i="8"/>
  <c r="ED128" i="8"/>
  <c r="EE128" i="8"/>
  <c r="EF128" i="8"/>
  <c r="EG128" i="8"/>
  <c r="ED129" i="8"/>
  <c r="EE129" i="8"/>
  <c r="EF129" i="8"/>
  <c r="EG129" i="8"/>
  <c r="EA130" i="8"/>
  <c r="ED130" i="8"/>
  <c r="EE130" i="8"/>
  <c r="EF130" i="8"/>
  <c r="EG130" i="8"/>
  <c r="ED131" i="8"/>
  <c r="EE131" i="8"/>
  <c r="EF131" i="8"/>
  <c r="EG131" i="8"/>
  <c r="EC132" i="8"/>
  <c r="ED132" i="8"/>
  <c r="EE132" i="8"/>
  <c r="EF132" i="8"/>
  <c r="EG132" i="8"/>
  <c r="ED133" i="8"/>
  <c r="EE133" i="8"/>
  <c r="EF133" i="8"/>
  <c r="EG133" i="8"/>
  <c r="ED134" i="8"/>
  <c r="EE134" i="8"/>
  <c r="EF134" i="8"/>
  <c r="EG134" i="8"/>
  <c r="ED135" i="8"/>
  <c r="EE135" i="8"/>
  <c r="EF135" i="8"/>
  <c r="EG135" i="8"/>
  <c r="ED136" i="8"/>
  <c r="EE136" i="8"/>
  <c r="EF136" i="8"/>
  <c r="EG136" i="8"/>
  <c r="ED137" i="8"/>
  <c r="EE137" i="8"/>
  <c r="EF137" i="8"/>
  <c r="EG137" i="8"/>
  <c r="ED138" i="8"/>
  <c r="EE138" i="8"/>
  <c r="EF138" i="8"/>
  <c r="EG138" i="8"/>
  <c r="ED139" i="8"/>
  <c r="EE139" i="8"/>
  <c r="EF139" i="8"/>
  <c r="EG139" i="8"/>
  <c r="EA140" i="8"/>
  <c r="ED140" i="8"/>
  <c r="EE140" i="8"/>
  <c r="EF140" i="8"/>
  <c r="EG140" i="8"/>
  <c r="ED141" i="8"/>
  <c r="EE141" i="8"/>
  <c r="EF141" i="8"/>
  <c r="EG141" i="8"/>
  <c r="ED142" i="8"/>
  <c r="EE142" i="8"/>
  <c r="EF142" i="8"/>
  <c r="EG142" i="8"/>
  <c r="EA143" i="8"/>
  <c r="ED143" i="8"/>
  <c r="EE143" i="8"/>
  <c r="EF143" i="8"/>
  <c r="EG143" i="8"/>
  <c r="ED144" i="8"/>
  <c r="EE144" i="8"/>
  <c r="EF144" i="8"/>
  <c r="EG144" i="8"/>
  <c r="ED145" i="8"/>
  <c r="EE145" i="8"/>
  <c r="EF145" i="8"/>
  <c r="EG145" i="8"/>
  <c r="EA146" i="8"/>
  <c r="ED146" i="8"/>
  <c r="EE146" i="8"/>
  <c r="EF146" i="8"/>
  <c r="EG146" i="8"/>
  <c r="ED147" i="8"/>
  <c r="EE147" i="8"/>
  <c r="EF147" i="8"/>
  <c r="EG147" i="8"/>
  <c r="ED148" i="8"/>
  <c r="EE148" i="8"/>
  <c r="EF148" i="8"/>
  <c r="EG148" i="8"/>
  <c r="ED149" i="8"/>
  <c r="EE149" i="8"/>
  <c r="EF149" i="8"/>
  <c r="EG149" i="8"/>
  <c r="EA150" i="8"/>
  <c r="ED150" i="8"/>
  <c r="EE150" i="8"/>
  <c r="EF150" i="8"/>
  <c r="EG150" i="8"/>
  <c r="ED151" i="8"/>
  <c r="EE151" i="8"/>
  <c r="EF151" i="8"/>
  <c r="EG151" i="8"/>
  <c r="ED152" i="8"/>
  <c r="EE152" i="8"/>
  <c r="EF152" i="8"/>
  <c r="EG152" i="8"/>
  <c r="ED153" i="8"/>
  <c r="EE153" i="8"/>
  <c r="EF153" i="8"/>
  <c r="EG153" i="8"/>
  <c r="EA154" i="8"/>
  <c r="ED154" i="8"/>
  <c r="EE154" i="8"/>
  <c r="EF154" i="8"/>
  <c r="EG154" i="8"/>
  <c r="ED155" i="8"/>
  <c r="EE155" i="8"/>
  <c r="EF155" i="8"/>
  <c r="EG155" i="8"/>
  <c r="EA156" i="8"/>
  <c r="ED156" i="8"/>
  <c r="EE156" i="8"/>
  <c r="EF156" i="8"/>
  <c r="EG156" i="8"/>
  <c r="ED157" i="8"/>
  <c r="EE157" i="8"/>
  <c r="EF157" i="8"/>
  <c r="EG157" i="8"/>
  <c r="EA158" i="8"/>
  <c r="ED158" i="8"/>
  <c r="EE158" i="8"/>
  <c r="EF158" i="8"/>
  <c r="EG158" i="8"/>
  <c r="ED159" i="8"/>
  <c r="EE159" i="8"/>
  <c r="EF159" i="8"/>
  <c r="EG159" i="8"/>
  <c r="ED160" i="8"/>
  <c r="EE160" i="8"/>
  <c r="EF160" i="8"/>
  <c r="EG160" i="8"/>
  <c r="EB161" i="8"/>
  <c r="ED161" i="8"/>
  <c r="EE161" i="8"/>
  <c r="EF161" i="8"/>
  <c r="EG161" i="8"/>
  <c r="ED162" i="8"/>
  <c r="EE162" i="8"/>
  <c r="EF162" i="8"/>
  <c r="EG162" i="8"/>
  <c r="EF2" i="8"/>
  <c r="EG2" i="8"/>
  <c r="EE2" i="8"/>
  <c r="ED2" i="8"/>
  <c r="DX3" i="8"/>
  <c r="EK3" i="8" s="1"/>
  <c r="DX4" i="8"/>
  <c r="EK4" i="8" s="1"/>
  <c r="DX5" i="8"/>
  <c r="EK5" i="8" s="1"/>
  <c r="DX6" i="8"/>
  <c r="EK6" i="8" s="1"/>
  <c r="DX7" i="8"/>
  <c r="EK7" i="8" s="1"/>
  <c r="DX8" i="8"/>
  <c r="DX9" i="8"/>
  <c r="EK9" i="8" s="1"/>
  <c r="DX10" i="8"/>
  <c r="EK10" i="8" s="1"/>
  <c r="DX11" i="8"/>
  <c r="EK11" i="8" s="1"/>
  <c r="DX12" i="8"/>
  <c r="EK12" i="8" s="1"/>
  <c r="DX13" i="8"/>
  <c r="EK13" i="8" s="1"/>
  <c r="DX14" i="8"/>
  <c r="EK14" i="8" s="1"/>
  <c r="DX15" i="8"/>
  <c r="DX16" i="8"/>
  <c r="EK16" i="8" s="1"/>
  <c r="DX17" i="8"/>
  <c r="EK17" i="8" s="1"/>
  <c r="DX18" i="8"/>
  <c r="EK18" i="8" s="1"/>
  <c r="DX19" i="8"/>
  <c r="EK19" i="8" s="1"/>
  <c r="DX20" i="8"/>
  <c r="EC20" i="8" s="1"/>
  <c r="DX21" i="8"/>
  <c r="EK21" i="8" s="1"/>
  <c r="DX22" i="8"/>
  <c r="EK22" i="8" s="1"/>
  <c r="DX23" i="8"/>
  <c r="EK23" i="8" s="1"/>
  <c r="DX24" i="8"/>
  <c r="EK24" i="8" s="1"/>
  <c r="DX25" i="8"/>
  <c r="EK25" i="8" s="1"/>
  <c r="DX26" i="8"/>
  <c r="EK26" i="8" s="1"/>
  <c r="DX27" i="8"/>
  <c r="EK27" i="8" s="1"/>
  <c r="DX28" i="8"/>
  <c r="DX29" i="8"/>
  <c r="EK29" i="8" s="1"/>
  <c r="DX30" i="8"/>
  <c r="EK30" i="8" s="1"/>
  <c r="DX31" i="8"/>
  <c r="EK31" i="8" s="1"/>
  <c r="DX32" i="8"/>
  <c r="EK32" i="8" s="1"/>
  <c r="DX33" i="8"/>
  <c r="EK33" i="8" s="1"/>
  <c r="DX34" i="8"/>
  <c r="EK34" i="8" s="1"/>
  <c r="DX35" i="8"/>
  <c r="EK35" i="8" s="1"/>
  <c r="DX36" i="8"/>
  <c r="DX37" i="8"/>
  <c r="DX38" i="8"/>
  <c r="EK38" i="8" s="1"/>
  <c r="DX39" i="8"/>
  <c r="EK39" i="8" s="1"/>
  <c r="DX40" i="8"/>
  <c r="EC40" i="8" s="1"/>
  <c r="DX41" i="8"/>
  <c r="EK41" i="8" s="1"/>
  <c r="DX42" i="8"/>
  <c r="EK42" i="8" s="1"/>
  <c r="DX43" i="8"/>
  <c r="EK43" i="8" s="1"/>
  <c r="DX44" i="8"/>
  <c r="EK44" i="8" s="1"/>
  <c r="DX45" i="8"/>
  <c r="EK45" i="8" s="1"/>
  <c r="DX46" i="8"/>
  <c r="EK46" i="8" s="1"/>
  <c r="DX47" i="8"/>
  <c r="EK47" i="8" s="1"/>
  <c r="DX48" i="8"/>
  <c r="EC48" i="8" s="1"/>
  <c r="DX49" i="8"/>
  <c r="EC49" i="8" s="1"/>
  <c r="DX50" i="8"/>
  <c r="EK50" i="8" s="1"/>
  <c r="DX51" i="8"/>
  <c r="EK51" i="8" s="1"/>
  <c r="DX52" i="8"/>
  <c r="EK52" i="8" s="1"/>
  <c r="DX53" i="8"/>
  <c r="EK53" i="8" s="1"/>
  <c r="DX54" i="8"/>
  <c r="EK54" i="8" s="1"/>
  <c r="DX55" i="8"/>
  <c r="EK55" i="8" s="1"/>
  <c r="DX56" i="8"/>
  <c r="EK56" i="8" s="1"/>
  <c r="DX57" i="8"/>
  <c r="EK57" i="8" s="1"/>
  <c r="DX58" i="8"/>
  <c r="EK58" i="8" s="1"/>
  <c r="DX59" i="8"/>
  <c r="EK59" i="8" s="1"/>
  <c r="DX60" i="8"/>
  <c r="EK60" i="8" s="1"/>
  <c r="DX61" i="8"/>
  <c r="EK61" i="8" s="1"/>
  <c r="DX62" i="8"/>
  <c r="EC62" i="8" s="1"/>
  <c r="DX63" i="8"/>
  <c r="EK63" i="8" s="1"/>
  <c r="DX64" i="8"/>
  <c r="EK64" i="8" s="1"/>
  <c r="DX65" i="8"/>
  <c r="EK65" i="8" s="1"/>
  <c r="DX66" i="8"/>
  <c r="EK66" i="8" s="1"/>
  <c r="DX67" i="8"/>
  <c r="DX68" i="8"/>
  <c r="EK68" i="8" s="1"/>
  <c r="DX69" i="8"/>
  <c r="EK69" i="8" s="1"/>
  <c r="DX70" i="8"/>
  <c r="EK70" i="8" s="1"/>
  <c r="DX71" i="8"/>
  <c r="EC71" i="8" s="1"/>
  <c r="DX72" i="8"/>
  <c r="EK72" i="8" s="1"/>
  <c r="DX73" i="8"/>
  <c r="EK73" i="8" s="1"/>
  <c r="DX74" i="8"/>
  <c r="EK74" i="8" s="1"/>
  <c r="DX75" i="8"/>
  <c r="EK75" i="8" s="1"/>
  <c r="DX76" i="8"/>
  <c r="EK76" i="8" s="1"/>
  <c r="DX77" i="8"/>
  <c r="EC77" i="8" s="1"/>
  <c r="DX78" i="8"/>
  <c r="DX79" i="8"/>
  <c r="EK79" i="8" s="1"/>
  <c r="DX80" i="8"/>
  <c r="DX81" i="8"/>
  <c r="EK81" i="8" s="1"/>
  <c r="DX82" i="8"/>
  <c r="EK82" i="8" s="1"/>
  <c r="DX83" i="8"/>
  <c r="DX84" i="8"/>
  <c r="EK84" i="8" s="1"/>
  <c r="DX85" i="8"/>
  <c r="EK85" i="8" s="1"/>
  <c r="DX86" i="8"/>
  <c r="EK86" i="8" s="1"/>
  <c r="DX87" i="8"/>
  <c r="DX88" i="8"/>
  <c r="DX89" i="8"/>
  <c r="DX90" i="8"/>
  <c r="DX91" i="8"/>
  <c r="DX92" i="8"/>
  <c r="DX93" i="8"/>
  <c r="DX94" i="8"/>
  <c r="DX95" i="8"/>
  <c r="DX96" i="8"/>
  <c r="EK96" i="8" s="1"/>
  <c r="DX97" i="8"/>
  <c r="EK97" i="8" s="1"/>
  <c r="DX98" i="8"/>
  <c r="EK98" i="8" s="1"/>
  <c r="DX99" i="8"/>
  <c r="EK99" i="8" s="1"/>
  <c r="DX100" i="8"/>
  <c r="EK100" i="8" s="1"/>
  <c r="DX101" i="8"/>
  <c r="EK101" i="8" s="1"/>
  <c r="DX102" i="8"/>
  <c r="EK102" i="8" s="1"/>
  <c r="DX103" i="8"/>
  <c r="EK103" i="8" s="1"/>
  <c r="DX104" i="8"/>
  <c r="DX105" i="8"/>
  <c r="EC105" i="8" s="1"/>
  <c r="DX106" i="8"/>
  <c r="DX107" i="8"/>
  <c r="DX108" i="8"/>
  <c r="DX109" i="8"/>
  <c r="EK109" i="8" s="1"/>
  <c r="DX110" i="8"/>
  <c r="EC110" i="8" s="1"/>
  <c r="DX111" i="8"/>
  <c r="EK111" i="8" s="1"/>
  <c r="DX112" i="8"/>
  <c r="EK112" i="8" s="1"/>
  <c r="DX113" i="8"/>
  <c r="EK113" i="8" s="1"/>
  <c r="DX114" i="8"/>
  <c r="EK114" i="8" s="1"/>
  <c r="DX115" i="8"/>
  <c r="EK115" i="8" s="1"/>
  <c r="DX116" i="8"/>
  <c r="EK116" i="8" s="1"/>
  <c r="DX117" i="8"/>
  <c r="EK117" i="8" s="1"/>
  <c r="DX118" i="8"/>
  <c r="EK118" i="8" s="1"/>
  <c r="DX119" i="8"/>
  <c r="EK119" i="8" s="1"/>
  <c r="DX120" i="8"/>
  <c r="EK120" i="8" s="1"/>
  <c r="DX121" i="8"/>
  <c r="EK121" i="8" s="1"/>
  <c r="DX122" i="8"/>
  <c r="DX123" i="8"/>
  <c r="EK123" i="8" s="1"/>
  <c r="DX124" i="8"/>
  <c r="DX125" i="8"/>
  <c r="EC125" i="8" s="1"/>
  <c r="DX126" i="8"/>
  <c r="EC126" i="8" s="1"/>
  <c r="DX127" i="8"/>
  <c r="EK127" i="8" s="1"/>
  <c r="DX128" i="8"/>
  <c r="DX129" i="8"/>
  <c r="EK129" i="8" s="1"/>
  <c r="DX130" i="8"/>
  <c r="EK130" i="8" s="1"/>
  <c r="DX131" i="8"/>
  <c r="DX132" i="8"/>
  <c r="EK132" i="8" s="1"/>
  <c r="DX133" i="8"/>
  <c r="DX134" i="8"/>
  <c r="EK134" i="8" s="1"/>
  <c r="DX135" i="8"/>
  <c r="EK135" i="8" s="1"/>
  <c r="DX136" i="8"/>
  <c r="EC136" i="8" s="1"/>
  <c r="DX137" i="8"/>
  <c r="DX138" i="8"/>
  <c r="EK138" i="8" s="1"/>
  <c r="DX139" i="8"/>
  <c r="DX140" i="8"/>
  <c r="EK140" i="8" s="1"/>
  <c r="DX141" i="8"/>
  <c r="DX142" i="8"/>
  <c r="DX143" i="8"/>
  <c r="EK143" i="8" s="1"/>
  <c r="DX144" i="8"/>
  <c r="EC144" i="8" s="1"/>
  <c r="DX145" i="8"/>
  <c r="DX146" i="8"/>
  <c r="EK146" i="8" s="1"/>
  <c r="DX147" i="8"/>
  <c r="DX148" i="8"/>
  <c r="EK148" i="8" s="1"/>
  <c r="DX149" i="8"/>
  <c r="EK149" i="8" s="1"/>
  <c r="DX150" i="8"/>
  <c r="EK150" i="8" s="1"/>
  <c r="DX151" i="8"/>
  <c r="EK151" i="8" s="1"/>
  <c r="DX152" i="8"/>
  <c r="EK152" i="8" s="1"/>
  <c r="DX153" i="8"/>
  <c r="EK153" i="8" s="1"/>
  <c r="DX154" i="8"/>
  <c r="DX155" i="8"/>
  <c r="EK155" i="8" s="1"/>
  <c r="DX156" i="8"/>
  <c r="EK156" i="8" s="1"/>
  <c r="DX157" i="8"/>
  <c r="EC157" i="8" s="1"/>
  <c r="DX158" i="8"/>
  <c r="EC158" i="8" s="1"/>
  <c r="DX159" i="8"/>
  <c r="EK159" i="8" s="1"/>
  <c r="DX160" i="8"/>
  <c r="EC160" i="8" s="1"/>
  <c r="DX161" i="8"/>
  <c r="EC161" i="8" s="1"/>
  <c r="DX162" i="8"/>
  <c r="EC162" i="8" s="1"/>
  <c r="DX2" i="8"/>
  <c r="EK2" i="8" s="1"/>
  <c r="DA37" i="8"/>
  <c r="EJ37" i="8" s="1"/>
  <c r="DA38" i="8"/>
  <c r="EJ38" i="8" s="1"/>
  <c r="DA39" i="8"/>
  <c r="DA40" i="8"/>
  <c r="EJ40" i="8" s="1"/>
  <c r="DA41" i="8"/>
  <c r="EB41" i="8" s="1"/>
  <c r="DA42" i="8"/>
  <c r="DA43" i="8"/>
  <c r="EJ43" i="8" s="1"/>
  <c r="DA44" i="8"/>
  <c r="DA45" i="8"/>
  <c r="EJ45" i="8" s="1"/>
  <c r="DA46" i="8"/>
  <c r="DA47" i="8"/>
  <c r="DA48" i="8"/>
  <c r="EJ48" i="8" s="1"/>
  <c r="DA49" i="8"/>
  <c r="DA50" i="8"/>
  <c r="EJ50" i="8" s="1"/>
  <c r="DA51" i="8"/>
  <c r="DA52" i="8"/>
  <c r="EJ52" i="8" s="1"/>
  <c r="DA53" i="8"/>
  <c r="DA54" i="8"/>
  <c r="DA55" i="8"/>
  <c r="DA56" i="8"/>
  <c r="EJ56" i="8" s="1"/>
  <c r="DA57" i="8"/>
  <c r="DA58" i="8"/>
  <c r="EJ58" i="8" s="1"/>
  <c r="DA59" i="8"/>
  <c r="DA60" i="8"/>
  <c r="EJ60" i="8" s="1"/>
  <c r="DA61" i="8"/>
  <c r="DA62" i="8"/>
  <c r="DA63" i="8"/>
  <c r="EJ63" i="8" s="1"/>
  <c r="DA64" i="8"/>
  <c r="DA65" i="8"/>
  <c r="EJ65" i="8" s="1"/>
  <c r="DA66" i="8"/>
  <c r="DA67" i="8"/>
  <c r="EJ67" i="8" s="1"/>
  <c r="DA68" i="8"/>
  <c r="EJ68" i="8" s="1"/>
  <c r="DA69" i="8"/>
  <c r="DA70" i="8"/>
  <c r="EJ70" i="8" s="1"/>
  <c r="DA71" i="8"/>
  <c r="DA72" i="8"/>
  <c r="EB72" i="8" s="1"/>
  <c r="DA73" i="8"/>
  <c r="EB73" i="8" s="1"/>
  <c r="DA74" i="8"/>
  <c r="EJ74" i="8" s="1"/>
  <c r="DA75" i="8"/>
  <c r="DA76" i="8"/>
  <c r="EJ76" i="8" s="1"/>
  <c r="DA77" i="8"/>
  <c r="EJ77" i="8" s="1"/>
  <c r="DA78" i="8"/>
  <c r="EJ78" i="8" s="1"/>
  <c r="DA79" i="8"/>
  <c r="EJ79" i="8" s="1"/>
  <c r="DA80" i="8"/>
  <c r="EJ80" i="8" s="1"/>
  <c r="DA81" i="8"/>
  <c r="EJ81" i="8" s="1"/>
  <c r="DA82" i="8"/>
  <c r="EB82" i="8" s="1"/>
  <c r="DA83" i="8"/>
  <c r="EJ83" i="8" s="1"/>
  <c r="DA84" i="8"/>
  <c r="EJ84" i="8" s="1"/>
  <c r="DA85" i="8"/>
  <c r="DA86" i="8"/>
  <c r="DA87" i="8"/>
  <c r="EB87" i="8" s="1"/>
  <c r="DA88" i="8"/>
  <c r="EJ88" i="8" s="1"/>
  <c r="DA89" i="8"/>
  <c r="EJ89" i="8" s="1"/>
  <c r="DA90" i="8"/>
  <c r="EJ90" i="8" s="1"/>
  <c r="DA91" i="8"/>
  <c r="EJ91" i="8" s="1"/>
  <c r="DA92" i="8"/>
  <c r="EJ92" i="8" s="1"/>
  <c r="DA93" i="8"/>
  <c r="EJ93" i="8" s="1"/>
  <c r="DA94" i="8"/>
  <c r="EJ94" i="8" s="1"/>
  <c r="DA95" i="8"/>
  <c r="EJ95" i="8" s="1"/>
  <c r="DA96" i="8"/>
  <c r="EJ96" i="8" s="1"/>
  <c r="DA97" i="8"/>
  <c r="DA98" i="8"/>
  <c r="DA99" i="8"/>
  <c r="DA100" i="8"/>
  <c r="EJ100" i="8" s="1"/>
  <c r="DA101" i="8"/>
  <c r="DA102" i="8"/>
  <c r="DA103" i="8"/>
  <c r="EB103" i="8" s="1"/>
  <c r="DA104" i="8"/>
  <c r="EB104" i="8" s="1"/>
  <c r="DA105" i="8"/>
  <c r="EJ105" i="8" s="1"/>
  <c r="DA106" i="8"/>
  <c r="EJ106" i="8" s="1"/>
  <c r="DA107" i="8"/>
  <c r="EJ107" i="8" s="1"/>
  <c r="DA108" i="8"/>
  <c r="EJ108" i="8" s="1"/>
  <c r="DA109" i="8"/>
  <c r="EJ109" i="8" s="1"/>
  <c r="DA110" i="8"/>
  <c r="EJ110" i="8" s="1"/>
  <c r="DA111" i="8"/>
  <c r="EJ111" i="8" s="1"/>
  <c r="DA112" i="8"/>
  <c r="EJ112" i="8" s="1"/>
  <c r="DA113" i="8"/>
  <c r="EJ113" i="8" s="1"/>
  <c r="DA114" i="8"/>
  <c r="EJ114" i="8" s="1"/>
  <c r="DA115" i="8"/>
  <c r="EJ115" i="8" s="1"/>
  <c r="DA116" i="8"/>
  <c r="EJ116" i="8" s="1"/>
  <c r="DA117" i="8"/>
  <c r="EJ117" i="8" s="1"/>
  <c r="DA118" i="8"/>
  <c r="EJ118" i="8" s="1"/>
  <c r="DA119" i="8"/>
  <c r="EJ119" i="8" s="1"/>
  <c r="DA120" i="8"/>
  <c r="EJ120" i="8" s="1"/>
  <c r="DA121" i="8"/>
  <c r="EJ121" i="8" s="1"/>
  <c r="DA122" i="8"/>
  <c r="EJ122" i="8" s="1"/>
  <c r="DA123" i="8"/>
  <c r="DA124" i="8"/>
  <c r="EJ124" i="8" s="1"/>
  <c r="DA125" i="8"/>
  <c r="DA126" i="8"/>
  <c r="EJ126" i="8" s="1"/>
  <c r="DA127" i="8"/>
  <c r="EJ127" i="8" s="1"/>
  <c r="DA128" i="8"/>
  <c r="EJ128" i="8" s="1"/>
  <c r="DA129" i="8"/>
  <c r="DA130" i="8"/>
  <c r="DA131" i="8"/>
  <c r="EB131" i="8" s="1"/>
  <c r="DA132" i="8"/>
  <c r="DA133" i="8"/>
  <c r="EJ133" i="8" s="1"/>
  <c r="DA134" i="8"/>
  <c r="EJ134" i="8" s="1"/>
  <c r="DA135" i="8"/>
  <c r="DA136" i="8"/>
  <c r="EJ136" i="8" s="1"/>
  <c r="DA137" i="8"/>
  <c r="EJ137" i="8" s="1"/>
  <c r="DA138" i="8"/>
  <c r="EJ138" i="8" s="1"/>
  <c r="DA139" i="8"/>
  <c r="EJ139" i="8" s="1"/>
  <c r="DA140" i="8"/>
  <c r="DA141" i="8"/>
  <c r="EJ141" i="8" s="1"/>
  <c r="DA142" i="8"/>
  <c r="EJ142" i="8" s="1"/>
  <c r="DA143" i="8"/>
  <c r="DA144" i="8"/>
  <c r="EJ144" i="8" s="1"/>
  <c r="DA145" i="8"/>
  <c r="EB145" i="8" s="1"/>
  <c r="DA146" i="8"/>
  <c r="DA147" i="8"/>
  <c r="EJ147" i="8" s="1"/>
  <c r="DA148" i="8"/>
  <c r="EJ148" i="8" s="1"/>
  <c r="DA149" i="8"/>
  <c r="EB149" i="8" s="1"/>
  <c r="DA150" i="8"/>
  <c r="DA151" i="8"/>
  <c r="EJ151" i="8" s="1"/>
  <c r="DA152" i="8"/>
  <c r="EJ152" i="8" s="1"/>
  <c r="DA153" i="8"/>
  <c r="DA154" i="8"/>
  <c r="EJ154" i="8" s="1"/>
  <c r="DA155" i="8"/>
  <c r="EJ155" i="8" s="1"/>
  <c r="DA156" i="8"/>
  <c r="EB156" i="8" s="1"/>
  <c r="DA157" i="8"/>
  <c r="EJ157" i="8" s="1"/>
  <c r="DA158" i="8"/>
  <c r="EJ158" i="8" s="1"/>
  <c r="DA159" i="8"/>
  <c r="EJ159" i="8" s="1"/>
  <c r="DA160" i="8"/>
  <c r="DA161" i="8"/>
  <c r="EJ161" i="8" s="1"/>
  <c r="DA162" i="8"/>
  <c r="EJ162" i="8" s="1"/>
  <c r="DA3" i="8"/>
  <c r="EJ3" i="8" s="1"/>
  <c r="DA4" i="8"/>
  <c r="DA5" i="8"/>
  <c r="DA6" i="8"/>
  <c r="EB6" i="8" s="1"/>
  <c r="DA7" i="8"/>
  <c r="DA8" i="8"/>
  <c r="EB8" i="8" s="1"/>
  <c r="DA9" i="8"/>
  <c r="DA10" i="8"/>
  <c r="EJ10" i="8" s="1"/>
  <c r="DA11" i="8"/>
  <c r="DA12" i="8"/>
  <c r="DA13" i="8"/>
  <c r="DA14" i="8"/>
  <c r="DA15" i="8"/>
  <c r="EJ15" i="8" s="1"/>
  <c r="DA16" i="8"/>
  <c r="DA17" i="8"/>
  <c r="DA18" i="8"/>
  <c r="DA19" i="8"/>
  <c r="EJ19" i="8" s="1"/>
  <c r="DA20" i="8"/>
  <c r="DA21" i="8"/>
  <c r="DA22" i="8"/>
  <c r="EJ22" i="8" s="1"/>
  <c r="DA23" i="8"/>
  <c r="DA24" i="8"/>
  <c r="DA25" i="8"/>
  <c r="DA26" i="8"/>
  <c r="DA27" i="8"/>
  <c r="EJ27" i="8" s="1"/>
  <c r="DA28" i="8"/>
  <c r="DA29" i="8"/>
  <c r="DA30" i="8"/>
  <c r="EB30" i="8" s="1"/>
  <c r="DA31" i="8"/>
  <c r="DA32" i="8"/>
  <c r="EJ32" i="8" s="1"/>
  <c r="DA33" i="8"/>
  <c r="DA34" i="8"/>
  <c r="EJ34" i="8" s="1"/>
  <c r="DA35" i="8"/>
  <c r="DA36" i="8"/>
  <c r="EJ36" i="8" s="1"/>
  <c r="DA2" i="8"/>
  <c r="CE125" i="8"/>
  <c r="EI125" i="8" s="1"/>
  <c r="CE3" i="8"/>
  <c r="EI3" i="8" s="1"/>
  <c r="CE4" i="8"/>
  <c r="EI4" i="8" s="1"/>
  <c r="CE5" i="8"/>
  <c r="EI5" i="8" s="1"/>
  <c r="CE6" i="8"/>
  <c r="EA6" i="8" s="1"/>
  <c r="CE7" i="8"/>
  <c r="EI7" i="8" s="1"/>
  <c r="CE8" i="8"/>
  <c r="EA8" i="8" s="1"/>
  <c r="CE9" i="8"/>
  <c r="EI9" i="8" s="1"/>
  <c r="CE10" i="8"/>
  <c r="EA10" i="8" s="1"/>
  <c r="CE11" i="8"/>
  <c r="EI11" i="8" s="1"/>
  <c r="CE12" i="8"/>
  <c r="EI12" i="8" s="1"/>
  <c r="CE13" i="8"/>
  <c r="EI13" i="8" s="1"/>
  <c r="CE14" i="8"/>
  <c r="EI14" i="8" s="1"/>
  <c r="CE15" i="8"/>
  <c r="EA15" i="8" s="1"/>
  <c r="CE16" i="8"/>
  <c r="EI16" i="8" s="1"/>
  <c r="CE17" i="8"/>
  <c r="EI17" i="8" s="1"/>
  <c r="CE18" i="8"/>
  <c r="EI18" i="8" s="1"/>
  <c r="CE19" i="8"/>
  <c r="EI19" i="8" s="1"/>
  <c r="CE20" i="8"/>
  <c r="EI20" i="8" s="1"/>
  <c r="CE21" i="8"/>
  <c r="EI21" i="8" s="1"/>
  <c r="CE22" i="8"/>
  <c r="EI22" i="8" s="1"/>
  <c r="CE23" i="8"/>
  <c r="EI23" i="8" s="1"/>
  <c r="CE24" i="8"/>
  <c r="EI24" i="8" s="1"/>
  <c r="CE25" i="8"/>
  <c r="EI25" i="8" s="1"/>
  <c r="CE26" i="8"/>
  <c r="EI26" i="8" s="1"/>
  <c r="CE27" i="8"/>
  <c r="EI27" i="8" s="1"/>
  <c r="CE28" i="8"/>
  <c r="EA28" i="8" s="1"/>
  <c r="CE29" i="8"/>
  <c r="EI29" i="8" s="1"/>
  <c r="CE30" i="8"/>
  <c r="EA30" i="8" s="1"/>
  <c r="CE31" i="8"/>
  <c r="EI31" i="8" s="1"/>
  <c r="CE32" i="8"/>
  <c r="EA32" i="8" s="1"/>
  <c r="CE33" i="8"/>
  <c r="EI33" i="8" s="1"/>
  <c r="CE34" i="8"/>
  <c r="EA34" i="8" s="1"/>
  <c r="CE35" i="8"/>
  <c r="EI35" i="8" s="1"/>
  <c r="CE36" i="8"/>
  <c r="EI36" i="8" s="1"/>
  <c r="CE37" i="8"/>
  <c r="EI37" i="8" s="1"/>
  <c r="CE38" i="8"/>
  <c r="EA38" i="8" s="1"/>
  <c r="CE39" i="8"/>
  <c r="EI39" i="8" s="1"/>
  <c r="CE40" i="8"/>
  <c r="EA40" i="8" s="1"/>
  <c r="CE41" i="8"/>
  <c r="EI41" i="8" s="1"/>
  <c r="CE42" i="8"/>
  <c r="EI42" i="8" s="1"/>
  <c r="CE43" i="8"/>
  <c r="EI43" i="8" s="1"/>
  <c r="CE44" i="8"/>
  <c r="EI44" i="8" s="1"/>
  <c r="CE45" i="8"/>
  <c r="EI45" i="8" s="1"/>
  <c r="CE46" i="8"/>
  <c r="EA46" i="8" s="1"/>
  <c r="CE47" i="8"/>
  <c r="EI47" i="8" s="1"/>
  <c r="CE48" i="8"/>
  <c r="EA48" i="8" s="1"/>
  <c r="CE49" i="8"/>
  <c r="EI49" i="8" s="1"/>
  <c r="CE50" i="8"/>
  <c r="EI50" i="8" s="1"/>
  <c r="CE51" i="8"/>
  <c r="EI51" i="8" s="1"/>
  <c r="CE52" i="8"/>
  <c r="EI52" i="8" s="1"/>
  <c r="CE53" i="8"/>
  <c r="EI53" i="8" s="1"/>
  <c r="CE54" i="8"/>
  <c r="EA54" i="8" s="1"/>
  <c r="CE55" i="8"/>
  <c r="EI55" i="8" s="1"/>
  <c r="CE56" i="8"/>
  <c r="EA56" i="8" s="1"/>
  <c r="CE57" i="8"/>
  <c r="EI57" i="8" s="1"/>
  <c r="CE58" i="8"/>
  <c r="EA58" i="8" s="1"/>
  <c r="CE59" i="8"/>
  <c r="EI59" i="8" s="1"/>
  <c r="CE60" i="8"/>
  <c r="EA60" i="8" s="1"/>
  <c r="CE61" i="8"/>
  <c r="EI61" i="8" s="1"/>
  <c r="CE62" i="8"/>
  <c r="EI62" i="8" s="1"/>
  <c r="CE63" i="8"/>
  <c r="EI63" i="8" s="1"/>
  <c r="CE64" i="8"/>
  <c r="EA64" i="8" s="1"/>
  <c r="CE65" i="8"/>
  <c r="EI65" i="8" s="1"/>
  <c r="CE66" i="8"/>
  <c r="EA66" i="8" s="1"/>
  <c r="CE67" i="8"/>
  <c r="EI67" i="8" s="1"/>
  <c r="CE68" i="8"/>
  <c r="EA68" i="8" s="1"/>
  <c r="CE69" i="8"/>
  <c r="EI69" i="8" s="1"/>
  <c r="CE70" i="8"/>
  <c r="EA70" i="8" s="1"/>
  <c r="CE71" i="8"/>
  <c r="EI71" i="8" s="1"/>
  <c r="CE72" i="8"/>
  <c r="EA72" i="8" s="1"/>
  <c r="CE73" i="8"/>
  <c r="EI73" i="8" s="1"/>
  <c r="CE74" i="8"/>
  <c r="EI74" i="8" s="1"/>
  <c r="CE75" i="8"/>
  <c r="EI75" i="8" s="1"/>
  <c r="CE76" i="8"/>
  <c r="EI76" i="8" s="1"/>
  <c r="CE77" i="8"/>
  <c r="EI77" i="8" s="1"/>
  <c r="CE78" i="8"/>
  <c r="EA78" i="8" s="1"/>
  <c r="CE79" i="8"/>
  <c r="EI79" i="8" s="1"/>
  <c r="CE80" i="8"/>
  <c r="EA80" i="8" s="1"/>
  <c r="CE81" i="8"/>
  <c r="EI81" i="8" s="1"/>
  <c r="CE82" i="8"/>
  <c r="EA82" i="8" s="1"/>
  <c r="CE83" i="8"/>
  <c r="EI83" i="8" s="1"/>
  <c r="CE84" i="8"/>
  <c r="EI84" i="8" s="1"/>
  <c r="CE85" i="8"/>
  <c r="EI85" i="8" s="1"/>
  <c r="CE86" i="8"/>
  <c r="EI86" i="8" s="1"/>
  <c r="CE87" i="8"/>
  <c r="EI87" i="8" s="1"/>
  <c r="CE88" i="8"/>
  <c r="EI88" i="8" s="1"/>
  <c r="CE89" i="8"/>
  <c r="EI89" i="8" s="1"/>
  <c r="CE90" i="8"/>
  <c r="EA90" i="8" s="1"/>
  <c r="CE91" i="8"/>
  <c r="EI91" i="8" s="1"/>
  <c r="CE92" i="8"/>
  <c r="EI92" i="8" s="1"/>
  <c r="CE93" i="8"/>
  <c r="EI93" i="8" s="1"/>
  <c r="CE94" i="8"/>
  <c r="EI94" i="8" s="1"/>
  <c r="CE95" i="8"/>
  <c r="EI95" i="8" s="1"/>
  <c r="CE96" i="8"/>
  <c r="EA96" i="8" s="1"/>
  <c r="CE97" i="8"/>
  <c r="EI97" i="8" s="1"/>
  <c r="CE98" i="8"/>
  <c r="EA98" i="8" s="1"/>
  <c r="CE99" i="8"/>
  <c r="EI99" i="8" s="1"/>
  <c r="CE100" i="8"/>
  <c r="EI100" i="8" s="1"/>
  <c r="CE101" i="8"/>
  <c r="EI101" i="8" s="1"/>
  <c r="CE102" i="8"/>
  <c r="EA102" i="8" s="1"/>
  <c r="CE103" i="8"/>
  <c r="EI103" i="8" s="1"/>
  <c r="CE104" i="8"/>
  <c r="EA104" i="8" s="1"/>
  <c r="CE105" i="8"/>
  <c r="EI105" i="8" s="1"/>
  <c r="CE106" i="8"/>
  <c r="EI106" i="8" s="1"/>
  <c r="CE107" i="8"/>
  <c r="EI107" i="8" s="1"/>
  <c r="CE108" i="8"/>
  <c r="EA108" i="8" s="1"/>
  <c r="CE109" i="8"/>
  <c r="EI109" i="8" s="1"/>
  <c r="CE110" i="8"/>
  <c r="CE111" i="8"/>
  <c r="CE112" i="8"/>
  <c r="CE113" i="8"/>
  <c r="CE114" i="8"/>
  <c r="CE115" i="8"/>
  <c r="CE116" i="8"/>
  <c r="EA116" i="8" s="1"/>
  <c r="CE117" i="8"/>
  <c r="CE118" i="8"/>
  <c r="CE119" i="8"/>
  <c r="CE120" i="8"/>
  <c r="CE121" i="8"/>
  <c r="CE122" i="8"/>
  <c r="CE123" i="8"/>
  <c r="EI123" i="8" s="1"/>
  <c r="CE124" i="8"/>
  <c r="EI124" i="8" s="1"/>
  <c r="CE126" i="8"/>
  <c r="EI126" i="8" s="1"/>
  <c r="CE127" i="8"/>
  <c r="CE128" i="8"/>
  <c r="CE129" i="8"/>
  <c r="EI129" i="8" s="1"/>
  <c r="CE130" i="8"/>
  <c r="EI130" i="8" s="1"/>
  <c r="CE131" i="8"/>
  <c r="CE132" i="8"/>
  <c r="EI132" i="8" s="1"/>
  <c r="CE133" i="8"/>
  <c r="CE134" i="8"/>
  <c r="EI134" i="8" s="1"/>
  <c r="CE135" i="8"/>
  <c r="EI135" i="8" s="1"/>
  <c r="CE136" i="8"/>
  <c r="EA136" i="8" s="1"/>
  <c r="CE137" i="8"/>
  <c r="CE138" i="8"/>
  <c r="EI138" i="8" s="1"/>
  <c r="CE139" i="8"/>
  <c r="CE140" i="8"/>
  <c r="EI140" i="8" s="1"/>
  <c r="CE141" i="8"/>
  <c r="CE142" i="8"/>
  <c r="EI142" i="8" s="1"/>
  <c r="CE143" i="8"/>
  <c r="EI143" i="8" s="1"/>
  <c r="CE144" i="8"/>
  <c r="CE145" i="8"/>
  <c r="CE146" i="8"/>
  <c r="EI146" i="8" s="1"/>
  <c r="CE147" i="8"/>
  <c r="CE148" i="8"/>
  <c r="EI148" i="8" s="1"/>
  <c r="CE149" i="8"/>
  <c r="CE150" i="8"/>
  <c r="EI150" i="8" s="1"/>
  <c r="CE151" i="8"/>
  <c r="EI151" i="8" s="1"/>
  <c r="CE152" i="8"/>
  <c r="CE153" i="8"/>
  <c r="EI153" i="8" s="1"/>
  <c r="CE154" i="8"/>
  <c r="EI154" i="8" s="1"/>
  <c r="CE155" i="8"/>
  <c r="EI155" i="8" s="1"/>
  <c r="CE156" i="8"/>
  <c r="EI156" i="8" s="1"/>
  <c r="CE157" i="8"/>
  <c r="EI157" i="8" s="1"/>
  <c r="CE158" i="8"/>
  <c r="EI158" i="8" s="1"/>
  <c r="CE159" i="8"/>
  <c r="CE160" i="8"/>
  <c r="EI160" i="8" s="1"/>
  <c r="CE161" i="8"/>
  <c r="EI161" i="8" s="1"/>
  <c r="CE162" i="8"/>
  <c r="EI162" i="8" s="1"/>
  <c r="CE2" i="8"/>
  <c r="EI2" i="8" s="1"/>
  <c r="BI3" i="8"/>
  <c r="BI4" i="8"/>
  <c r="BI5" i="8"/>
  <c r="DZ5" i="8" s="1"/>
  <c r="BI6" i="8"/>
  <c r="BI7" i="8"/>
  <c r="DZ7" i="8" s="1"/>
  <c r="BI8" i="8"/>
  <c r="DZ8" i="8" s="1"/>
  <c r="BI9" i="8"/>
  <c r="DZ9" i="8" s="1"/>
  <c r="BI10" i="8"/>
  <c r="DZ10" i="8" s="1"/>
  <c r="BI11" i="8"/>
  <c r="DZ11" i="8" s="1"/>
  <c r="BI12" i="8"/>
  <c r="DZ12" i="8" s="1"/>
  <c r="BI13" i="8"/>
  <c r="DZ13" i="8" s="1"/>
  <c r="BI14" i="8"/>
  <c r="BI15" i="8"/>
  <c r="DZ15" i="8" s="1"/>
  <c r="BI16" i="8"/>
  <c r="DZ16" i="8" s="1"/>
  <c r="BI17" i="8"/>
  <c r="DZ17" i="8" s="1"/>
  <c r="BI18" i="8"/>
  <c r="DZ18" i="8" s="1"/>
  <c r="BI19" i="8"/>
  <c r="DZ19" i="8" s="1"/>
  <c r="BI20" i="8"/>
  <c r="DZ20" i="8" s="1"/>
  <c r="BI21" i="8"/>
  <c r="DZ21" i="8" s="1"/>
  <c r="BI22" i="8"/>
  <c r="DZ22" i="8" s="1"/>
  <c r="BI23" i="8"/>
  <c r="DZ23" i="8" s="1"/>
  <c r="BI24" i="8"/>
  <c r="DZ24" i="8" s="1"/>
  <c r="BI25" i="8"/>
  <c r="DZ25" i="8" s="1"/>
  <c r="BI26" i="8"/>
  <c r="DZ26" i="8" s="1"/>
  <c r="BI27" i="8"/>
  <c r="BI28" i="8"/>
  <c r="DZ28" i="8" s="1"/>
  <c r="BI29" i="8"/>
  <c r="DZ29" i="8" s="1"/>
  <c r="BI30" i="8"/>
  <c r="DZ30" i="8" s="1"/>
  <c r="BI31" i="8"/>
  <c r="DZ31" i="8" s="1"/>
  <c r="BI32" i="8"/>
  <c r="DZ32" i="8" s="1"/>
  <c r="BI33" i="8"/>
  <c r="DZ33" i="8" s="1"/>
  <c r="BI34" i="8"/>
  <c r="DZ34" i="8" s="1"/>
  <c r="BI35" i="8"/>
  <c r="DZ35" i="8" s="1"/>
  <c r="BI36" i="8"/>
  <c r="BI37" i="8"/>
  <c r="DZ37" i="8" s="1"/>
  <c r="BI38" i="8"/>
  <c r="BI39" i="8"/>
  <c r="DZ39" i="8" s="1"/>
  <c r="BI40" i="8"/>
  <c r="DZ40" i="8" s="1"/>
  <c r="BI41" i="8"/>
  <c r="DZ41" i="8" s="1"/>
  <c r="BI42" i="8"/>
  <c r="BI43" i="8"/>
  <c r="DZ43" i="8" s="1"/>
  <c r="BI44" i="8"/>
  <c r="DZ44" i="8" s="1"/>
  <c r="BI45" i="8"/>
  <c r="DZ45" i="8" s="1"/>
  <c r="BI46" i="8"/>
  <c r="BI47" i="8"/>
  <c r="BI48" i="8"/>
  <c r="BI49" i="8"/>
  <c r="BI50" i="8"/>
  <c r="DZ50" i="8" s="1"/>
  <c r="BI51" i="8"/>
  <c r="DZ51" i="8" s="1"/>
  <c r="BI52" i="8"/>
  <c r="DZ52" i="8" s="1"/>
  <c r="BI53" i="8"/>
  <c r="DZ53" i="8" s="1"/>
  <c r="BI54" i="8"/>
  <c r="BI55" i="8"/>
  <c r="DZ55" i="8" s="1"/>
  <c r="BI56" i="8"/>
  <c r="DZ56" i="8" s="1"/>
  <c r="BI57" i="8"/>
  <c r="DZ57" i="8" s="1"/>
  <c r="BI58" i="8"/>
  <c r="DZ58" i="8" s="1"/>
  <c r="BI59" i="8"/>
  <c r="DZ59" i="8" s="1"/>
  <c r="BI60" i="8"/>
  <c r="DZ60" i="8" s="1"/>
  <c r="BI61" i="8"/>
  <c r="DZ61" i="8" s="1"/>
  <c r="BI62" i="8"/>
  <c r="DZ62" i="8" s="1"/>
  <c r="BI63" i="8"/>
  <c r="BI64" i="8"/>
  <c r="DZ64" i="8" s="1"/>
  <c r="BI65" i="8"/>
  <c r="DZ65" i="8" s="1"/>
  <c r="BI66" i="8"/>
  <c r="DZ66" i="8" s="1"/>
  <c r="BI67" i="8"/>
  <c r="DZ67" i="8" s="1"/>
  <c r="BI68" i="8"/>
  <c r="DZ68" i="8" s="1"/>
  <c r="BI69" i="8"/>
  <c r="DZ69" i="8" s="1"/>
  <c r="BI70" i="8"/>
  <c r="DZ70" i="8" s="1"/>
  <c r="BI71" i="8"/>
  <c r="BI72" i="8"/>
  <c r="BI73" i="8"/>
  <c r="DZ73" i="8" s="1"/>
  <c r="BI74" i="8"/>
  <c r="BI75" i="8"/>
  <c r="BI76" i="8"/>
  <c r="BI77" i="8"/>
  <c r="DZ77" i="8" s="1"/>
  <c r="BI78" i="8"/>
  <c r="BI79" i="8"/>
  <c r="BI80" i="8"/>
  <c r="BI81" i="8"/>
  <c r="BI82" i="8"/>
  <c r="BI83" i="8"/>
  <c r="BI84" i="8"/>
  <c r="DZ84" i="8" s="1"/>
  <c r="BI85" i="8"/>
  <c r="BI86" i="8"/>
  <c r="BI87" i="8"/>
  <c r="BI88" i="8"/>
  <c r="BI89" i="8"/>
  <c r="DZ89" i="8" s="1"/>
  <c r="BI90" i="8"/>
  <c r="DZ90" i="8" s="1"/>
  <c r="BI91" i="8"/>
  <c r="DZ91" i="8" s="1"/>
  <c r="BI92" i="8"/>
  <c r="BI93" i="8"/>
  <c r="DZ93" i="8" s="1"/>
  <c r="BI94" i="8"/>
  <c r="DZ94" i="8" s="1"/>
  <c r="BI95" i="8"/>
  <c r="DZ95" i="8" s="1"/>
  <c r="BI96" i="8"/>
  <c r="DZ96" i="8" s="1"/>
  <c r="BI97" i="8"/>
  <c r="BI98" i="8"/>
  <c r="BI99" i="8"/>
  <c r="BI100" i="8"/>
  <c r="DZ100" i="8" s="1"/>
  <c r="BI101" i="8"/>
  <c r="DZ101" i="8" s="1"/>
  <c r="BI102" i="8"/>
  <c r="BI103" i="8"/>
  <c r="DZ103" i="8" s="1"/>
  <c r="BI104" i="8"/>
  <c r="DZ104" i="8" s="1"/>
  <c r="BI105" i="8"/>
  <c r="DZ105" i="8" s="1"/>
  <c r="BI106" i="8"/>
  <c r="BI107" i="8"/>
  <c r="DZ107" i="8" s="1"/>
  <c r="BI108" i="8"/>
  <c r="BI109" i="8"/>
  <c r="BI110" i="8"/>
  <c r="BI111" i="8"/>
  <c r="DZ111" i="8" s="1"/>
  <c r="BI112" i="8"/>
  <c r="BI113" i="8"/>
  <c r="BI114" i="8"/>
  <c r="BI115" i="8"/>
  <c r="BI116" i="8"/>
  <c r="BI117" i="8"/>
  <c r="BI118" i="8"/>
  <c r="BI119" i="8"/>
  <c r="BI120" i="8"/>
  <c r="BI121" i="8"/>
  <c r="BI122" i="8"/>
  <c r="BI123" i="8"/>
  <c r="BI124" i="8"/>
  <c r="BI125" i="8"/>
  <c r="BI126" i="8"/>
  <c r="BI127" i="8"/>
  <c r="DZ127" i="8" s="1"/>
  <c r="BI128" i="8"/>
  <c r="BI129" i="8"/>
  <c r="BI130" i="8"/>
  <c r="BI131" i="8"/>
  <c r="BI132" i="8"/>
  <c r="BI133" i="8"/>
  <c r="BI134" i="8"/>
  <c r="BI135" i="8"/>
  <c r="BI136" i="8"/>
  <c r="BI137" i="8"/>
  <c r="BI138" i="8"/>
  <c r="BI139" i="8"/>
  <c r="BI140" i="8"/>
  <c r="BI141" i="8"/>
  <c r="DZ141" i="8" s="1"/>
  <c r="BI142" i="8"/>
  <c r="BI143" i="8"/>
  <c r="BI144" i="8"/>
  <c r="BI145" i="8"/>
  <c r="BI146" i="8"/>
  <c r="BI147" i="8"/>
  <c r="BI148" i="8"/>
  <c r="BI149" i="8"/>
  <c r="BI150" i="8"/>
  <c r="BI151" i="8"/>
  <c r="BI152" i="8"/>
  <c r="BI153" i="8"/>
  <c r="BI154" i="8"/>
  <c r="BI155" i="8"/>
  <c r="BI156" i="8"/>
  <c r="BI157" i="8"/>
  <c r="BI158" i="8"/>
  <c r="BI159" i="8"/>
  <c r="BI160" i="8"/>
  <c r="BI161" i="8"/>
  <c r="BI162" i="8"/>
  <c r="BI2" i="8"/>
  <c r="EL162" i="8"/>
  <c r="EL161" i="8"/>
  <c r="EL160" i="8"/>
  <c r="EL159" i="8"/>
  <c r="EL158" i="8"/>
  <c r="EL157" i="8"/>
  <c r="EL156" i="8"/>
  <c r="EL155" i="8"/>
  <c r="EL154" i="8"/>
  <c r="EL153" i="8"/>
  <c r="EL152" i="8"/>
  <c r="EL151" i="8"/>
  <c r="EL150" i="8"/>
  <c r="EL149" i="8"/>
  <c r="EL148" i="8"/>
  <c r="EL147" i="8"/>
  <c r="EL146" i="8"/>
  <c r="EL145" i="8"/>
  <c r="EL144" i="8"/>
  <c r="EL143" i="8"/>
  <c r="EL142" i="8"/>
  <c r="EL141" i="8"/>
  <c r="EL140" i="8"/>
  <c r="EL139" i="8"/>
  <c r="EL138" i="8"/>
  <c r="EL137" i="8"/>
  <c r="EL136" i="8"/>
  <c r="EL135" i="8"/>
  <c r="EL134" i="8"/>
  <c r="EL133" i="8"/>
  <c r="EL132" i="8"/>
  <c r="EL131" i="8"/>
  <c r="EL130" i="8"/>
  <c r="EL129" i="8"/>
  <c r="EL128" i="8"/>
  <c r="EL127" i="8"/>
  <c r="EL126" i="8"/>
  <c r="EL125" i="8"/>
  <c r="EL124" i="8"/>
  <c r="EL123" i="8"/>
  <c r="EL122" i="8"/>
  <c r="EL121" i="8"/>
  <c r="EL120" i="8"/>
  <c r="EL119" i="8"/>
  <c r="EL118" i="8"/>
  <c r="EL117" i="8"/>
  <c r="EL116" i="8"/>
  <c r="EL115" i="8"/>
  <c r="EL114" i="8"/>
  <c r="EL113" i="8"/>
  <c r="EL112" i="8"/>
  <c r="EL111" i="8"/>
  <c r="EL110" i="8"/>
  <c r="EL109" i="8"/>
  <c r="EL108" i="8"/>
  <c r="EL107" i="8"/>
  <c r="EL106" i="8"/>
  <c r="EL105" i="8"/>
  <c r="EL104" i="8"/>
  <c r="EL103" i="8"/>
  <c r="EL102" i="8"/>
  <c r="EL101" i="8"/>
  <c r="EL100" i="8"/>
  <c r="EL99" i="8"/>
  <c r="EL98" i="8"/>
  <c r="EL97" i="8"/>
  <c r="EL96" i="8"/>
  <c r="EL95" i="8"/>
  <c r="EL94" i="8"/>
  <c r="EL93" i="8"/>
  <c r="EL92" i="8"/>
  <c r="EL91" i="8"/>
  <c r="EL90" i="8"/>
  <c r="EL89" i="8"/>
  <c r="EL88" i="8"/>
  <c r="EL87" i="8"/>
  <c r="EL86" i="8"/>
  <c r="EL85" i="8"/>
  <c r="EL84" i="8"/>
  <c r="EL83" i="8"/>
  <c r="EL82" i="8"/>
  <c r="EL81" i="8"/>
  <c r="EL80" i="8"/>
  <c r="EL79" i="8"/>
  <c r="EL78" i="8"/>
  <c r="EL77" i="8"/>
  <c r="EL76" i="8"/>
  <c r="EL75" i="8"/>
  <c r="EL74" i="8"/>
  <c r="EL73" i="8"/>
  <c r="EL72" i="8"/>
  <c r="EL71" i="8"/>
  <c r="EL70" i="8"/>
  <c r="EL69" i="8"/>
  <c r="EL68" i="8"/>
  <c r="EL67" i="8"/>
  <c r="EL66" i="8"/>
  <c r="EL65" i="8"/>
  <c r="EL64" i="8"/>
  <c r="EL63" i="8"/>
  <c r="EL62" i="8"/>
  <c r="EL61" i="8"/>
  <c r="EL60" i="8"/>
  <c r="EL59" i="8"/>
  <c r="EL58" i="8"/>
  <c r="EL57" i="8"/>
  <c r="EL56" i="8"/>
  <c r="EL55" i="8"/>
  <c r="EL54" i="8"/>
  <c r="EL53" i="8"/>
  <c r="EL52" i="8"/>
  <c r="EL51" i="8"/>
  <c r="EL50" i="8"/>
  <c r="EL49" i="8"/>
  <c r="EL48" i="8"/>
  <c r="EL47" i="8"/>
  <c r="EL46" i="8"/>
  <c r="EL45" i="8"/>
  <c r="EL44" i="8"/>
  <c r="EL43" i="8"/>
  <c r="EL42" i="8"/>
  <c r="EL41" i="8"/>
  <c r="EL40" i="8"/>
  <c r="EL39" i="8"/>
  <c r="EL38" i="8"/>
  <c r="EL37" i="8"/>
  <c r="EL36" i="8"/>
  <c r="EL35" i="8"/>
  <c r="EL34" i="8"/>
  <c r="EL33" i="8"/>
  <c r="EL32" i="8"/>
  <c r="EL31" i="8"/>
  <c r="EL30" i="8"/>
  <c r="EL29" i="8"/>
  <c r="EL28" i="8"/>
  <c r="EL27" i="8"/>
  <c r="EL26" i="8"/>
  <c r="EL25" i="8"/>
  <c r="EL24" i="8"/>
  <c r="EL23" i="8"/>
  <c r="EL22" i="8"/>
  <c r="EL21" i="8"/>
  <c r="EL20" i="8"/>
  <c r="EL19" i="8"/>
  <c r="EL18" i="8"/>
  <c r="EL17" i="8"/>
  <c r="EL16" i="8"/>
  <c r="EL15" i="8"/>
  <c r="EL14" i="8"/>
  <c r="EL13" i="8"/>
  <c r="EL12" i="8"/>
  <c r="EL11" i="8"/>
  <c r="EL10" i="8"/>
  <c r="EL9" i="8"/>
  <c r="EL8" i="8"/>
  <c r="EL7" i="8"/>
  <c r="EL6" i="8"/>
  <c r="EL5" i="8"/>
  <c r="EL4" i="8"/>
  <c r="EL3" i="8"/>
  <c r="GM3" i="1"/>
  <c r="GM4" i="1"/>
  <c r="GM5" i="1"/>
  <c r="GM6" i="1"/>
  <c r="GM7" i="1"/>
  <c r="GM8" i="1"/>
  <c r="GM9" i="1"/>
  <c r="GM10" i="1"/>
  <c r="GM11" i="1"/>
  <c r="GM12" i="1"/>
  <c r="GM13" i="1"/>
  <c r="GM14" i="1"/>
  <c r="GM15" i="1"/>
  <c r="GM16" i="1"/>
  <c r="GM17" i="1"/>
  <c r="GM18" i="1"/>
  <c r="GM19" i="1"/>
  <c r="GM20" i="1"/>
  <c r="GM21" i="1"/>
  <c r="GM22" i="1"/>
  <c r="GM23" i="1"/>
  <c r="GM24" i="1"/>
  <c r="GM25" i="1"/>
  <c r="GM26" i="1"/>
  <c r="GM27" i="1"/>
  <c r="GM28" i="1"/>
  <c r="GM29" i="1"/>
  <c r="GM30" i="1"/>
  <c r="GM31" i="1"/>
  <c r="GM32" i="1"/>
  <c r="GM33" i="1"/>
  <c r="GM34" i="1"/>
  <c r="GM35" i="1"/>
  <c r="GM36" i="1"/>
  <c r="GM37" i="1"/>
  <c r="GM38" i="1"/>
  <c r="GM39" i="1"/>
  <c r="GM40" i="1"/>
  <c r="GM41" i="1"/>
  <c r="GM42" i="1"/>
  <c r="GM43" i="1"/>
  <c r="GM44" i="1"/>
  <c r="GM45" i="1"/>
  <c r="GM46" i="1"/>
  <c r="GM47" i="1"/>
  <c r="GM48" i="1"/>
  <c r="GM49" i="1"/>
  <c r="GM50" i="1"/>
  <c r="GM51" i="1"/>
  <c r="GM52" i="1"/>
  <c r="GM53" i="1"/>
  <c r="GM54" i="1"/>
  <c r="GM55" i="1"/>
  <c r="GM56" i="1"/>
  <c r="GM57" i="1"/>
  <c r="GM58" i="1"/>
  <c r="GM59" i="1"/>
  <c r="GM60" i="1"/>
  <c r="GM61" i="1"/>
  <c r="GM62" i="1"/>
  <c r="GM63" i="1"/>
  <c r="GM64" i="1"/>
  <c r="GM65" i="1"/>
  <c r="GM66" i="1"/>
  <c r="GM67" i="1"/>
  <c r="GM68" i="1"/>
  <c r="GM69" i="1"/>
  <c r="GM70" i="1"/>
  <c r="GM71" i="1"/>
  <c r="GM72" i="1"/>
  <c r="GM73" i="1"/>
  <c r="GM74" i="1"/>
  <c r="GM75" i="1"/>
  <c r="GM76" i="1"/>
  <c r="GM77" i="1"/>
  <c r="GM78" i="1"/>
  <c r="GM79" i="1"/>
  <c r="GM80" i="1"/>
  <c r="GM81" i="1"/>
  <c r="GM82" i="1"/>
  <c r="GM83" i="1"/>
  <c r="GM84" i="1"/>
  <c r="GM85" i="1"/>
  <c r="GM86" i="1"/>
  <c r="GM87" i="1"/>
  <c r="GM88" i="1"/>
  <c r="GM89" i="1"/>
  <c r="GM90" i="1"/>
  <c r="GM91" i="1"/>
  <c r="GM92" i="1"/>
  <c r="GM93" i="1"/>
  <c r="GM94" i="1"/>
  <c r="GM95" i="1"/>
  <c r="GM96" i="1"/>
  <c r="GM97" i="1"/>
  <c r="GM98" i="1"/>
  <c r="GM99" i="1"/>
  <c r="GM100" i="1"/>
  <c r="GM101" i="1"/>
  <c r="GM102" i="1"/>
  <c r="GM103" i="1"/>
  <c r="GM104" i="1"/>
  <c r="GM105" i="1"/>
  <c r="GM106" i="1"/>
  <c r="GM107" i="1"/>
  <c r="GM108" i="1"/>
  <c r="GM109" i="1"/>
  <c r="GM110" i="1"/>
  <c r="GM111" i="1"/>
  <c r="GM112" i="1"/>
  <c r="GM113" i="1"/>
  <c r="GM114" i="1"/>
  <c r="GM115" i="1"/>
  <c r="GM116" i="1"/>
  <c r="GM117" i="1"/>
  <c r="GM118" i="1"/>
  <c r="GM119" i="1"/>
  <c r="GM120" i="1"/>
  <c r="GM121" i="1"/>
  <c r="GM122" i="1"/>
  <c r="GM123" i="1"/>
  <c r="GM124" i="1"/>
  <c r="GM125" i="1"/>
  <c r="GM126" i="1"/>
  <c r="GM127" i="1"/>
  <c r="GM128" i="1"/>
  <c r="GM129" i="1"/>
  <c r="GM130" i="1"/>
  <c r="GM131" i="1"/>
  <c r="GM132" i="1"/>
  <c r="GM133" i="1"/>
  <c r="GM134" i="1"/>
  <c r="GM135" i="1"/>
  <c r="GM136" i="1"/>
  <c r="GM137" i="1"/>
  <c r="GM138" i="1"/>
  <c r="GM139" i="1"/>
  <c r="GM140" i="1"/>
  <c r="GM141" i="1"/>
  <c r="GM142" i="1"/>
  <c r="GM143" i="1"/>
  <c r="GM144" i="1"/>
  <c r="GM145" i="1"/>
  <c r="GM146" i="1"/>
  <c r="GM147" i="1"/>
  <c r="GM148" i="1"/>
  <c r="GM149" i="1"/>
  <c r="GM150" i="1"/>
  <c r="GM151" i="1"/>
  <c r="GM152" i="1"/>
  <c r="GM153" i="1"/>
  <c r="GM154" i="1"/>
  <c r="GM155" i="1"/>
  <c r="GM156" i="1"/>
  <c r="GM157" i="1"/>
  <c r="GM158" i="1"/>
  <c r="GM159" i="1"/>
  <c r="GM160" i="1"/>
  <c r="GM161" i="1"/>
  <c r="GM162" i="1"/>
  <c r="GM2" i="1"/>
  <c r="GL3" i="1"/>
  <c r="GL4" i="1"/>
  <c r="GL5" i="1"/>
  <c r="GL6" i="1"/>
  <c r="GL7" i="1"/>
  <c r="GL8" i="1"/>
  <c r="GL9" i="1"/>
  <c r="GL10" i="1"/>
  <c r="GL11" i="1"/>
  <c r="GL12" i="1"/>
  <c r="GL13" i="1"/>
  <c r="GL14" i="1"/>
  <c r="GL15" i="1"/>
  <c r="GL16" i="1"/>
  <c r="GL17" i="1"/>
  <c r="GL18" i="1"/>
  <c r="GL19" i="1"/>
  <c r="GL20" i="1"/>
  <c r="GL21" i="1"/>
  <c r="GL22" i="1"/>
  <c r="GL23" i="1"/>
  <c r="GL24" i="1"/>
  <c r="GL25" i="1"/>
  <c r="GL26" i="1"/>
  <c r="GL27" i="1"/>
  <c r="GL28" i="1"/>
  <c r="GL29" i="1"/>
  <c r="GL30" i="1"/>
  <c r="GL31" i="1"/>
  <c r="GL32" i="1"/>
  <c r="GL33" i="1"/>
  <c r="GL34" i="1"/>
  <c r="GL35" i="1"/>
  <c r="GL36" i="1"/>
  <c r="GL37" i="1"/>
  <c r="GL38" i="1"/>
  <c r="GL39" i="1"/>
  <c r="GL40" i="1"/>
  <c r="GL41" i="1"/>
  <c r="GL42" i="1"/>
  <c r="GL43" i="1"/>
  <c r="GL44" i="1"/>
  <c r="GL45" i="1"/>
  <c r="GL46" i="1"/>
  <c r="GL47" i="1"/>
  <c r="GL48" i="1"/>
  <c r="GL49" i="1"/>
  <c r="GL50" i="1"/>
  <c r="GL51" i="1"/>
  <c r="GL52" i="1"/>
  <c r="GL53" i="1"/>
  <c r="GL54" i="1"/>
  <c r="GL55" i="1"/>
  <c r="GL56" i="1"/>
  <c r="GL57" i="1"/>
  <c r="GL58" i="1"/>
  <c r="GL59" i="1"/>
  <c r="GL60" i="1"/>
  <c r="GL61" i="1"/>
  <c r="GL62" i="1"/>
  <c r="GL63" i="1"/>
  <c r="GL64" i="1"/>
  <c r="GL65" i="1"/>
  <c r="GL66" i="1"/>
  <c r="GL67" i="1"/>
  <c r="GL68" i="1"/>
  <c r="GL69" i="1"/>
  <c r="GL70" i="1"/>
  <c r="GL71" i="1"/>
  <c r="GL72" i="1"/>
  <c r="GL73" i="1"/>
  <c r="GL74" i="1"/>
  <c r="GL75" i="1"/>
  <c r="GL76" i="1"/>
  <c r="GL77" i="1"/>
  <c r="GL78" i="1"/>
  <c r="GL79" i="1"/>
  <c r="GL80" i="1"/>
  <c r="GL81" i="1"/>
  <c r="GL82" i="1"/>
  <c r="GL83" i="1"/>
  <c r="GL84" i="1"/>
  <c r="GL85" i="1"/>
  <c r="GL86" i="1"/>
  <c r="GL87" i="1"/>
  <c r="GL88" i="1"/>
  <c r="GL89" i="1"/>
  <c r="GL90" i="1"/>
  <c r="GL91" i="1"/>
  <c r="GL92" i="1"/>
  <c r="GL93" i="1"/>
  <c r="GL94" i="1"/>
  <c r="GL95" i="1"/>
  <c r="GL96" i="1"/>
  <c r="GL97" i="1"/>
  <c r="GL98" i="1"/>
  <c r="GL99" i="1"/>
  <c r="GL100" i="1"/>
  <c r="GL101" i="1"/>
  <c r="GL102" i="1"/>
  <c r="GL103" i="1"/>
  <c r="GL104" i="1"/>
  <c r="GL105" i="1"/>
  <c r="GL106" i="1"/>
  <c r="GL107" i="1"/>
  <c r="GL108" i="1"/>
  <c r="GL109" i="1"/>
  <c r="GL110" i="1"/>
  <c r="GL111" i="1"/>
  <c r="GL112" i="1"/>
  <c r="GL113" i="1"/>
  <c r="GL114" i="1"/>
  <c r="GL115" i="1"/>
  <c r="GL116" i="1"/>
  <c r="GL117" i="1"/>
  <c r="GL118" i="1"/>
  <c r="GL119" i="1"/>
  <c r="GL120" i="1"/>
  <c r="GL121" i="1"/>
  <c r="GL122" i="1"/>
  <c r="GL123" i="1"/>
  <c r="GL124" i="1"/>
  <c r="GL125" i="1"/>
  <c r="GL126" i="1"/>
  <c r="GL127" i="1"/>
  <c r="GL128" i="1"/>
  <c r="GL129" i="1"/>
  <c r="GL130" i="1"/>
  <c r="GL131" i="1"/>
  <c r="GL132" i="1"/>
  <c r="GL133" i="1"/>
  <c r="GL134" i="1"/>
  <c r="GL135" i="1"/>
  <c r="GL136" i="1"/>
  <c r="GL137" i="1"/>
  <c r="GL138" i="1"/>
  <c r="GL139" i="1"/>
  <c r="GL140" i="1"/>
  <c r="GL141" i="1"/>
  <c r="GL142" i="1"/>
  <c r="GL143" i="1"/>
  <c r="GL144" i="1"/>
  <c r="GL145" i="1"/>
  <c r="GL146" i="1"/>
  <c r="GL147" i="1"/>
  <c r="GL148" i="1"/>
  <c r="GL149" i="1"/>
  <c r="GL150" i="1"/>
  <c r="GL151" i="1"/>
  <c r="GL152" i="1"/>
  <c r="GL153" i="1"/>
  <c r="GL154" i="1"/>
  <c r="GL155" i="1"/>
  <c r="GL156" i="1"/>
  <c r="GL157" i="1"/>
  <c r="GL158" i="1"/>
  <c r="GL159" i="1"/>
  <c r="GL160" i="1"/>
  <c r="GL161" i="1"/>
  <c r="GL162" i="1"/>
  <c r="GL2" i="1"/>
  <c r="G40" i="2"/>
  <c r="C33" i="2"/>
  <c r="H33" i="2"/>
  <c r="G33" i="2"/>
  <c r="F33" i="2"/>
  <c r="E33" i="2"/>
  <c r="D33" i="2"/>
  <c r="B33" i="2"/>
  <c r="B56" i="6"/>
  <c r="DZ162" i="8" l="1"/>
  <c r="EH162" i="8"/>
  <c r="DZ154" i="8"/>
  <c r="EH154" i="8"/>
  <c r="DZ150" i="8"/>
  <c r="EH150" i="8"/>
  <c r="DZ142" i="8"/>
  <c r="EH142" i="8"/>
  <c r="DZ134" i="8"/>
  <c r="EH134" i="8"/>
  <c r="DZ106" i="8"/>
  <c r="EH106" i="8"/>
  <c r="DZ161" i="8"/>
  <c r="EH161" i="8"/>
  <c r="DZ157" i="8"/>
  <c r="EH157" i="8"/>
  <c r="DZ153" i="8"/>
  <c r="EH153" i="8"/>
  <c r="DZ149" i="8"/>
  <c r="EH149" i="8"/>
  <c r="DZ145" i="8"/>
  <c r="EH145" i="8"/>
  <c r="DZ137" i="8"/>
  <c r="EH137" i="8"/>
  <c r="DZ133" i="8"/>
  <c r="EH133" i="8"/>
  <c r="DZ129" i="8"/>
  <c r="EH129" i="8"/>
  <c r="DZ125" i="8"/>
  <c r="EH125" i="8"/>
  <c r="DZ121" i="8"/>
  <c r="EH121" i="8"/>
  <c r="DZ117" i="8"/>
  <c r="EH117" i="8"/>
  <c r="DZ113" i="8"/>
  <c r="EH113" i="8"/>
  <c r="DZ109" i="8"/>
  <c r="EH109" i="8"/>
  <c r="DZ97" i="8"/>
  <c r="EH97" i="8"/>
  <c r="DZ85" i="8"/>
  <c r="EH85" i="8"/>
  <c r="DZ81" i="8"/>
  <c r="EH81" i="8"/>
  <c r="DZ49" i="8"/>
  <c r="EH49" i="8"/>
  <c r="EI121" i="8"/>
  <c r="EA121" i="8"/>
  <c r="EI117" i="8"/>
  <c r="EA117" i="8"/>
  <c r="EI113" i="8"/>
  <c r="EA113" i="8"/>
  <c r="EJ2" i="8"/>
  <c r="EB2" i="8"/>
  <c r="EJ33" i="8"/>
  <c r="EB33" i="8"/>
  <c r="EJ29" i="8"/>
  <c r="EB29" i="8"/>
  <c r="EJ25" i="8"/>
  <c r="EB25" i="8"/>
  <c r="EJ21" i="8"/>
  <c r="EB21" i="8"/>
  <c r="EB17" i="8"/>
  <c r="EJ17" i="8"/>
  <c r="EJ13" i="8"/>
  <c r="EB13" i="8"/>
  <c r="EJ9" i="8"/>
  <c r="EB9" i="8"/>
  <c r="EB5" i="8"/>
  <c r="EJ5" i="8"/>
  <c r="EJ153" i="8"/>
  <c r="EB153" i="8"/>
  <c r="EJ129" i="8"/>
  <c r="EB129" i="8"/>
  <c r="EJ125" i="8"/>
  <c r="EB125" i="8"/>
  <c r="EJ101" i="8"/>
  <c r="EB101" i="8"/>
  <c r="EJ97" i="8"/>
  <c r="EB97" i="8"/>
  <c r="EJ85" i="8"/>
  <c r="EB85" i="8"/>
  <c r="EJ69" i="8"/>
  <c r="EB69" i="8"/>
  <c r="EJ61" i="8"/>
  <c r="EB61" i="8"/>
  <c r="EJ57" i="8"/>
  <c r="EB57" i="8"/>
  <c r="EJ53" i="8"/>
  <c r="EB53" i="8"/>
  <c r="EJ49" i="8"/>
  <c r="EB49" i="8"/>
  <c r="EK128" i="8"/>
  <c r="EC128" i="8"/>
  <c r="EK124" i="8"/>
  <c r="EC124" i="8"/>
  <c r="EK108" i="8"/>
  <c r="EC108" i="8"/>
  <c r="EK104" i="8"/>
  <c r="EC104" i="8"/>
  <c r="EK92" i="8"/>
  <c r="EC92" i="8"/>
  <c r="EK88" i="8"/>
  <c r="EC88" i="8"/>
  <c r="EK80" i="8"/>
  <c r="EC80" i="8"/>
  <c r="EK36" i="8"/>
  <c r="EC36" i="8"/>
  <c r="EK28" i="8"/>
  <c r="EC28" i="8"/>
  <c r="EK8" i="8"/>
  <c r="EC8" i="8"/>
  <c r="EA162" i="8"/>
  <c r="EA160" i="8"/>
  <c r="EB158" i="8"/>
  <c r="EC156" i="8"/>
  <c r="EB154" i="8"/>
  <c r="EC152" i="8"/>
  <c r="EA151" i="8"/>
  <c r="EC148" i="8"/>
  <c r="EC146" i="8"/>
  <c r="EC143" i="8"/>
  <c r="EC140" i="8"/>
  <c r="EB137" i="8"/>
  <c r="EB133" i="8"/>
  <c r="EC130" i="8"/>
  <c r="EB127" i="8"/>
  <c r="EA123" i="8"/>
  <c r="EB119" i="8"/>
  <c r="EB115" i="8"/>
  <c r="EB111" i="8"/>
  <c r="EB107" i="8"/>
  <c r="EC101" i="8"/>
  <c r="EC96" i="8"/>
  <c r="EB92" i="8"/>
  <c r="EB88" i="8"/>
  <c r="EC82" i="8"/>
  <c r="EB74" i="8"/>
  <c r="EB67" i="8"/>
  <c r="EB60" i="8"/>
  <c r="EC53" i="8"/>
  <c r="EB40" i="8"/>
  <c r="EB34" i="8"/>
  <c r="EB27" i="8"/>
  <c r="EB15" i="8"/>
  <c r="EK162" i="8"/>
  <c r="EK158" i="8"/>
  <c r="EJ149" i="8"/>
  <c r="EJ131" i="8"/>
  <c r="EH111" i="8"/>
  <c r="EJ82" i="8"/>
  <c r="EK40" i="8"/>
  <c r="DZ156" i="8"/>
  <c r="EH156" i="8"/>
  <c r="DZ136" i="8"/>
  <c r="EH136" i="8"/>
  <c r="DZ124" i="8"/>
  <c r="EH124" i="8"/>
  <c r="DZ108" i="8"/>
  <c r="EH108" i="8"/>
  <c r="DZ92" i="8"/>
  <c r="EH92" i="8"/>
  <c r="EI149" i="8"/>
  <c r="EA149" i="8"/>
  <c r="EI137" i="8"/>
  <c r="EA137" i="8"/>
  <c r="EI133" i="8"/>
  <c r="EA133" i="8"/>
  <c r="EJ28" i="8"/>
  <c r="EB28" i="8"/>
  <c r="EJ24" i="8"/>
  <c r="EB24" i="8"/>
  <c r="EJ12" i="8"/>
  <c r="EB12" i="8"/>
  <c r="EB64" i="8"/>
  <c r="EJ64" i="8"/>
  <c r="EK91" i="8"/>
  <c r="EC91" i="8"/>
  <c r="EK67" i="8"/>
  <c r="EC67" i="8"/>
  <c r="EC159" i="8"/>
  <c r="EB136" i="8"/>
  <c r="EB52" i="8"/>
  <c r="DZ152" i="8"/>
  <c r="EH152" i="8"/>
  <c r="DZ140" i="8"/>
  <c r="EH140" i="8"/>
  <c r="DZ128" i="8"/>
  <c r="EH128" i="8"/>
  <c r="DZ116" i="8"/>
  <c r="EH116" i="8"/>
  <c r="DZ88" i="8"/>
  <c r="EH88" i="8"/>
  <c r="DZ80" i="8"/>
  <c r="EH80" i="8"/>
  <c r="DZ72" i="8"/>
  <c r="EH72" i="8"/>
  <c r="DZ48" i="8"/>
  <c r="EH48" i="8"/>
  <c r="DZ36" i="8"/>
  <c r="EH36" i="8"/>
  <c r="EI145" i="8"/>
  <c r="EA145" i="8"/>
  <c r="EJ20" i="8"/>
  <c r="EB20" i="8"/>
  <c r="EJ4" i="8"/>
  <c r="EB4" i="8"/>
  <c r="EJ140" i="8"/>
  <c r="EB140" i="8"/>
  <c r="EJ44" i="8"/>
  <c r="EB44" i="8"/>
  <c r="EK147" i="8"/>
  <c r="EC147" i="8"/>
  <c r="EK139" i="8"/>
  <c r="EC139" i="8"/>
  <c r="EK131" i="8"/>
  <c r="EC131" i="8"/>
  <c r="EK87" i="8"/>
  <c r="EC87" i="8"/>
  <c r="EB152" i="8"/>
  <c r="EB100" i="8"/>
  <c r="EB32" i="8"/>
  <c r="DZ2" i="8"/>
  <c r="EH2" i="8"/>
  <c r="DZ159" i="8"/>
  <c r="EH159" i="8"/>
  <c r="DZ155" i="8"/>
  <c r="EH155" i="8"/>
  <c r="DZ151" i="8"/>
  <c r="EH151" i="8"/>
  <c r="DZ147" i="8"/>
  <c r="EH147" i="8"/>
  <c r="DZ143" i="8"/>
  <c r="EH143" i="8"/>
  <c r="DZ139" i="8"/>
  <c r="EH139" i="8"/>
  <c r="DZ135" i="8"/>
  <c r="EH135" i="8"/>
  <c r="DZ131" i="8"/>
  <c r="EH131" i="8"/>
  <c r="DZ123" i="8"/>
  <c r="EH123" i="8"/>
  <c r="DZ119" i="8"/>
  <c r="EH119" i="8"/>
  <c r="DZ115" i="8"/>
  <c r="EH115" i="8"/>
  <c r="DZ99" i="8"/>
  <c r="EH99" i="8"/>
  <c r="DZ87" i="8"/>
  <c r="EH87" i="8"/>
  <c r="DZ83" i="8"/>
  <c r="EH83" i="8"/>
  <c r="DZ79" i="8"/>
  <c r="EH79" i="8"/>
  <c r="DZ75" i="8"/>
  <c r="EH75" i="8"/>
  <c r="DZ71" i="8"/>
  <c r="EH71" i="8"/>
  <c r="DZ63" i="8"/>
  <c r="EH63" i="8"/>
  <c r="DZ47" i="8"/>
  <c r="EH47" i="8"/>
  <c r="DZ27" i="8"/>
  <c r="EH27" i="8"/>
  <c r="DZ3" i="8"/>
  <c r="EH3" i="8"/>
  <c r="EI152" i="8"/>
  <c r="EA152" i="8"/>
  <c r="EI144" i="8"/>
  <c r="EA144" i="8"/>
  <c r="EA128" i="8"/>
  <c r="EI128" i="8"/>
  <c r="EI119" i="8"/>
  <c r="EA119" i="8"/>
  <c r="EI115" i="8"/>
  <c r="EA115" i="8"/>
  <c r="EI111" i="8"/>
  <c r="EA111" i="8"/>
  <c r="EJ35" i="8"/>
  <c r="EB35" i="8"/>
  <c r="EJ31" i="8"/>
  <c r="EB31" i="8"/>
  <c r="EB23" i="8"/>
  <c r="EJ23" i="8"/>
  <c r="EB11" i="8"/>
  <c r="EJ11" i="8"/>
  <c r="EJ7" i="8"/>
  <c r="EB7" i="8"/>
  <c r="EJ143" i="8"/>
  <c r="EB143" i="8"/>
  <c r="EJ135" i="8"/>
  <c r="EB135" i="8"/>
  <c r="EJ123" i="8"/>
  <c r="EB123" i="8"/>
  <c r="EJ99" i="8"/>
  <c r="EB99" i="8"/>
  <c r="EB75" i="8"/>
  <c r="EJ75" i="8"/>
  <c r="EJ71" i="8"/>
  <c r="EB71" i="8"/>
  <c r="EJ59" i="8"/>
  <c r="EB59" i="8"/>
  <c r="EJ55" i="8"/>
  <c r="EB55" i="8"/>
  <c r="EJ51" i="8"/>
  <c r="EB51" i="8"/>
  <c r="EJ47" i="8"/>
  <c r="EB47" i="8"/>
  <c r="EJ39" i="8"/>
  <c r="EB39" i="8"/>
  <c r="EK154" i="8"/>
  <c r="EC154" i="8"/>
  <c r="EK142" i="8"/>
  <c r="EC142" i="8"/>
  <c r="EK122" i="8"/>
  <c r="EC122" i="8"/>
  <c r="EK106" i="8"/>
  <c r="EC106" i="8"/>
  <c r="EK94" i="8"/>
  <c r="EC94" i="8"/>
  <c r="EC90" i="8"/>
  <c r="EK90" i="8"/>
  <c r="EK78" i="8"/>
  <c r="EC78" i="8"/>
  <c r="EA161" i="8"/>
  <c r="EB159" i="8"/>
  <c r="EB157" i="8"/>
  <c r="EB155" i="8"/>
  <c r="EC153" i="8"/>
  <c r="EC151" i="8"/>
  <c r="EC149" i="8"/>
  <c r="EA148" i="8"/>
  <c r="EB142" i="8"/>
  <c r="EB139" i="8"/>
  <c r="EC135" i="8"/>
  <c r="EA132" i="8"/>
  <c r="EA129" i="8"/>
  <c r="EA125" i="8"/>
  <c r="EB121" i="8"/>
  <c r="EB117" i="8"/>
  <c r="EB113" i="8"/>
  <c r="EB109" i="8"/>
  <c r="EC103" i="8"/>
  <c r="EC98" i="8"/>
  <c r="EB94" i="8"/>
  <c r="EB90" i="8"/>
  <c r="EC85" i="8"/>
  <c r="EC79" i="8"/>
  <c r="EB70" i="8"/>
  <c r="EB63" i="8"/>
  <c r="EB56" i="8"/>
  <c r="EB50" i="8"/>
  <c r="EB43" i="8"/>
  <c r="EB37" i="8"/>
  <c r="EB22" i="8"/>
  <c r="EC7" i="8"/>
  <c r="EK160" i="8"/>
  <c r="EJ156" i="8"/>
  <c r="EH141" i="8"/>
  <c r="EH96" i="8"/>
  <c r="EH62" i="8"/>
  <c r="EK20" i="8"/>
  <c r="DZ160" i="8"/>
  <c r="EH160" i="8"/>
  <c r="DZ148" i="8"/>
  <c r="EH148" i="8"/>
  <c r="DZ144" i="8"/>
  <c r="EH144" i="8"/>
  <c r="DZ132" i="8"/>
  <c r="EH132" i="8"/>
  <c r="DZ120" i="8"/>
  <c r="EH120" i="8"/>
  <c r="DZ112" i="8"/>
  <c r="EH112" i="8"/>
  <c r="DZ76" i="8"/>
  <c r="EH76" i="8"/>
  <c r="DZ4" i="8"/>
  <c r="EH4" i="8"/>
  <c r="EI141" i="8"/>
  <c r="EA141" i="8"/>
  <c r="EI120" i="8"/>
  <c r="EA120" i="8"/>
  <c r="EA112" i="8"/>
  <c r="EI112" i="8"/>
  <c r="EB16" i="8"/>
  <c r="EJ16" i="8"/>
  <c r="EJ160" i="8"/>
  <c r="EB160" i="8"/>
  <c r="EB132" i="8"/>
  <c r="EJ132" i="8"/>
  <c r="EK107" i="8"/>
  <c r="EC107" i="8"/>
  <c r="EK95" i="8"/>
  <c r="EC95" i="8"/>
  <c r="EK83" i="8"/>
  <c r="EC83" i="8"/>
  <c r="EK15" i="8"/>
  <c r="EC15" i="8"/>
  <c r="EB148" i="8"/>
  <c r="DZ158" i="8"/>
  <c r="EH158" i="8"/>
  <c r="DZ146" i="8"/>
  <c r="EH146" i="8"/>
  <c r="DZ138" i="8"/>
  <c r="EH138" i="8"/>
  <c r="DZ130" i="8"/>
  <c r="EH130" i="8"/>
  <c r="DZ126" i="8"/>
  <c r="EH126" i="8"/>
  <c r="DZ122" i="8"/>
  <c r="EH122" i="8"/>
  <c r="DZ118" i="8"/>
  <c r="EH118" i="8"/>
  <c r="DZ114" i="8"/>
  <c r="EH114" i="8"/>
  <c r="DZ110" i="8"/>
  <c r="EH110" i="8"/>
  <c r="DZ102" i="8"/>
  <c r="EH102" i="8"/>
  <c r="DZ98" i="8"/>
  <c r="EH98" i="8"/>
  <c r="DZ86" i="8"/>
  <c r="EH86" i="8"/>
  <c r="DZ82" i="8"/>
  <c r="EH82" i="8"/>
  <c r="DZ78" i="8"/>
  <c r="EH78" i="8"/>
  <c r="DZ74" i="8"/>
  <c r="EH74" i="8"/>
  <c r="DZ54" i="8"/>
  <c r="EH54" i="8"/>
  <c r="DZ46" i="8"/>
  <c r="EH46" i="8"/>
  <c r="DZ42" i="8"/>
  <c r="EH42" i="8"/>
  <c r="DZ38" i="8"/>
  <c r="EH38" i="8"/>
  <c r="DZ14" i="8"/>
  <c r="EH14" i="8"/>
  <c r="DZ6" i="8"/>
  <c r="EH6" i="8"/>
  <c r="EI159" i="8"/>
  <c r="EA159" i="8"/>
  <c r="EI147" i="8"/>
  <c r="EA147" i="8"/>
  <c r="EI139" i="8"/>
  <c r="EA139" i="8"/>
  <c r="EI131" i="8"/>
  <c r="EA131" i="8"/>
  <c r="EI127" i="8"/>
  <c r="EA127" i="8"/>
  <c r="EI122" i="8"/>
  <c r="EA122" i="8"/>
  <c r="EI118" i="8"/>
  <c r="EA118" i="8"/>
  <c r="EI114" i="8"/>
  <c r="EA114" i="8"/>
  <c r="EI110" i="8"/>
  <c r="EA110" i="8"/>
  <c r="EJ26" i="8"/>
  <c r="EB26" i="8"/>
  <c r="EJ18" i="8"/>
  <c r="EB18" i="8"/>
  <c r="EJ14" i="8"/>
  <c r="EB14" i="8"/>
  <c r="EJ150" i="8"/>
  <c r="EB150" i="8"/>
  <c r="EJ146" i="8"/>
  <c r="EB146" i="8"/>
  <c r="EJ130" i="8"/>
  <c r="EB130" i="8"/>
  <c r="EJ102" i="8"/>
  <c r="EB102" i="8"/>
  <c r="EJ98" i="8"/>
  <c r="EB98" i="8"/>
  <c r="EJ86" i="8"/>
  <c r="EB86" i="8"/>
  <c r="EJ66" i="8"/>
  <c r="EB66" i="8"/>
  <c r="EJ62" i="8"/>
  <c r="EB62" i="8"/>
  <c r="EJ54" i="8"/>
  <c r="EB54" i="8"/>
  <c r="EJ46" i="8"/>
  <c r="EB46" i="8"/>
  <c r="EJ42" i="8"/>
  <c r="EB42" i="8"/>
  <c r="EK145" i="8"/>
  <c r="EC145" i="8"/>
  <c r="EK141" i="8"/>
  <c r="EC141" i="8"/>
  <c r="EK137" i="8"/>
  <c r="EC137" i="8"/>
  <c r="EK133" i="8"/>
  <c r="EC133" i="8"/>
  <c r="EK93" i="8"/>
  <c r="EC93" i="8"/>
  <c r="EK89" i="8"/>
  <c r="EC89" i="8"/>
  <c r="EK37" i="8"/>
  <c r="EC37" i="8"/>
  <c r="EB162" i="8"/>
  <c r="EA157" i="8"/>
  <c r="EA155" i="8"/>
  <c r="EA153" i="8"/>
  <c r="EB151" i="8"/>
  <c r="EB147" i="8"/>
  <c r="EB144" i="8"/>
  <c r="EB141" i="8"/>
  <c r="EA138" i="8"/>
  <c r="EA135" i="8"/>
  <c r="EB128" i="8"/>
  <c r="EB124" i="8"/>
  <c r="EB120" i="8"/>
  <c r="EB116" i="8"/>
  <c r="EB112" i="8"/>
  <c r="EB108" i="8"/>
  <c r="EC102" i="8"/>
  <c r="EC97" i="8"/>
  <c r="EB93" i="8"/>
  <c r="EB89" i="8"/>
  <c r="EC84" i="8"/>
  <c r="EB76" i="8"/>
  <c r="EB68" i="8"/>
  <c r="EC61" i="8"/>
  <c r="EC47" i="8"/>
  <c r="EC41" i="8"/>
  <c r="EB36" i="8"/>
  <c r="EC29" i="8"/>
  <c r="EB19" i="8"/>
  <c r="EB3" i="8"/>
  <c r="EI136" i="8"/>
  <c r="EI116" i="8"/>
  <c r="EH89" i="8"/>
  <c r="EJ8" i="8"/>
  <c r="EC22" i="8"/>
  <c r="EC26" i="8"/>
  <c r="EC155" i="8"/>
  <c r="EC150" i="8"/>
  <c r="EK144" i="8"/>
  <c r="EC138" i="8"/>
  <c r="EK136" i="8"/>
  <c r="EC134" i="8"/>
  <c r="EC129" i="8"/>
  <c r="EC127" i="8"/>
  <c r="EK126" i="8"/>
  <c r="EK125" i="8"/>
  <c r="EC123" i="8"/>
  <c r="EC121" i="8"/>
  <c r="EC119" i="8"/>
  <c r="EC117" i="8"/>
  <c r="EC115" i="8"/>
  <c r="EC113" i="8"/>
  <c r="EC111" i="8"/>
  <c r="EC120" i="8"/>
  <c r="EC118" i="8"/>
  <c r="EC116" i="8"/>
  <c r="EC114" i="8"/>
  <c r="EC112" i="8"/>
  <c r="EK110" i="8"/>
  <c r="EC109" i="8"/>
  <c r="EK105" i="8"/>
  <c r="EC100" i="8"/>
  <c r="EC99" i="8"/>
  <c r="EC81" i="8"/>
  <c r="EC66" i="8"/>
  <c r="EK77" i="8"/>
  <c r="EC76" i="8"/>
  <c r="EC75" i="8"/>
  <c r="EC74" i="8"/>
  <c r="EC73" i="8"/>
  <c r="EK71" i="8"/>
  <c r="EC70" i="8"/>
  <c r="EC69" i="8"/>
  <c r="EC68" i="8"/>
  <c r="EC65" i="8"/>
  <c r="EC64" i="8"/>
  <c r="EK62" i="8"/>
  <c r="EC63" i="8"/>
  <c r="EC60" i="8"/>
  <c r="EC59" i="8"/>
  <c r="EC58" i="8"/>
  <c r="EC57" i="8"/>
  <c r="EC56" i="8"/>
  <c r="EC55" i="8"/>
  <c r="EC52" i="8"/>
  <c r="EC51" i="8"/>
  <c r="EC50" i="8"/>
  <c r="EK49" i="8"/>
  <c r="EK48" i="8"/>
  <c r="EC45" i="8"/>
  <c r="EC44" i="8"/>
  <c r="EC43" i="8"/>
  <c r="EC42" i="8"/>
  <c r="EC39" i="8"/>
  <c r="EC35" i="8"/>
  <c r="EC34" i="8"/>
  <c r="EC33" i="8"/>
  <c r="EC32" i="8"/>
  <c r="EC31" i="8"/>
  <c r="EC27" i="8"/>
  <c r="EC25" i="8"/>
  <c r="EC23" i="8"/>
  <c r="EC21" i="8"/>
  <c r="EC19" i="8"/>
  <c r="EC18" i="8"/>
  <c r="EC17" i="8"/>
  <c r="EC16" i="8"/>
  <c r="EC14" i="8"/>
  <c r="EC10" i="8"/>
  <c r="EC9" i="8"/>
  <c r="EC13" i="8"/>
  <c r="EC12" i="8"/>
  <c r="EC11" i="8"/>
  <c r="EC5" i="8"/>
  <c r="EC4" i="8"/>
  <c r="EC3" i="8"/>
  <c r="EC2" i="8"/>
  <c r="EC6" i="8"/>
  <c r="EB77" i="8"/>
  <c r="EA142" i="8"/>
  <c r="EA134" i="8"/>
  <c r="EA124" i="8"/>
  <c r="EB138" i="8"/>
  <c r="EB134" i="8"/>
  <c r="EB126" i="8"/>
  <c r="EB106" i="8"/>
  <c r="EJ104" i="8"/>
  <c r="EB96" i="8"/>
  <c r="EJ87" i="8"/>
  <c r="EB84" i="8"/>
  <c r="EB83" i="8"/>
  <c r="EB80" i="8"/>
  <c r="EB79" i="8"/>
  <c r="EB78" i="8"/>
  <c r="EJ72" i="8"/>
  <c r="EB48" i="8"/>
  <c r="EJ41" i="8"/>
  <c r="EB38" i="8"/>
  <c r="EJ6" i="8"/>
  <c r="EA2" i="8"/>
  <c r="EA109" i="8"/>
  <c r="EA107" i="8"/>
  <c r="EA105" i="8"/>
  <c r="EA103" i="8"/>
  <c r="EA101" i="8"/>
  <c r="EA99" i="8"/>
  <c r="EA97" i="8"/>
  <c r="EA95" i="8"/>
  <c r="EA93" i="8"/>
  <c r="EA91" i="8"/>
  <c r="EA89" i="8"/>
  <c r="EA87" i="8"/>
  <c r="EA85" i="8"/>
  <c r="EA83" i="8"/>
  <c r="EA81" i="8"/>
  <c r="EA79" i="8"/>
  <c r="EA77" i="8"/>
  <c r="EA75" i="8"/>
  <c r="EA73" i="8"/>
  <c r="EA71" i="8"/>
  <c r="EA69" i="8"/>
  <c r="EA67" i="8"/>
  <c r="EA65" i="8"/>
  <c r="EA63" i="8"/>
  <c r="EA61" i="8"/>
  <c r="EA59" i="8"/>
  <c r="EA57" i="8"/>
  <c r="EA55" i="8"/>
  <c r="EA53" i="8"/>
  <c r="EA51" i="8"/>
  <c r="EA49" i="8"/>
  <c r="EA47" i="8"/>
  <c r="EA45" i="8"/>
  <c r="EA43" i="8"/>
  <c r="EA41" i="8"/>
  <c r="EA39" i="8"/>
  <c r="EA37" i="8"/>
  <c r="EA35" i="8"/>
  <c r="EA33" i="8"/>
  <c r="EA31" i="8"/>
  <c r="EA29" i="8"/>
  <c r="EA27" i="8"/>
  <c r="EA25" i="8"/>
  <c r="EA23" i="8"/>
  <c r="EA21" i="8"/>
  <c r="EA19" i="8"/>
  <c r="EA17" i="8"/>
  <c r="EA16" i="8"/>
  <c r="EA14" i="8"/>
  <c r="EA12" i="8"/>
  <c r="EA11" i="8"/>
  <c r="EA9" i="8"/>
  <c r="EA7" i="8"/>
  <c r="EA5" i="8"/>
  <c r="EA3" i="8"/>
  <c r="EI108" i="8"/>
  <c r="EI104" i="8"/>
  <c r="EI102" i="8"/>
  <c r="EI98" i="8"/>
  <c r="EI96" i="8"/>
  <c r="EI90" i="8"/>
  <c r="EI82" i="8"/>
  <c r="EI80" i="8"/>
  <c r="EI78" i="8"/>
  <c r="EI72" i="8"/>
  <c r="EI70" i="8"/>
  <c r="EI68" i="8"/>
  <c r="EI66" i="8"/>
  <c r="EI64" i="8"/>
  <c r="EI60" i="8"/>
  <c r="EI58" i="8"/>
  <c r="EI56" i="8"/>
  <c r="EI54" i="8"/>
  <c r="EI48" i="8"/>
  <c r="EI46" i="8"/>
  <c r="EI40" i="8"/>
  <c r="EI38" i="8"/>
  <c r="EI34" i="8"/>
  <c r="EI32" i="8"/>
  <c r="EI30" i="8"/>
  <c r="EI28" i="8"/>
  <c r="EI15" i="8"/>
  <c r="EI10" i="8"/>
  <c r="EI8" i="8"/>
  <c r="EI6" i="8"/>
  <c r="EA106" i="8"/>
  <c r="EA100" i="8"/>
  <c r="EA94" i="8"/>
  <c r="EA92" i="8"/>
  <c r="EA88" i="8"/>
  <c r="EA86" i="8"/>
  <c r="EA84" i="8"/>
  <c r="EA76" i="8"/>
  <c r="EA74" i="8"/>
  <c r="EA62" i="8"/>
  <c r="EA52" i="8"/>
  <c r="EA50" i="8"/>
  <c r="EA44" i="8"/>
  <c r="EA42" i="8"/>
  <c r="EA36" i="8"/>
  <c r="EA26" i="8"/>
  <c r="EA24" i="8"/>
  <c r="EA22" i="8"/>
  <c r="EA20" i="8"/>
  <c r="EA18" i="8"/>
  <c r="EA13" i="8"/>
  <c r="EA4" i="8"/>
  <c r="EH107" i="8"/>
  <c r="EH105" i="8"/>
  <c r="EH104" i="8"/>
  <c r="EH103" i="8"/>
  <c r="EH101" i="8"/>
  <c r="EH100" i="8"/>
  <c r="EH5" i="8"/>
  <c r="EH13" i="8"/>
  <c r="EH12" i="8"/>
  <c r="EH11" i="8"/>
  <c r="EH10" i="8"/>
  <c r="EH9" i="8"/>
  <c r="EH8" i="8"/>
  <c r="EH7" i="8"/>
  <c r="EH26" i="8"/>
  <c r="EH25" i="8"/>
  <c r="EH24" i="8"/>
  <c r="EH23" i="8"/>
  <c r="EH22" i="8"/>
  <c r="EH21" i="8"/>
  <c r="EH20" i="8"/>
  <c r="EH19" i="8"/>
  <c r="EH18" i="8"/>
  <c r="EH17" i="8"/>
  <c r="EH16" i="8"/>
  <c r="EH15" i="8"/>
  <c r="EH35" i="8"/>
  <c r="EH34" i="8"/>
  <c r="EH33" i="8"/>
  <c r="EH32" i="8"/>
  <c r="EH31" i="8"/>
  <c r="EH30" i="8"/>
  <c r="EH29" i="8"/>
  <c r="EH28" i="8"/>
  <c r="EH37" i="8"/>
  <c r="EH41" i="8"/>
  <c r="EH40" i="8"/>
  <c r="EH39" i="8"/>
  <c r="EH45" i="8"/>
  <c r="EH44" i="8"/>
  <c r="EH43" i="8"/>
  <c r="EH53" i="8"/>
  <c r="EH52" i="8"/>
  <c r="EH51" i="8"/>
  <c r="EH50" i="8"/>
  <c r="EH61" i="8"/>
  <c r="EH60" i="8"/>
  <c r="EH59" i="8"/>
  <c r="EH58" i="8"/>
  <c r="EH57" i="8"/>
  <c r="EH56" i="8"/>
  <c r="EH55" i="8"/>
  <c r="EH70" i="8"/>
  <c r="EH69" i="8"/>
  <c r="EH68" i="8"/>
  <c r="EH67" i="8"/>
  <c r="EH66" i="8"/>
  <c r="EH65" i="8"/>
  <c r="EH64" i="8"/>
  <c r="EH73" i="8"/>
  <c r="EH77" i="8"/>
  <c r="EH84" i="8"/>
  <c r="EH90" i="8"/>
  <c r="EH95" i="8"/>
  <c r="EH94" i="8"/>
  <c r="EH93" i="8"/>
  <c r="EH91" i="8"/>
</calcChain>
</file>

<file path=xl/sharedStrings.xml><?xml version="1.0" encoding="utf-8"?>
<sst xmlns="http://schemas.openxmlformats.org/spreadsheetml/2006/main" count="715" uniqueCount="466">
  <si>
    <t>VMI</t>
  </si>
  <si>
    <t>Vuosi</t>
  </si>
  <si>
    <t>Kk</t>
  </si>
  <si>
    <t>Pv</t>
  </si>
  <si>
    <t>Pkoord</t>
  </si>
  <si>
    <t>Ikoord</t>
  </si>
  <si>
    <t>Kork</t>
  </si>
  <si>
    <t>Topo</t>
  </si>
  <si>
    <t>Kalt</t>
  </si>
  <si>
    <t>Suosamm</t>
  </si>
  <si>
    <t>Krs1</t>
  </si>
  <si>
    <t>Ylär1</t>
  </si>
  <si>
    <t>Clay1</t>
  </si>
  <si>
    <t>Silt1</t>
  </si>
  <si>
    <t>Sand1</t>
  </si>
  <si>
    <t>BD1</t>
  </si>
  <si>
    <t>Kost1</t>
  </si>
  <si>
    <t>Sora1</t>
  </si>
  <si>
    <t>Krs2</t>
  </si>
  <si>
    <t>Ylär2</t>
  </si>
  <si>
    <t>Clay2</t>
  </si>
  <si>
    <t>Silt2</t>
  </si>
  <si>
    <t>Sand2</t>
  </si>
  <si>
    <t>BD2</t>
  </si>
  <si>
    <t>Kost2</t>
  </si>
  <si>
    <t>Sora2</t>
  </si>
  <si>
    <t>Krs3</t>
  </si>
  <si>
    <t>Ylär3</t>
  </si>
  <si>
    <t>Clay3</t>
  </si>
  <si>
    <t>Silt3</t>
  </si>
  <si>
    <t>Sand3</t>
  </si>
  <si>
    <t>BD3</t>
  </si>
  <si>
    <t>Kost3</t>
  </si>
  <si>
    <t>Sora3</t>
  </si>
  <si>
    <t>Lieriö1</t>
  </si>
  <si>
    <t>Db1</t>
  </si>
  <si>
    <t>Ds1</t>
  </si>
  <si>
    <t>Org1</t>
  </si>
  <si>
    <t>TP1</t>
  </si>
  <si>
    <t>kPa0_98_1</t>
  </si>
  <si>
    <t>kPa4_9_1</t>
  </si>
  <si>
    <t>kPa9_81_1</t>
  </si>
  <si>
    <t>kPa98_1_1</t>
  </si>
  <si>
    <t>kPa1500_1</t>
  </si>
  <si>
    <t>v03_1</t>
  </si>
  <si>
    <t>v1_1</t>
  </si>
  <si>
    <t>v5_1</t>
  </si>
  <si>
    <t>v10_1</t>
  </si>
  <si>
    <t>v100_1</t>
  </si>
  <si>
    <t>tp_wc03_1</t>
  </si>
  <si>
    <t>tp_wc1_1</t>
  </si>
  <si>
    <t>wc03_wc1_1</t>
  </si>
  <si>
    <t>wc1_wc5_1</t>
  </si>
  <si>
    <t>wc5_wc10_1</t>
  </si>
  <si>
    <t>wc10_wc100_1</t>
  </si>
  <si>
    <t>wc100_wc1500_1</t>
  </si>
  <si>
    <t>kiinto_1</t>
  </si>
  <si>
    <t>häiriö_1</t>
  </si>
  <si>
    <t>Kivi20_1</t>
  </si>
  <si>
    <t>Kivi1020_1</t>
  </si>
  <si>
    <t>Kivi10_1</t>
  </si>
  <si>
    <t>Vkiv_1</t>
  </si>
  <si>
    <t>WC03_x_1</t>
  </si>
  <si>
    <t>WC1_x_1</t>
  </si>
  <si>
    <t>WC5_x_1</t>
  </si>
  <si>
    <t>WC10_x_1</t>
  </si>
  <si>
    <t>WC100_x_1</t>
  </si>
  <si>
    <t>WC1500_x_1</t>
  </si>
  <si>
    <t>Db_x_1</t>
  </si>
  <si>
    <t>Db-Db_x_1</t>
  </si>
  <si>
    <t>Lieriö3</t>
  </si>
  <si>
    <t>Db3</t>
  </si>
  <si>
    <t>Ds3</t>
  </si>
  <si>
    <t>Org3</t>
  </si>
  <si>
    <t>TP3</t>
  </si>
  <si>
    <t>kPa0_98_3</t>
  </si>
  <si>
    <t>kPa4_9_3</t>
  </si>
  <si>
    <t>kPa9_81_3</t>
  </si>
  <si>
    <t>kPa98_3_3</t>
  </si>
  <si>
    <t>kPa1500_3</t>
  </si>
  <si>
    <t>v03_3</t>
  </si>
  <si>
    <t>v1_3</t>
  </si>
  <si>
    <t>v5_3</t>
  </si>
  <si>
    <t>v10_3</t>
  </si>
  <si>
    <t>v100_3</t>
  </si>
  <si>
    <t>tp_wc03_3</t>
  </si>
  <si>
    <t>tp_wc1_3</t>
  </si>
  <si>
    <t>wc03_wc1_3</t>
  </si>
  <si>
    <t>wc1_wc5_3</t>
  </si>
  <si>
    <t>wc5_wc10_3</t>
  </si>
  <si>
    <t>wc10_wc100_3</t>
  </si>
  <si>
    <t>wc100_wc1500_3</t>
  </si>
  <si>
    <t>kiinto_3</t>
  </si>
  <si>
    <t>häiriö_3</t>
  </si>
  <si>
    <t>Kivi20_3</t>
  </si>
  <si>
    <t>Kivi1020_3</t>
  </si>
  <si>
    <t>Kivi10_3</t>
  </si>
  <si>
    <t>Vkiv_3</t>
  </si>
  <si>
    <t>WC03_x_3</t>
  </si>
  <si>
    <t>WC1_x_3</t>
  </si>
  <si>
    <t>WC5_x_3</t>
  </si>
  <si>
    <t>WC10_x_3</t>
  </si>
  <si>
    <t>WC100_x_3</t>
  </si>
  <si>
    <t>WC1500_x_3</t>
  </si>
  <si>
    <t>Db_x_3</t>
  </si>
  <si>
    <t>Db-Db_x_3</t>
  </si>
  <si>
    <t>Lieriö4</t>
  </si>
  <si>
    <t>Db4</t>
  </si>
  <si>
    <t>Ds4</t>
  </si>
  <si>
    <t>Org4</t>
  </si>
  <si>
    <t>TP4</t>
  </si>
  <si>
    <t>kPa0_98_4</t>
  </si>
  <si>
    <t>kPa4_9_4</t>
  </si>
  <si>
    <t>kPa9_81_4</t>
  </si>
  <si>
    <t>kPa98_4_4</t>
  </si>
  <si>
    <t>kPa1500_4</t>
  </si>
  <si>
    <t>v03_4</t>
  </si>
  <si>
    <t>v1_4</t>
  </si>
  <si>
    <t>v5_4</t>
  </si>
  <si>
    <t>v10_4</t>
  </si>
  <si>
    <t>v100_4</t>
  </si>
  <si>
    <t>tp_wc03_4</t>
  </si>
  <si>
    <t>tp_wc1_4</t>
  </si>
  <si>
    <t>wc03_wc1_4</t>
  </si>
  <si>
    <t>wc1_wc5_4</t>
  </si>
  <si>
    <t>wc5_wc10_4</t>
  </si>
  <si>
    <t>wc10_wc100_4</t>
  </si>
  <si>
    <t>wc100_wc1500_4</t>
  </si>
  <si>
    <t>kiinto_4</t>
  </si>
  <si>
    <t>häiriö_4</t>
  </si>
  <si>
    <t>Kivi20_4</t>
  </si>
  <si>
    <t>Kivi1020_4</t>
  </si>
  <si>
    <t>Kivi10_4</t>
  </si>
  <si>
    <t>Vkiv_4</t>
  </si>
  <si>
    <t>WC03_x_4</t>
  </si>
  <si>
    <t>WC1_x_4</t>
  </si>
  <si>
    <t>WC5_x_4</t>
  </si>
  <si>
    <t>WC10_x_4</t>
  </si>
  <si>
    <t>WC100_x_4</t>
  </si>
  <si>
    <t>WC1500_x_4</t>
  </si>
  <si>
    <t>Db_x_4</t>
  </si>
  <si>
    <t>Db-Db_x_4</t>
  </si>
  <si>
    <t>B69</t>
  </si>
  <si>
    <t>B68</t>
  </si>
  <si>
    <t>B49</t>
  </si>
  <si>
    <t>B8</t>
  </si>
  <si>
    <t>B71</t>
  </si>
  <si>
    <t>B4</t>
  </si>
  <si>
    <t>B63</t>
  </si>
  <si>
    <t>B64</t>
  </si>
  <si>
    <t>B16</t>
  </si>
  <si>
    <t>B14</t>
  </si>
  <si>
    <t>B9</t>
  </si>
  <si>
    <t>B18</t>
  </si>
  <si>
    <t>B85</t>
  </si>
  <si>
    <t>B52</t>
  </si>
  <si>
    <t>B101</t>
  </si>
  <si>
    <t>B99</t>
  </si>
  <si>
    <t>B98</t>
  </si>
  <si>
    <t>B73</t>
  </si>
  <si>
    <t>B90</t>
  </si>
  <si>
    <t>B10</t>
  </si>
  <si>
    <t>B66</t>
  </si>
  <si>
    <t>B91</t>
  </si>
  <si>
    <t>B87</t>
  </si>
  <si>
    <t>B36</t>
  </si>
  <si>
    <t>B48</t>
  </si>
  <si>
    <t>B84</t>
  </si>
  <si>
    <t>B82</t>
  </si>
  <si>
    <t>B43</t>
  </si>
  <si>
    <t>B96</t>
  </si>
  <si>
    <t>B74</t>
  </si>
  <si>
    <t>B79</t>
  </si>
  <si>
    <t>B80</t>
  </si>
  <si>
    <t>B92</t>
  </si>
  <si>
    <t>B34</t>
  </si>
  <si>
    <t>B46</t>
  </si>
  <si>
    <t>B39</t>
  </si>
  <si>
    <t>B93</t>
  </si>
  <si>
    <t>B78</t>
  </si>
  <si>
    <t>B81</t>
  </si>
  <si>
    <t>B47</t>
  </si>
  <si>
    <t>B22</t>
  </si>
  <si>
    <t>B40</t>
  </si>
  <si>
    <t>B37</t>
  </si>
  <si>
    <t>B59</t>
  </si>
  <si>
    <t>B42</t>
  </si>
  <si>
    <t>B26</t>
  </si>
  <si>
    <t>B</t>
  </si>
  <si>
    <t>Bhor</t>
  </si>
  <si>
    <t>Yläreuna4</t>
  </si>
  <si>
    <t>Yläreuna3</t>
  </si>
  <si>
    <t>Db-Db_x_2</t>
  </si>
  <si>
    <t>Db_x_2</t>
  </si>
  <si>
    <t>WC1500_x_2</t>
  </si>
  <si>
    <t>WC100_x_2</t>
  </si>
  <si>
    <t>WC10_x_2</t>
  </si>
  <si>
    <t>WC5_x_2</t>
  </si>
  <si>
    <t>WC1_x_2</t>
  </si>
  <si>
    <t>WC03_x_2</t>
  </si>
  <si>
    <t>Vkiv_2</t>
  </si>
  <si>
    <t>Kivi10_2</t>
  </si>
  <si>
    <t>Kivi1020_2</t>
  </si>
  <si>
    <t>Kivi20_2</t>
  </si>
  <si>
    <t>häiriö_2</t>
  </si>
  <si>
    <t>kiinto_2</t>
  </si>
  <si>
    <t>wc100_wc1500_2</t>
  </si>
  <si>
    <t>wc10_wc100_2</t>
  </si>
  <si>
    <t>wc5_wc10_2</t>
  </si>
  <si>
    <t>wc1_wc5_2</t>
  </si>
  <si>
    <t>wc03_wc1_2</t>
  </si>
  <si>
    <t>tp_wc1_2</t>
  </si>
  <si>
    <t>tp_wc03_2</t>
  </si>
  <si>
    <t>v100_2</t>
  </si>
  <si>
    <t>v10_2</t>
  </si>
  <si>
    <t>v5_2</t>
  </si>
  <si>
    <t>v1_2</t>
  </si>
  <si>
    <t>v03_2</t>
  </si>
  <si>
    <t>kPa1500_2</t>
  </si>
  <si>
    <t>kPa98_2_2</t>
  </si>
  <si>
    <t>kPa9_81_2</t>
  </si>
  <si>
    <t>kPa4_9_2</t>
  </si>
  <si>
    <t>kPa0_98_2</t>
  </si>
  <si>
    <t>TP2</t>
  </si>
  <si>
    <t>Org2</t>
  </si>
  <si>
    <t>Ds2</t>
  </si>
  <si>
    <t>Db2</t>
  </si>
  <si>
    <t>Lieriö2</t>
  </si>
  <si>
    <t>Yläreuna2</t>
  </si>
  <si>
    <t>Yläreuna1</t>
  </si>
  <si>
    <t>Hpaks_cm</t>
  </si>
  <si>
    <t xml:space="preserve"> </t>
  </si>
  <si>
    <t>(15 bar näyte, hehkutus ja raekoko laserdiffraktiolla)</t>
  </si>
  <si>
    <t>irtonäyte vähintään 3 dl (max 5 dl) muovipussiin!</t>
  </si>
  <si>
    <r>
      <t>Huom!</t>
    </r>
    <r>
      <rPr>
        <sz val="10"/>
        <rFont val="Arial"/>
        <family val="2"/>
      </rPr>
      <t xml:space="preserve"> Jokaista lieriötä kohti otetetaan vastaava </t>
    </r>
  </si>
  <si>
    <t xml:space="preserve">  Juntintie 154, 77600 Suonenjoki</t>
  </si>
  <si>
    <t xml:space="preserve">  ja tämä puoli ylöspäin): Metla/Raija Kusimin, </t>
  </si>
  <si>
    <t>* Lähetys mieluiten autolla (postitse: särkyvää</t>
  </si>
  <si>
    <r>
      <t xml:space="preserve">* Lieriöt pakataan </t>
    </r>
    <r>
      <rPr>
        <u/>
        <sz val="10"/>
        <rFont val="Arial"/>
        <family val="2"/>
      </rPr>
      <t>tiiviisti</t>
    </r>
    <r>
      <rPr>
        <sz val="10"/>
        <rFont val="Arial"/>
        <family val="2"/>
      </rPr>
      <t xml:space="preserve"> laatikoon etteivät hölsky.</t>
    </r>
  </si>
  <si>
    <r>
      <t xml:space="preserve">* Lieriö suljetaan hatuilla varovasti </t>
    </r>
    <r>
      <rPr>
        <u/>
        <sz val="10"/>
        <rFont val="Arial"/>
        <family val="2"/>
      </rPr>
      <t>pohjaan</t>
    </r>
    <r>
      <rPr>
        <sz val="10"/>
        <rFont val="Arial"/>
        <family val="2"/>
      </rPr>
      <t xml:space="preserve"> asti.</t>
    </r>
  </si>
  <si>
    <t>* Ylimäärä maata tasoitetaan pois ennen sulkemista.</t>
  </si>
  <si>
    <t xml:space="preserve">  Kiv.maanäyteetteessä ei kuitenkaan saa olla humusta!</t>
  </si>
  <si>
    <r>
      <t xml:space="preserve">* </t>
    </r>
    <r>
      <rPr>
        <u/>
        <sz val="10"/>
        <rFont val="Arial"/>
        <family val="2"/>
      </rPr>
      <t>Syvyyskerros</t>
    </r>
    <r>
      <rPr>
        <sz val="10"/>
        <rFont val="Arial"/>
        <family val="2"/>
      </rPr>
      <t>näyte voi sisältää toista horisonttia.</t>
    </r>
  </si>
  <si>
    <t xml:space="preserve">  poistaa muu horisonttiaines.</t>
  </si>
  <si>
    <t xml:space="preserve">  ohuempi niin täydestä lieriöstä voidaan labrassa </t>
  </si>
  <si>
    <t xml:space="preserve">  kuin kyseisen horisontin maata. Jos horisontti on</t>
  </si>
  <si>
    <r>
      <t xml:space="preserve">* </t>
    </r>
    <r>
      <rPr>
        <u/>
        <sz val="10"/>
        <rFont val="Arial"/>
        <family val="2"/>
      </rPr>
      <t>Horisontti</t>
    </r>
    <r>
      <rPr>
        <sz val="10"/>
        <rFont val="Arial"/>
        <family val="2"/>
      </rPr>
      <t>näytteeseen ei saa tulla mukaan muuta</t>
    </r>
  </si>
  <si>
    <t>* Näytteeseen menevää maata ei saa tiivistää.</t>
  </si>
  <si>
    <t>* Näytetteeseen ei saa tulla yli 1.5 cm kiviä, käpyjä tms.</t>
  </si>
  <si>
    <t xml:space="preserve">  niin että terävä reuna menee alapäin.</t>
  </si>
  <si>
    <r>
      <t xml:space="preserve">* Edustava näyte otetaan lieriöön varovasti painaen lieriö </t>
    </r>
    <r>
      <rPr>
        <u/>
        <sz val="10"/>
        <rFont val="Arial"/>
        <family val="2"/>
      </rPr>
      <t>täyteen</t>
    </r>
    <r>
      <rPr>
        <sz val="10"/>
        <rFont val="Arial"/>
        <family val="2"/>
      </rPr>
      <t>,</t>
    </r>
  </si>
  <si>
    <t>Näytteenotto-ohje</t>
  </si>
  <si>
    <t>vaihtelee</t>
  </si>
  <si>
    <t>Podsolin B-horisontin ylin 5 cm</t>
  </si>
  <si>
    <t>30-35 cm</t>
  </si>
  <si>
    <t>15-20 cm</t>
  </si>
  <si>
    <t>0-5 cm</t>
  </si>
  <si>
    <t>Yläraja, cm</t>
  </si>
  <si>
    <t>Näytekerrokset</t>
  </si>
  <si>
    <t>Yläraja</t>
  </si>
  <si>
    <t>Sylinteri</t>
  </si>
  <si>
    <t>Koeala</t>
  </si>
  <si>
    <r>
      <t>Oletettu: 15 bar näytteeseen ei asetettu kiviä, korjaus vain tiheydellä!</t>
    </r>
    <r>
      <rPr>
        <b/>
        <sz val="10"/>
        <rFont val="Arial"/>
        <family val="2"/>
      </rPr>
      <t/>
    </r>
  </si>
  <si>
    <r>
      <t>WC1500_x</t>
    </r>
    <r>
      <rPr>
        <sz val="10"/>
        <rFont val="Arial"/>
        <family val="2"/>
      </rPr>
      <t xml:space="preserve"> =[(Mfresh-Mkuiva) / Mkuiva] * Db_x</t>
    </r>
  </si>
  <si>
    <t>Korjattu Db g/cm3 = (kuivamassa-kivimassa) g / (alkutilavuus-kivitilavuus) cm3</t>
  </si>
  <si>
    <t>Db_x</t>
  </si>
  <si>
    <t>=&gt; kivet alentavat WC.tä näytteessä eli korjattu WC suurempi !!!</t>
  </si>
  <si>
    <t>Korjattu WC cm3/cm3 = vesimäärä cm3 / (alkutilavuus - kivitilavuus cm3)</t>
  </si>
  <si>
    <t>WC_x</t>
  </si>
  <si>
    <t>WC cm3/cm3 = vesimäärä cm3 / alkutilavuus (kun WC03) cm3</t>
  </si>
  <si>
    <t>74B</t>
  </si>
  <si>
    <t>5B</t>
  </si>
  <si>
    <t>Kivien tilavuus cm3 = massa g / 2.65 g/cm3</t>
  </si>
  <si>
    <r>
      <t xml:space="preserve">Kivien &gt;10 mm massaa käytetään laskemaan </t>
    </r>
    <r>
      <rPr>
        <b/>
        <sz val="10"/>
        <color indexed="12"/>
        <rFont val="Arial"/>
        <family val="2"/>
      </rPr>
      <t>korjattu</t>
    </r>
    <r>
      <rPr>
        <b/>
        <sz val="10"/>
        <rFont val="Arial"/>
        <family val="2"/>
      </rPr>
      <t xml:space="preserve"> WC:</t>
    </r>
  </si>
  <si>
    <t>kivet g</t>
  </si>
  <si>
    <t>yli 10mm</t>
  </si>
  <si>
    <t>Kivi10</t>
  </si>
  <si>
    <t>g</t>
  </si>
  <si>
    <t>kpl</t>
  </si>
  <si>
    <t>Näyte no.</t>
  </si>
  <si>
    <t>10-20mm</t>
  </si>
  <si>
    <t>Kivi10-20</t>
  </si>
  <si>
    <t xml:space="preserve">M-L.J punnitsi kivet pussittaessaan lieriönäytteitä. </t>
  </si>
  <si>
    <t>yli 20mm</t>
  </si>
  <si>
    <t>Kivi20</t>
  </si>
  <si>
    <t>Tehty vain osalle 2006 kerätyille:</t>
  </si>
  <si>
    <t>Lieriönäytteissä olleiden yli 10 mm kivien korjaus tuloksiin:</t>
  </si>
  <si>
    <t>Ei tiedetä oliko vika näytteessä vai levyssä, levyillä olleet näytteet koodataan häiriösarakkeessa numerolla 9.</t>
  </si>
  <si>
    <t>Testilieriöissä 203, 210 ja 212 ollut jotain ongelmaa 100 kpa:ssa v. 2006</t>
  </si>
  <si>
    <t>Muuten ristiriitaiset yksittäiset arvot on merkitty dataan punaisella fontilla tai jo poistettu!</t>
  </si>
  <si>
    <t>9=levyllä olevassa testilieriössä häiriö 100 kPa:ssa</t>
  </si>
  <si>
    <t>3= näyte ei liotuksessa kastunut, käytettiin pesuainetta apuna</t>
  </si>
  <si>
    <t>2=näyte hylättävä kokonaan (tsekattu ennen liotusta tai kuivatuksen jälkeen lieriön purkuvaiheessa)!</t>
  </si>
  <si>
    <t>(näytteen käsittelyssä tai kuljetuksessa aiheutuneita)</t>
  </si>
  <si>
    <t>1=häiriintynyt</t>
  </si>
  <si>
    <t>(&lt;= yksittäinen tulos voi silti olla väärä joka poistettu ja merkitty pisteellä tai tyhjällä)</t>
  </si>
  <si>
    <t>0=häiriintymätön</t>
  </si>
  <si>
    <t>Häiriöt:</t>
  </si>
  <si>
    <r>
      <t>Kiinto</t>
    </r>
    <r>
      <rPr>
        <sz val="10"/>
        <rFont val="Arial"/>
        <family val="2"/>
      </rPr>
      <t xml:space="preserve"> = kiintoaines til.%= 100-TP</t>
    </r>
  </si>
  <si>
    <t>(Näin voi käydä, koska mitattu eri näytteistä)</t>
  </si>
  <si>
    <t>Jos TP&lt;WC03, niin lopullisissa analyyseissä pitää tehdä muunnos TP=WC03 !</t>
  </si>
  <si>
    <r>
      <t>TP</t>
    </r>
    <r>
      <rPr>
        <sz val="10"/>
        <rFont val="Arial"/>
        <family val="2"/>
      </rPr>
      <t xml:space="preserve"> = estimoitu huokostila % = ((Ds-Db)/Ds)*100</t>
    </r>
  </si>
  <si>
    <t>Ds = ((LOI%*1.5)+(100-LOI)*2.65)/100</t>
  </si>
  <si>
    <r>
      <t>Ds</t>
    </r>
    <r>
      <rPr>
        <sz val="10"/>
        <rFont val="Arial"/>
        <family val="2"/>
      </rPr>
      <t xml:space="preserve"> = hehkutushäviön (LOI eli Org.) perusteella estimoitu ainestiheys, g/cm3</t>
    </r>
  </si>
  <si>
    <t>-</t>
  </si>
  <si>
    <t>WC1500</t>
  </si>
  <si>
    <t>*Vuosi = keräyskesän vuosi 2006 tai 2007</t>
  </si>
  <si>
    <t>V100</t>
  </si>
  <si>
    <t>WC100</t>
  </si>
  <si>
    <t>V10</t>
  </si>
  <si>
    <t>WC10</t>
  </si>
  <si>
    <t>*Näytteen suhteellinen tilavuus verrattuna tilavuuteen vesipitoisuuden arvolla WC03 (eli V03 = 100%)</t>
  </si>
  <si>
    <t>V5</t>
  </si>
  <si>
    <t>WC5</t>
  </si>
  <si>
    <t xml:space="preserve">  '=&gt;Jos WC1500 &gt; WC100 =&gt; lopullisissa analyyseissä pitää muuntaa WC1500 = WC100, ellei muuta syytä löydy!</t>
  </si>
  <si>
    <t>V1</t>
  </si>
  <si>
    <t>WC1</t>
  </si>
  <si>
    <t>*Koska WC1500 (eli15 bar näyte) on erillisestä irtonäytteestä, voi sen arvo olla yli tai alle WC100 arvon</t>
  </si>
  <si>
    <t>V03</t>
  </si>
  <si>
    <t>WC03</t>
  </si>
  <si>
    <t>*15 bar vedenpidätys eli WC1500 tehtiin rinnakkaisesta irtonäytteestä, mikäli sitä oli käytettävissä.</t>
  </si>
  <si>
    <t>suht.tilav.</t>
  </si>
  <si>
    <t>vesipit.</t>
  </si>
  <si>
    <t>-kPa</t>
  </si>
  <si>
    <t>*Vedenpidätyskäyrä tehty painelevylaitteistolla peräkkäin samalle lieriönäytteelle -0.3…-98.1 kPa.</t>
  </si>
  <si>
    <t>Vesipit. matriisipotentiaalilla, -kPa</t>
  </si>
  <si>
    <t>Bhor = Podsolin B-horisontin ylin 5 cm</t>
  </si>
  <si>
    <t>Yläraja / yläreuna, cm humuksen alarajasta</t>
  </si>
  <si>
    <t xml:space="preserve">  =&gt; osa näytteistä hylätty tai merkitty häiriintyneiksi (eli tuloksien luotettavuuteen sisältyy riskiä)</t>
  </si>
  <si>
    <t>*Näytteiden keruussa ollut selvästi ongelmia saada näytteet niin ettei niissä ole kerrokseen kuulumattomia aineksia kuten humusta!</t>
  </si>
  <si>
    <t>Juha Heiskanen / Metla / Su / 2008</t>
  </si>
  <si>
    <t>Huomioita ja kommentteja</t>
  </si>
  <si>
    <t>*Lieriönäytteitä on kerätty vain yksi kpl/kohde, joten luotettavuus- ja vaihtelutunnuksia ei oikein saa</t>
  </si>
  <si>
    <t>Huom!</t>
  </si>
  <si>
    <t>TP</t>
  </si>
  <si>
    <t>kPa0_3_1</t>
  </si>
  <si>
    <t>kPa0_3_2</t>
  </si>
  <si>
    <t>kPa0_3_3</t>
  </si>
  <si>
    <t>kPa0_3_4</t>
  </si>
  <si>
    <r>
      <t xml:space="preserve">Esim. eka rivillä tulokset </t>
    </r>
    <r>
      <rPr>
        <b/>
        <sz val="10"/>
        <rFont val="Arial"/>
        <family val="2"/>
      </rPr>
      <t>märästä</t>
    </r>
    <r>
      <rPr>
        <sz val="10"/>
        <rFont val="Arial"/>
        <family val="2"/>
      </rPr>
      <t xml:space="preserve"> tilavuudesta</t>
    </r>
  </si>
  <si>
    <r>
      <t xml:space="preserve">ovat </t>
    </r>
    <r>
      <rPr>
        <b/>
        <sz val="10"/>
        <rFont val="Arial"/>
        <family val="2"/>
      </rPr>
      <t>hetkellisessä</t>
    </r>
    <r>
      <rPr>
        <sz val="10"/>
        <rFont val="Arial"/>
        <family val="2"/>
      </rPr>
      <t xml:space="preserve"> tilavuudessa siis</t>
    </r>
  </si>
  <si>
    <r>
      <t>Db</t>
    </r>
    <r>
      <rPr>
        <sz val="10"/>
        <rFont val="Arial"/>
        <family val="2"/>
      </rPr>
      <t xml:space="preserve"> = mitattu tiheys (bulk density) g/cm3 = kuivamassa g / </t>
    </r>
    <r>
      <rPr>
        <b/>
        <sz val="10"/>
        <rFont val="Arial"/>
        <family val="2"/>
      </rPr>
      <t>alkutilavuus</t>
    </r>
    <r>
      <rPr>
        <sz val="10"/>
        <rFont val="Arial"/>
        <family val="2"/>
      </rPr>
      <t xml:space="preserve"> (kun WC03) cm3</t>
    </r>
  </si>
  <si>
    <t>*Ved.pid.tulokset ovat kuivumisen suunnassa (desorptiossa) til.% suhteessa märkään alkutilavuuteen (-0.3 kPa:ssa) !</t>
  </si>
  <si>
    <t>*Jos halutaan tulos suhteessa sen hetkiseen tilavuuteen (näyte kutistuu kuivuessaan) kuten esim. maa-anturi mittaa,</t>
  </si>
  <si>
    <t xml:space="preserve"> pitää ed. vesipitoisuusarvo jakaa suhteellisella tilavuudella. Ero voi olla suurimmillaan jopa 25 % turpeessa !</t>
  </si>
  <si>
    <t>&lt;= Voidaan plotata graafissa matriisipotentiaalin arvolle -0.01 kPa !</t>
  </si>
  <si>
    <t>vol.%</t>
  </si>
  <si>
    <t>Esim. yllä olevalle datalle AFP10 = TP-kPa9_81 =</t>
  </si>
  <si>
    <t>*Jos halutaan arvioida ilmavuutta, tunnus AFP (air-filled porosity) = TP-WC on sopiva siihen.</t>
  </si>
  <si>
    <t>Maakerros</t>
  </si>
  <si>
    <t xml:space="preserve"> 0-10</t>
  </si>
  <si>
    <t>cm</t>
  </si>
  <si>
    <t xml:space="preserve"> 10-20</t>
  </si>
  <si>
    <t xml:space="preserve"> 20-40</t>
  </si>
  <si>
    <t xml:space="preserve"> 0-6</t>
  </si>
  <si>
    <t xml:space="preserve"> 15-21</t>
  </si>
  <si>
    <t xml:space="preserve"> 30-36</t>
  </si>
  <si>
    <t>Bhor 0-6</t>
  </si>
  <si>
    <t>VMI mitt</t>
  </si>
  <si>
    <t>Sylinterit</t>
  </si>
  <si>
    <t>tuore</t>
  </si>
  <si>
    <t>hyvin kuiva</t>
  </si>
  <si>
    <t>kuiva</t>
  </si>
  <si>
    <t>kosteahko</t>
  </si>
  <si>
    <t>kostea</t>
  </si>
  <si>
    <t>märkä</t>
  </si>
  <si>
    <t xml:space="preserve"> 2-20</t>
  </si>
  <si>
    <t xml:space="preserve"> 20-63</t>
  </si>
  <si>
    <t xml:space="preserve"> yli 2mm</t>
  </si>
  <si>
    <t>*Vuosi = lieriönäytteiden keruukesä</t>
  </si>
  <si>
    <t>Kost_lk</t>
  </si>
  <si>
    <t>Kost1_3</t>
  </si>
  <si>
    <t xml:space="preserve"> &lt;2</t>
  </si>
  <si>
    <t>µm</t>
  </si>
  <si>
    <r>
      <t xml:space="preserve">Maanäyteen kosteus, </t>
    </r>
    <r>
      <rPr>
        <b/>
        <sz val="10"/>
        <rFont val="Arial"/>
        <family val="2"/>
      </rPr>
      <t>massa</t>
    </r>
    <r>
      <rPr>
        <sz val="10"/>
        <rFont val="Arial"/>
        <family val="2"/>
      </rPr>
      <t>-% [FM eli (tuore-</t>
    </r>
    <r>
      <rPr>
        <b/>
        <sz val="10"/>
        <rFont val="Arial"/>
        <family val="2"/>
      </rPr>
      <t>ilma</t>
    </r>
    <r>
      <rPr>
        <sz val="10"/>
        <rFont val="Arial"/>
        <family val="2"/>
      </rPr>
      <t>kuiva)/tuore]</t>
    </r>
  </si>
  <si>
    <r>
      <t xml:space="preserve">*Hehkutukset (550 </t>
    </r>
    <r>
      <rPr>
        <b/>
        <vertAlign val="superscript"/>
        <sz val="10"/>
        <rFont val="Arial"/>
        <family val="2"/>
      </rPr>
      <t>o</t>
    </r>
    <r>
      <rPr>
        <b/>
        <sz val="10"/>
        <rFont val="Arial"/>
        <family val="2"/>
      </rPr>
      <t>C) tehtiin lieriönäytteistä vedenpidätyksen ja kuivatuksen +60</t>
    </r>
    <r>
      <rPr>
        <b/>
        <vertAlign val="superscript"/>
        <sz val="10"/>
        <rFont val="Arial"/>
        <family val="2"/>
      </rPr>
      <t xml:space="preserve">o </t>
    </r>
    <r>
      <rPr>
        <b/>
        <sz val="10"/>
        <rFont val="Arial"/>
        <family val="2"/>
      </rPr>
      <t>jälkeen (koska -06 ei ollut irtonäytteitä)!</t>
    </r>
  </si>
  <si>
    <r>
      <rPr>
        <b/>
        <sz val="10"/>
        <rFont val="Arial"/>
        <family val="2"/>
      </rPr>
      <t>BD</t>
    </r>
    <r>
      <rPr>
        <sz val="10"/>
        <rFont val="Arial"/>
        <family val="2"/>
      </rPr>
      <t xml:space="preserve"> = maastoarvio: tiheys g/cm3</t>
    </r>
  </si>
  <si>
    <t>*Ved.pid.sylinterit (d=60, h=58 mm) eivät edusta aivan samaa, ihan vierestä otettua näytettä datassa kuin esim. raekokonäyte !</t>
  </si>
  <si>
    <t>Kerros 0-6 cm</t>
  </si>
  <si>
    <t>Org_Clay_1</t>
  </si>
  <si>
    <t>AFP10_1</t>
  </si>
  <si>
    <t>Muu</t>
  </si>
  <si>
    <t>Notko</t>
  </si>
  <si>
    <t>Tasamaa</t>
  </si>
  <si>
    <t>Laki/ylärinne</t>
  </si>
  <si>
    <t>Rinne</t>
  </si>
  <si>
    <t>Alarinne</t>
  </si>
  <si>
    <r>
      <rPr>
        <b/>
        <sz val="10"/>
        <rFont val="Arial"/>
        <family val="2"/>
      </rPr>
      <t>Kalt</t>
    </r>
    <r>
      <rPr>
        <sz val="10"/>
        <rFont val="Arial"/>
        <family val="2"/>
      </rPr>
      <t xml:space="preserve"> = kaltevuus asteina</t>
    </r>
  </si>
  <si>
    <r>
      <t>WC1500_x</t>
    </r>
    <r>
      <rPr>
        <sz val="10"/>
        <color rgb="FFFF0000"/>
        <rFont val="Arial"/>
        <family val="2"/>
      </rPr>
      <t xml:space="preserve"> =[(Mfresh-Mkuiva) / Mkuiva] * Db_x</t>
    </r>
  </si>
  <si>
    <t>lehto</t>
  </si>
  <si>
    <t>lehtom</t>
  </si>
  <si>
    <t>kuivahko</t>
  </si>
  <si>
    <t>karukko</t>
  </si>
  <si>
    <t>OMT</t>
  </si>
  <si>
    <t>MT</t>
  </si>
  <si>
    <t>VT</t>
  </si>
  <si>
    <t>CT</t>
  </si>
  <si>
    <t>ClT</t>
  </si>
  <si>
    <t>OMaT</t>
  </si>
  <si>
    <t>AFP10</t>
  </si>
  <si>
    <t>Ilmatila -10 kPa:ssa</t>
  </si>
  <si>
    <t>WC10-WC1500 (kasveille käyttökelpoinen vesivarasto)</t>
  </si>
  <si>
    <t>0.5 * TP (kasveille käyttökelpoinen vesivarasto)</t>
  </si>
  <si>
    <t>Vesipitoisuus (vol.%) -10 kPa:ssa</t>
  </si>
  <si>
    <t>Kerroksen1 raekoko merkitty myös kerrokselle2 !!!</t>
  </si>
  <si>
    <t>TPx1</t>
  </si>
  <si>
    <t>TPx2</t>
  </si>
  <si>
    <t>TPx3</t>
  </si>
  <si>
    <t>TPx4</t>
  </si>
  <si>
    <t>VMI silmävar. arviot</t>
  </si>
  <si>
    <r>
      <rPr>
        <b/>
        <sz val="10"/>
        <rFont val="Arial"/>
        <family val="2"/>
      </rPr>
      <t>Maa</t>
    </r>
    <r>
      <rPr>
        <sz val="10"/>
        <rFont val="Arial"/>
        <family val="2"/>
      </rPr>
      <t>: 3=moreeni, 4=lajittunut</t>
    </r>
  </si>
  <si>
    <t>Maa</t>
  </si>
  <si>
    <t>RaeK</t>
  </si>
  <si>
    <t>lakimetsät</t>
  </si>
  <si>
    <t>kallio, hietikot</t>
  </si>
  <si>
    <r>
      <rPr>
        <b/>
        <sz val="10"/>
        <rFont val="Arial"/>
        <family val="2"/>
      </rPr>
      <t>RaeK</t>
    </r>
    <r>
      <rPr>
        <sz val="10"/>
        <rFont val="Arial"/>
        <family val="2"/>
      </rPr>
      <t>: 1=hieno (savi, hiesu, hieno hieta), 2=keskikarkea (karkea hieta, hieno hiekka) ja 3=karkea (karkea hiekka, sora).</t>
    </r>
  </si>
  <si>
    <t>KPT</t>
  </si>
  <si>
    <t>WC03x_1</t>
  </si>
  <si>
    <t>WC1x_1</t>
  </si>
  <si>
    <t>WC5x_1</t>
  </si>
  <si>
    <t>WC10x_1</t>
  </si>
  <si>
    <t>WC100x_1</t>
  </si>
  <si>
    <t>WC1500x_1</t>
  </si>
  <si>
    <t>Dbx_1</t>
  </si>
  <si>
    <t>WC03x_2</t>
  </si>
  <si>
    <t>WC1x_2</t>
  </si>
  <si>
    <t>WC5x_2</t>
  </si>
  <si>
    <t>WC10x_2</t>
  </si>
  <si>
    <t>WC100x_2</t>
  </si>
  <si>
    <t>WC1500x_2</t>
  </si>
  <si>
    <t>Dbx_2</t>
  </si>
  <si>
    <t>WC03x_3</t>
  </si>
  <si>
    <t>WC1x_3</t>
  </si>
  <si>
    <t>WC5x_3</t>
  </si>
  <si>
    <t>WC10x_3</t>
  </si>
  <si>
    <t>WC100x_3</t>
  </si>
  <si>
    <t>WC1500x_3</t>
  </si>
  <si>
    <t>Dbx_3</t>
  </si>
  <si>
    <t>WC03x_4</t>
  </si>
  <si>
    <t>WC1x_4</t>
  </si>
  <si>
    <t>WC5x_4</t>
  </si>
  <si>
    <t>WC10x_4</t>
  </si>
  <si>
    <t>WC100x_4</t>
  </si>
  <si>
    <t>WC1500x_4</t>
  </si>
  <si>
    <t>Dbx_4</t>
  </si>
  <si>
    <t>AFP10_2</t>
  </si>
  <si>
    <t>AFP10_3</t>
  </si>
  <si>
    <t>AFP10_4</t>
  </si>
  <si>
    <t>*Silloin kun näytteessä on yli 2 cm kiviä pitää käyttää ved.pid.arvoja, joista kivet laskettu pois (eli x alaindeksillä varustetut):</t>
  </si>
  <si>
    <t>PAWC_1</t>
  </si>
  <si>
    <t>PAWC_2</t>
  </si>
  <si>
    <t>PAWC_3</t>
  </si>
  <si>
    <t>PAWC_4</t>
  </si>
  <si>
    <t>PAWCx1</t>
  </si>
  <si>
    <t>PAWCx2</t>
  </si>
  <si>
    <t>PAWCx3</t>
  </si>
  <si>
    <t>PAWCx4</t>
  </si>
  <si>
    <t>PAWx</t>
  </si>
  <si>
    <t>PAWC</t>
  </si>
  <si>
    <t>Org_Clay_2</t>
  </si>
  <si>
    <t>Org_Clay_3</t>
  </si>
  <si>
    <t>Org_Clay_4</t>
  </si>
  <si>
    <t>Kerros 0-6</t>
  </si>
  <si>
    <t>kerros 15-21</t>
  </si>
  <si>
    <t>kerros 30-36</t>
  </si>
  <si>
    <t>*WC voi olla maastossa mittattu 'keskiarvo' tai ved.pidätyskäyrän arvo matriisipotentiaalissa -10 kPa.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</si>
</sst>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6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color indexed="72"/>
      <name val="MS Sans Serif"/>
      <family val="2"/>
    </font>
    <font>
      <sz val="9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10"/>
      <color indexed="10"/>
      <name val="Arial"/>
      <family val="2"/>
    </font>
    <font>
      <i/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b/>
      <sz val="10"/>
      <color indexed="10"/>
      <name val="Arial"/>
      <family val="2"/>
    </font>
    <font>
      <sz val="10"/>
      <color indexed="60"/>
      <name val="Arial"/>
      <family val="2"/>
    </font>
    <font>
      <sz val="10"/>
      <color indexed="12"/>
      <name val="Arial"/>
      <family val="2"/>
    </font>
    <font>
      <b/>
      <u/>
      <sz val="10"/>
      <color indexed="10"/>
      <name val="Arial"/>
      <family val="2"/>
    </font>
    <font>
      <b/>
      <sz val="8"/>
      <name val="Arial"/>
      <family val="2"/>
    </font>
    <font>
      <b/>
      <vertAlign val="superscript"/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77">
    <xf numFmtId="0" fontId="0" fillId="0" borderId="0" xfId="0"/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/>
    <xf numFmtId="2" fontId="1" fillId="0" borderId="0" xfId="0" applyNumberFormat="1" applyFont="1"/>
    <xf numFmtId="0" fontId="2" fillId="0" borderId="0" xfId="0" applyFont="1"/>
    <xf numFmtId="0" fontId="4" fillId="0" borderId="0" xfId="0" applyFont="1"/>
    <xf numFmtId="0" fontId="1" fillId="0" borderId="0" xfId="1" applyFont="1"/>
    <xf numFmtId="1" fontId="1" fillId="0" borderId="1" xfId="0" applyNumberFormat="1" applyFont="1" applyBorder="1"/>
    <xf numFmtId="164" fontId="1" fillId="0" borderId="1" xfId="0" applyNumberFormat="1" applyFont="1" applyBorder="1"/>
    <xf numFmtId="0" fontId="1" fillId="0" borderId="1" xfId="0" applyFont="1" applyBorder="1"/>
    <xf numFmtId="2" fontId="1" fillId="0" borderId="1" xfId="0" applyNumberFormat="1" applyFont="1" applyBorder="1"/>
    <xf numFmtId="0" fontId="2" fillId="0" borderId="0" xfId="2"/>
    <xf numFmtId="0" fontId="5" fillId="0" borderId="0" xfId="2" applyFont="1"/>
    <xf numFmtId="0" fontId="6" fillId="0" borderId="0" xfId="2" applyFont="1"/>
    <xf numFmtId="0" fontId="2" fillId="0" borderId="0" xfId="2" applyAlignment="1">
      <alignment horizontal="center"/>
    </xf>
    <xf numFmtId="0" fontId="2" fillId="0" borderId="0" xfId="2" applyAlignment="1">
      <alignment horizontal="left"/>
    </xf>
    <xf numFmtId="0" fontId="6" fillId="0" borderId="2" xfId="2" applyFont="1" applyFill="1" applyBorder="1"/>
    <xf numFmtId="0" fontId="6" fillId="0" borderId="3" xfId="2" applyFont="1" applyFill="1" applyBorder="1"/>
    <xf numFmtId="0" fontId="6" fillId="0" borderId="4" xfId="2" applyFont="1" applyBorder="1"/>
    <xf numFmtId="0" fontId="8" fillId="0" borderId="0" xfId="2" applyFont="1"/>
    <xf numFmtId="0" fontId="9" fillId="0" borderId="0" xfId="2" applyFont="1"/>
    <xf numFmtId="0" fontId="9" fillId="0" borderId="0" xfId="2" quotePrefix="1" applyFont="1"/>
    <xf numFmtId="0" fontId="2" fillId="0" borderId="0" xfId="2" applyFill="1" applyAlignment="1">
      <alignment horizontal="center"/>
    </xf>
    <xf numFmtId="0" fontId="2" fillId="0" borderId="0" xfId="2" applyFill="1" applyAlignment="1">
      <alignment horizontal="left"/>
    </xf>
    <xf numFmtId="0" fontId="2" fillId="0" borderId="0" xfId="2" applyFont="1"/>
    <xf numFmtId="0" fontId="2" fillId="0" borderId="0" xfId="2" applyFill="1"/>
    <xf numFmtId="2" fontId="5" fillId="0" borderId="0" xfId="2" applyNumberFormat="1" applyFont="1" applyFill="1" applyBorder="1" applyAlignment="1">
      <alignment horizontal="center"/>
    </xf>
    <xf numFmtId="0" fontId="2" fillId="0" borderId="1" xfId="2" applyFill="1" applyBorder="1" applyAlignment="1">
      <alignment horizontal="center"/>
    </xf>
    <xf numFmtId="0" fontId="11" fillId="0" borderId="0" xfId="2" applyFont="1"/>
    <xf numFmtId="0" fontId="12" fillId="0" borderId="0" xfId="2" applyFont="1"/>
    <xf numFmtId="0" fontId="13" fillId="0" borderId="0" xfId="2" applyFont="1"/>
    <xf numFmtId="0" fontId="13" fillId="0" borderId="0" xfId="2" applyFont="1" applyFill="1"/>
    <xf numFmtId="0" fontId="14" fillId="0" borderId="0" xfId="2" applyFont="1"/>
    <xf numFmtId="0" fontId="15" fillId="0" borderId="0" xfId="2" applyFont="1"/>
    <xf numFmtId="0" fontId="16" fillId="2" borderId="0" xfId="2" applyFont="1" applyFill="1"/>
    <xf numFmtId="0" fontId="2" fillId="0" borderId="0" xfId="2" quotePrefix="1" applyAlignment="1">
      <alignment horizontal="center"/>
    </xf>
    <xf numFmtId="2" fontId="2" fillId="0" borderId="0" xfId="2" applyNumberFormat="1" applyFont="1" applyBorder="1" applyAlignment="1">
      <alignment horizontal="center" wrapText="1"/>
    </xf>
    <xf numFmtId="0" fontId="2" fillId="0" borderId="1" xfId="2" applyBorder="1"/>
    <xf numFmtId="0" fontId="2" fillId="0" borderId="1" xfId="2" applyBorder="1" applyAlignment="1">
      <alignment horizontal="center"/>
    </xf>
    <xf numFmtId="0" fontId="2" fillId="0" borderId="1" xfId="2" quotePrefix="1" applyBorder="1" applyAlignment="1">
      <alignment horizontal="center"/>
    </xf>
    <xf numFmtId="0" fontId="6" fillId="0" borderId="0" xfId="2" applyFont="1" applyFill="1" applyBorder="1"/>
    <xf numFmtId="0" fontId="6" fillId="0" borderId="0" xfId="0" applyFont="1"/>
    <xf numFmtId="0" fontId="0" fillId="0" borderId="0" xfId="0" applyAlignment="1">
      <alignment horizontal="center"/>
    </xf>
    <xf numFmtId="2" fontId="1" fillId="0" borderId="0" xfId="1" applyNumberFormat="1" applyFont="1"/>
    <xf numFmtId="165" fontId="1" fillId="0" borderId="0" xfId="1" applyNumberFormat="1" applyFont="1"/>
    <xf numFmtId="0" fontId="2" fillId="0" borderId="1" xfId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0" fillId="0" borderId="5" xfId="0" applyNumberFormat="1" applyBorder="1" applyAlignment="1">
      <alignment horizontal="center"/>
    </xf>
    <xf numFmtId="0" fontId="17" fillId="0" borderId="0" xfId="1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Border="1"/>
    <xf numFmtId="0" fontId="0" fillId="0" borderId="1" xfId="0" applyBorder="1"/>
    <xf numFmtId="0" fontId="19" fillId="0" borderId="0" xfId="0" applyFont="1"/>
    <xf numFmtId="0" fontId="20" fillId="0" borderId="0" xfId="2" applyFont="1"/>
    <xf numFmtId="0" fontId="21" fillId="0" borderId="0" xfId="1" applyFont="1"/>
    <xf numFmtId="0" fontId="22" fillId="0" borderId="0" xfId="1" applyFont="1"/>
    <xf numFmtId="0" fontId="21" fillId="0" borderId="0" xfId="0" applyFont="1"/>
    <xf numFmtId="1" fontId="21" fillId="0" borderId="0" xfId="0" applyNumberFormat="1" applyFont="1"/>
    <xf numFmtId="164" fontId="21" fillId="0" borderId="0" xfId="0" applyNumberFormat="1" applyFont="1"/>
    <xf numFmtId="2" fontId="21" fillId="0" borderId="0" xfId="0" applyNumberFormat="1" applyFont="1"/>
    <xf numFmtId="1" fontId="21" fillId="0" borderId="1" xfId="0" applyNumberFormat="1" applyFont="1" applyBorder="1"/>
    <xf numFmtId="164" fontId="21" fillId="0" borderId="1" xfId="0" applyNumberFormat="1" applyFont="1" applyBorder="1"/>
    <xf numFmtId="0" fontId="21" fillId="0" borderId="1" xfId="0" applyFont="1" applyBorder="1"/>
    <xf numFmtId="2" fontId="21" fillId="0" borderId="1" xfId="0" applyNumberFormat="1" applyFont="1" applyBorder="1"/>
    <xf numFmtId="2" fontId="21" fillId="0" borderId="0" xfId="1" applyNumberFormat="1" applyFont="1"/>
    <xf numFmtId="165" fontId="21" fillId="0" borderId="0" xfId="1" applyNumberFormat="1" applyFont="1"/>
    <xf numFmtId="0" fontId="22" fillId="0" borderId="0" xfId="0" applyFont="1"/>
    <xf numFmtId="2" fontId="23" fillId="0" borderId="0" xfId="0" applyNumberFormat="1" applyFont="1"/>
    <xf numFmtId="0" fontId="24" fillId="0" borderId="0" xfId="0" applyFont="1"/>
    <xf numFmtId="0" fontId="24" fillId="0" borderId="0" xfId="0" applyFont="1" applyAlignment="1">
      <alignment horizontal="center"/>
    </xf>
    <xf numFmtId="2" fontId="25" fillId="0" borderId="0" xfId="1" applyNumberFormat="1" applyFont="1"/>
    <xf numFmtId="0" fontId="23" fillId="0" borderId="0" xfId="1" applyFont="1"/>
    <xf numFmtId="2" fontId="23" fillId="0" borderId="0" xfId="1" applyNumberFormat="1" applyFont="1"/>
    <xf numFmtId="0" fontId="6" fillId="3" borderId="0" xfId="0" applyFont="1" applyFill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colors>
    <mruColors>
      <color rgb="FF3333FF"/>
      <color rgb="FF00FFFF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22139408146544"/>
          <c:y val="1.9055486916594443E-2"/>
          <c:w val="0.80643679082099351"/>
          <c:h val="0.85126471196426257"/>
        </c:manualLayout>
      </c:layout>
      <c:scatterChart>
        <c:scatterStyle val="lineMarker"/>
        <c:varyColors val="0"/>
        <c:ser>
          <c:idx val="0"/>
          <c:order val="0"/>
          <c:tx>
            <c:v>In wet vol.</c:v>
          </c:tx>
          <c:spPr>
            <a:ln w="158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Selite1!$B$35:$H$35</c:f>
              <c:numCache>
                <c:formatCode>General</c:formatCode>
                <c:ptCount val="7"/>
                <c:pt idx="0">
                  <c:v>0.01</c:v>
                </c:pt>
                <c:pt idx="1">
                  <c:v>0.3</c:v>
                </c:pt>
                <c:pt idx="2">
                  <c:v>0.98099999999999998</c:v>
                </c:pt>
                <c:pt idx="3">
                  <c:v>4.9000000000000004</c:v>
                </c:pt>
                <c:pt idx="4">
                  <c:v>9.81</c:v>
                </c:pt>
                <c:pt idx="5">
                  <c:v>100</c:v>
                </c:pt>
                <c:pt idx="6">
                  <c:v>1500</c:v>
                </c:pt>
              </c:numCache>
            </c:numRef>
          </c:xVal>
          <c:yVal>
            <c:numRef>
              <c:f>Selite1!$B$29:$H$29</c:f>
              <c:numCache>
                <c:formatCode>0.00</c:formatCode>
                <c:ptCount val="7"/>
                <c:pt idx="0">
                  <c:v>44.558384999157269</c:v>
                </c:pt>
                <c:pt idx="1">
                  <c:v>38.122286382707607</c:v>
                </c:pt>
                <c:pt idx="2">
                  <c:v>36.213240081197846</c:v>
                </c:pt>
                <c:pt idx="3">
                  <c:v>18.360725179707732</c:v>
                </c:pt>
                <c:pt idx="4">
                  <c:v>15.272370412077683</c:v>
                </c:pt>
                <c:pt idx="5">
                  <c:v>7.2778318047315684</c:v>
                </c:pt>
                <c:pt idx="6">
                  <c:v>3</c:v>
                </c:pt>
              </c:numCache>
            </c:numRef>
          </c:yVal>
          <c:smooth val="0"/>
        </c:ser>
        <c:ser>
          <c:idx val="1"/>
          <c:order val="1"/>
          <c:tx>
            <c:v>In transient vol.</c:v>
          </c:tx>
          <c:spPr>
            <a:ln w="15875">
              <a:noFill/>
              <a:prstDash val="sysDash"/>
            </a:ln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  <a:prstDash val="solid"/>
              </a:ln>
            </c:spPr>
          </c:marker>
          <c:xVal>
            <c:numRef>
              <c:f>Selite1!$B$35:$H$35</c:f>
              <c:numCache>
                <c:formatCode>General</c:formatCode>
                <c:ptCount val="7"/>
                <c:pt idx="0">
                  <c:v>0.01</c:v>
                </c:pt>
                <c:pt idx="1">
                  <c:v>0.3</c:v>
                </c:pt>
                <c:pt idx="2">
                  <c:v>0.98099999999999998</c:v>
                </c:pt>
                <c:pt idx="3">
                  <c:v>4.9000000000000004</c:v>
                </c:pt>
                <c:pt idx="4">
                  <c:v>9.81</c:v>
                </c:pt>
                <c:pt idx="5">
                  <c:v>100</c:v>
                </c:pt>
                <c:pt idx="6">
                  <c:v>1500</c:v>
                </c:pt>
              </c:numCache>
            </c:numRef>
          </c:xVal>
          <c:yVal>
            <c:numRef>
              <c:f>Selite1!$B$33:$H$33</c:f>
              <c:numCache>
                <c:formatCode>0.00</c:formatCode>
                <c:ptCount val="7"/>
                <c:pt idx="0">
                  <c:v>44.558384999157269</c:v>
                </c:pt>
                <c:pt idx="1">
                  <c:v>38.122286382707607</c:v>
                </c:pt>
                <c:pt idx="2">
                  <c:v>36.398632095265413</c:v>
                </c:pt>
                <c:pt idx="3">
                  <c:v>18.677836149996292</c:v>
                </c:pt>
                <c:pt idx="4">
                  <c:v>15.617059327628048</c:v>
                </c:pt>
                <c:pt idx="5">
                  <c:v>7.442088425324469</c:v>
                </c:pt>
                <c:pt idx="6">
                  <c:v>3.0677083333333335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89824"/>
        <c:axId val="95791744"/>
      </c:scatterChart>
      <c:valAx>
        <c:axId val="9578982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Matric potential, -kPa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791744"/>
        <c:crosses val="autoZero"/>
        <c:crossBetween val="midCat"/>
      </c:valAx>
      <c:valAx>
        <c:axId val="95791744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content, vol.%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out"/>
        <c:tickLblPos val="nextTo"/>
        <c:crossAx val="95789824"/>
        <c:crossesAt val="1.0000000000000022E-3"/>
        <c:crossBetween val="midCat"/>
        <c:majorUnit val="5"/>
        <c:minorUnit val="1"/>
      </c:valAx>
    </c:plotArea>
    <c:legend>
      <c:legendPos val="r"/>
      <c:layout>
        <c:manualLayout>
          <c:xMode val="edge"/>
          <c:yMode val="edge"/>
          <c:x val="0.65451891032704879"/>
          <c:y val="0.28786255742697708"/>
          <c:w val="0.27329766985233717"/>
          <c:h val="0.1126661546511039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12834300728147"/>
          <c:y val="2.7638223211229149E-2"/>
          <c:w val="0.83361421395470581"/>
          <c:h val="0.81074082791281565"/>
        </c:manualLayout>
      </c:layout>
      <c:scatterChart>
        <c:scatterStyle val="lineMarker"/>
        <c:varyColors val="0"/>
        <c:ser>
          <c:idx val="0"/>
          <c:order val="0"/>
          <c:tx>
            <c:v>All layers</c:v>
          </c:tx>
          <c:spPr>
            <a:ln w="28575">
              <a:noFill/>
            </a:ln>
          </c:spPr>
          <c:marker>
            <c:symbol val="circle"/>
            <c:size val="3"/>
            <c:spPr>
              <a:noFill/>
              <a:ln>
                <a:solidFill>
                  <a:sysClr val="windowText" lastClr="000000"/>
                </a:solidFill>
              </a:ln>
            </c:spPr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13316785663202471"/>
                  <c:y val="0.47641826483403454"/>
                </c:manualLayout>
              </c:layout>
              <c:numFmt formatCode="General" sourceLinked="0"/>
            </c:trendlineLbl>
          </c:trendline>
          <c:xVal>
            <c:numRef>
              <c:f>(Raw_koealoittain!$AR$2:$AR$162,Raw_koealoittain!$CD$2:$CD$162,Raw_koealoittain!$DP$2:$DP$162,Raw_koealoittain!$FC$2:$FC$162)</c:f>
              <c:numCache>
                <c:formatCode>0.00</c:formatCode>
                <c:ptCount val="644"/>
                <c:pt idx="0">
                  <c:v>1.0862119581172391</c:v>
                </c:pt>
                <c:pt idx="1">
                  <c:v>1.4634708458169958</c:v>
                </c:pt>
                <c:pt idx="2">
                  <c:v>4.8341625207297003</c:v>
                </c:pt>
                <c:pt idx="3">
                  <c:v>#N/A</c:v>
                </c:pt>
                <c:pt idx="4">
                  <c:v>3.0654131355932268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6.1972772070492015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3.8499025341130659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0.67476383265855511</c:v>
                </c:pt>
                <c:pt idx="35">
                  <c:v>#N/A</c:v>
                </c:pt>
                <c:pt idx="36">
                  <c:v>1.0968432316746786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0.79505300353359898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1.9929739224429244</c:v>
                </c:pt>
                <c:pt idx="45">
                  <c:v>2.1422628951746918</c:v>
                </c:pt>
                <c:pt idx="46">
                  <c:v>1.0229165014669839</c:v>
                </c:pt>
                <c:pt idx="47">
                  <c:v>3.4047405718009225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2.4380199324602536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4.067421065126239</c:v>
                </c:pt>
                <c:pt idx="61">
                  <c:v>0.57391785368550974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0.6728743288248259</c:v>
                </c:pt>
                <c:pt idx="70">
                  <c:v>1.3155927642397847</c:v>
                </c:pt>
                <c:pt idx="71">
                  <c:v>#N/A</c:v>
                </c:pt>
                <c:pt idx="72">
                  <c:v>0.70769023387479923</c:v>
                </c:pt>
                <c:pt idx="73">
                  <c:v>0.93121888253733265</c:v>
                </c:pt>
                <c:pt idx="74">
                  <c:v>6.8650482902636218</c:v>
                </c:pt>
                <c:pt idx="75">
                  <c:v>#N/A</c:v>
                </c:pt>
                <c:pt idx="76">
                  <c:v>2.4071023247300167</c:v>
                </c:pt>
                <c:pt idx="77">
                  <c:v>1.102458657800343</c:v>
                </c:pt>
                <c:pt idx="78">
                  <c:v>16.657969529034652</c:v>
                </c:pt>
                <c:pt idx="79">
                  <c:v>3.6699392239364199</c:v>
                </c:pt>
                <c:pt idx="80">
                  <c:v>7.337187553137217</c:v>
                </c:pt>
                <c:pt idx="81">
                  <c:v>1.3934507813277655</c:v>
                </c:pt>
                <c:pt idx="82">
                  <c:v>1.9</c:v>
                </c:pt>
                <c:pt idx="83">
                  <c:v>0.91018853905450914</c:v>
                </c:pt>
                <c:pt idx="84">
                  <c:v>0.93774940143656427</c:v>
                </c:pt>
                <c:pt idx="85">
                  <c:v>1.7519514310494211</c:v>
                </c:pt>
                <c:pt idx="86">
                  <c:v>1.0659152168586101</c:v>
                </c:pt>
                <c:pt idx="87">
                  <c:v>1.0593220338983094</c:v>
                </c:pt>
                <c:pt idx="88">
                  <c:v>1.2</c:v>
                </c:pt>
                <c:pt idx="89">
                  <c:v>#N/A</c:v>
                </c:pt>
                <c:pt idx="90">
                  <c:v>0.61762609866180551</c:v>
                </c:pt>
                <c:pt idx="91">
                  <c:v>#N/A</c:v>
                </c:pt>
                <c:pt idx="92">
                  <c:v>5</c:v>
                </c:pt>
                <c:pt idx="93">
                  <c:v>#N/A</c:v>
                </c:pt>
                <c:pt idx="94">
                  <c:v>0.98461896993705966</c:v>
                </c:pt>
                <c:pt idx="95">
                  <c:v>0.53923391595390668</c:v>
                </c:pt>
                <c:pt idx="96">
                  <c:v>5.2411363135873055</c:v>
                </c:pt>
                <c:pt idx="97">
                  <c:v>2.6973773610545049</c:v>
                </c:pt>
                <c:pt idx="98">
                  <c:v>#N/A</c:v>
                </c:pt>
                <c:pt idx="99">
                  <c:v>#N/A</c:v>
                </c:pt>
                <c:pt idx="100">
                  <c:v>0.33534081576785857</c:v>
                </c:pt>
                <c:pt idx="101">
                  <c:v>#N/A</c:v>
                </c:pt>
                <c:pt idx="102">
                  <c:v>2.9</c:v>
                </c:pt>
                <c:pt idx="103">
                  <c:v>#N/A</c:v>
                </c:pt>
                <c:pt idx="104">
                  <c:v>1.3811780636424751</c:v>
                </c:pt>
                <c:pt idx="105">
                  <c:v>#N/A</c:v>
                </c:pt>
                <c:pt idx="106">
                  <c:v>1.5353994882001614</c:v>
                </c:pt>
                <c:pt idx="107">
                  <c:v>1.957472178060405</c:v>
                </c:pt>
                <c:pt idx="108">
                  <c:v>1.3725633350368869</c:v>
                </c:pt>
                <c:pt idx="109">
                  <c:v>1.7731092436974965</c:v>
                </c:pt>
                <c:pt idx="110">
                  <c:v>9.7045101088646994</c:v>
                </c:pt>
                <c:pt idx="111">
                  <c:v>2.3236456960532759</c:v>
                </c:pt>
                <c:pt idx="112">
                  <c:v>9.9168816279736003</c:v>
                </c:pt>
                <c:pt idx="113">
                  <c:v>9.7810634063121835</c:v>
                </c:pt>
                <c:pt idx="114">
                  <c:v>4.2954636692091732</c:v>
                </c:pt>
                <c:pt idx="115">
                  <c:v>13.285024154589346</c:v>
                </c:pt>
                <c:pt idx="116">
                  <c:v>10.309607405043101</c:v>
                </c:pt>
                <c:pt idx="117">
                  <c:v>14.038146021328956</c:v>
                </c:pt>
                <c:pt idx="118">
                  <c:v>10.111587982832626</c:v>
                </c:pt>
                <c:pt idx="119">
                  <c:v>7.0737475811653541</c:v>
                </c:pt>
                <c:pt idx="120">
                  <c:v>8.152134912091876</c:v>
                </c:pt>
                <c:pt idx="121">
                  <c:v>3.1135424547517698</c:v>
                </c:pt>
                <c:pt idx="122">
                  <c:v>3.4224331751186723</c:v>
                </c:pt>
                <c:pt idx="123">
                  <c:v>10.859728506787329</c:v>
                </c:pt>
                <c:pt idx="124">
                  <c:v>5.9478089611028979</c:v>
                </c:pt>
                <c:pt idx="125">
                  <c:v>7.7779823269513884</c:v>
                </c:pt>
                <c:pt idx="126">
                  <c:v>3.1535022354694271</c:v>
                </c:pt>
                <c:pt idx="127">
                  <c:v>3.2207325293985707</c:v>
                </c:pt>
                <c:pt idx="128">
                  <c:v>2.1330624682580028</c:v>
                </c:pt>
                <c:pt idx="129">
                  <c:v>11.662289660538841</c:v>
                </c:pt>
                <c:pt idx="130">
                  <c:v>6.3212772890192319</c:v>
                </c:pt>
                <c:pt idx="131">
                  <c:v>10.449153671864574</c:v>
                </c:pt>
                <c:pt idx="132">
                  <c:v>3.5193709244341904</c:v>
                </c:pt>
                <c:pt idx="133">
                  <c:v>4.8801278636121292</c:v>
                </c:pt>
                <c:pt idx="134">
                  <c:v>11.201235998455015</c:v>
                </c:pt>
                <c:pt idx="135">
                  <c:v>1.0116392907647118</c:v>
                </c:pt>
                <c:pt idx="136">
                  <c:v>2.1995345694767607</c:v>
                </c:pt>
                <c:pt idx="137">
                  <c:v>5.2193901696978022</c:v>
                </c:pt>
                <c:pt idx="138">
                  <c:v>4.1310853222392199</c:v>
                </c:pt>
                <c:pt idx="139">
                  <c:v>2.3160858852516761</c:v>
                </c:pt>
                <c:pt idx="140">
                  <c:v>0.74294205052006257</c:v>
                </c:pt>
                <c:pt idx="141">
                  <c:v>5.2607585703865629</c:v>
                </c:pt>
                <c:pt idx="142">
                  <c:v>5.5610398157288357</c:v>
                </c:pt>
                <c:pt idx="143">
                  <c:v>1.3954535223947777</c:v>
                </c:pt>
                <c:pt idx="144">
                  <c:v>1.4029830416127222</c:v>
                </c:pt>
                <c:pt idx="145">
                  <c:v>9.6942962659007001</c:v>
                </c:pt>
                <c:pt idx="146">
                  <c:v>7.7987635414894214</c:v>
                </c:pt>
                <c:pt idx="147">
                  <c:v>2.512069388757046</c:v>
                </c:pt>
                <c:pt idx="148">
                  <c:v>6.1755905010504808</c:v>
                </c:pt>
                <c:pt idx="149">
                  <c:v>6.6337639715488308</c:v>
                </c:pt>
                <c:pt idx="150">
                  <c:v>0.73796199495726589</c:v>
                </c:pt>
                <c:pt idx="151">
                  <c:v>0.96068904593639304</c:v>
                </c:pt>
                <c:pt idx="152">
                  <c:v>1.2717982894590645</c:v>
                </c:pt>
                <c:pt idx="153">
                  <c:v>6.4183262821174285</c:v>
                </c:pt>
                <c:pt idx="154">
                  <c:v>2.8451680502942009</c:v>
                </c:pt>
                <c:pt idx="155">
                  <c:v>7.4025900582480224</c:v>
                </c:pt>
                <c:pt idx="156">
                  <c:v>4.1290824261275176</c:v>
                </c:pt>
                <c:pt idx="157">
                  <c:v>3.8356738629218157</c:v>
                </c:pt>
                <c:pt idx="158">
                  <c:v>6.5060759221421707</c:v>
                </c:pt>
                <c:pt idx="159">
                  <c:v>3.2195318264136019</c:v>
                </c:pt>
                <c:pt idx="160">
                  <c:v>4.3410957060169348</c:v>
                </c:pt>
                <c:pt idx="269" formatCode="General">
                  <c:v>0.4061245448604392</c:v>
                </c:pt>
                <c:pt idx="270" formatCode="General">
                  <c:v>1.2955949770779369</c:v>
                </c:pt>
                <c:pt idx="271" formatCode="General">
                  <c:v>3.5139573070607617</c:v>
                </c:pt>
                <c:pt idx="272" formatCode="General">
                  <c:v>2.6167968214824051</c:v>
                </c:pt>
                <c:pt idx="273" formatCode="General">
                  <c:v>4.6908514408281281</c:v>
                </c:pt>
                <c:pt idx="274" formatCode="General">
                  <c:v>3.4328802460561225</c:v>
                </c:pt>
                <c:pt idx="275" formatCode="General">
                  <c:v>1.3199676234356719</c:v>
                </c:pt>
                <c:pt idx="276" formatCode="General">
                  <c:v>8.7517813731243237</c:v>
                </c:pt>
                <c:pt idx="277" formatCode="General">
                  <c:v>4.7153780798640881</c:v>
                </c:pt>
                <c:pt idx="278" formatCode="General">
                  <c:v>2.6460774423837785</c:v>
                </c:pt>
                <c:pt idx="279" formatCode="General">
                  <c:v>2.8030245169174433</c:v>
                </c:pt>
                <c:pt idx="280" formatCode="General">
                  <c:v>0.42685066074143613</c:v>
                </c:pt>
                <c:pt idx="281" formatCode="General">
                  <c:v>4.2254779346078157</c:v>
                </c:pt>
                <c:pt idx="282" formatCode="General">
                  <c:v>1.2624172185430451</c:v>
                </c:pt>
                <c:pt idx="284" formatCode="General">
                  <c:v>2.1908083960590177</c:v>
                </c:pt>
                <c:pt idx="285" formatCode="General">
                  <c:v>2.2028412156087125</c:v>
                </c:pt>
                <c:pt idx="286" formatCode="General">
                  <c:v>3.1466536235428326</c:v>
                </c:pt>
                <c:pt idx="287" formatCode="General">
                  <c:v>0.83202618836527231</c:v>
                </c:pt>
                <c:pt idx="288" formatCode="General">
                  <c:v>5.0680479382490224</c:v>
                </c:pt>
                <c:pt idx="289" formatCode="General">
                  <c:v>1.9426022653911794</c:v>
                </c:pt>
                <c:pt idx="290" formatCode="General">
                  <c:v>6.6797642436149411</c:v>
                </c:pt>
                <c:pt idx="291" formatCode="General">
                  <c:v>2.0562289775972458</c:v>
                </c:pt>
                <c:pt idx="292" formatCode="General">
                  <c:v>5.5950886005302287</c:v>
                </c:pt>
                <c:pt idx="294" formatCode="General">
                  <c:v>3.3212802999866224</c:v>
                </c:pt>
                <c:pt idx="295" formatCode="General">
                  <c:v>5.0786611762221687</c:v>
                </c:pt>
                <c:pt idx="296" formatCode="General">
                  <c:v>0.57173972229783865</c:v>
                </c:pt>
                <c:pt idx="297" formatCode="General">
                  <c:v>10.213289581624281</c:v>
                </c:pt>
                <c:pt idx="298" formatCode="General">
                  <c:v>3.5608116841153024</c:v>
                </c:pt>
                <c:pt idx="299" formatCode="General">
                  <c:v>1.6243880729862124</c:v>
                </c:pt>
                <c:pt idx="300" formatCode="General">
                  <c:v>2.1869842018392016</c:v>
                </c:pt>
                <c:pt idx="302" formatCode="General">
                  <c:v>15.461651196873454</c:v>
                </c:pt>
                <c:pt idx="303" formatCode="General">
                  <c:v>1.7264276228419664</c:v>
                </c:pt>
                <c:pt idx="304" formatCode="General">
                  <c:v>2.0418848167538983</c:v>
                </c:pt>
                <c:pt idx="305" formatCode="General">
                  <c:v>3.4796305577432318</c:v>
                </c:pt>
                <c:pt idx="306" formatCode="General">
                  <c:v>3.541873551804045</c:v>
                </c:pt>
                <c:pt idx="307" formatCode="General">
                  <c:v>9.5654993514915869</c:v>
                </c:pt>
                <c:pt idx="308" formatCode="General">
                  <c:v>1.6866946575937236</c:v>
                </c:pt>
                <c:pt idx="309" formatCode="General">
                  <c:v>3.0775419893392426</c:v>
                </c:pt>
                <c:pt idx="310" formatCode="General">
                  <c:v>5.3000674308833302</c:v>
                </c:pt>
                <c:pt idx="311" formatCode="General">
                  <c:v>7.6572878573027818</c:v>
                </c:pt>
                <c:pt idx="312" formatCode="General">
                  <c:v>0.45724292246328047</c:v>
                </c:pt>
                <c:pt idx="313" formatCode="General">
                  <c:v>5.4901072345567421</c:v>
                </c:pt>
                <c:pt idx="314" formatCode="General">
                  <c:v>2.0798875289447576</c:v>
                </c:pt>
                <c:pt idx="315" formatCode="General">
                  <c:v>9.1955173103862009</c:v>
                </c:pt>
                <c:pt idx="316" formatCode="General">
                  <c:v>0.92150002463906122</c:v>
                </c:pt>
                <c:pt idx="317" formatCode="General">
                  <c:v>1.865809959224018</c:v>
                </c:pt>
                <c:pt idx="318" formatCode="General">
                  <c:v>0.95003759141550748</c:v>
                </c:pt>
                <c:pt idx="319" formatCode="General">
                  <c:v>2.64150943396228</c:v>
                </c:pt>
                <c:pt idx="320" formatCode="General">
                  <c:v>1.9184004323155832</c:v>
                </c:pt>
                <c:pt idx="321" formatCode="General">
                  <c:v>1.7392642758196026</c:v>
                </c:pt>
                <c:pt idx="322">
                  <c:v>0.64207714299105068</c:v>
                </c:pt>
                <c:pt idx="323">
                  <c:v>0.51245803145429814</c:v>
                </c:pt>
                <c:pt idx="324">
                  <c:v>4.2527864949680847</c:v>
                </c:pt>
                <c:pt idx="325">
                  <c:v>3.1935128641505566</c:v>
                </c:pt>
                <c:pt idx="327">
                  <c:v>1.5162407685772126</c:v>
                </c:pt>
                <c:pt idx="328">
                  <c:v>1.5970425138631981</c:v>
                </c:pt>
                <c:pt idx="329">
                  <c:v>1.0536951501154794</c:v>
                </c:pt>
                <c:pt idx="330">
                  <c:v>3.9012971813127724</c:v>
                </c:pt>
                <c:pt idx="331">
                  <c:v>3.1756072874494086</c:v>
                </c:pt>
                <c:pt idx="332">
                  <c:v>2.773182068856852</c:v>
                </c:pt>
                <c:pt idx="333">
                  <c:v>2.9315476190476328</c:v>
                </c:pt>
                <c:pt idx="334">
                  <c:v>1.0490344115075729</c:v>
                </c:pt>
                <c:pt idx="335">
                  <c:v>4.218989971993846</c:v>
                </c:pt>
                <c:pt idx="336">
                  <c:v>2.838651073010106</c:v>
                </c:pt>
                <c:pt idx="337">
                  <c:v>2.1657081236520459</c:v>
                </c:pt>
                <c:pt idx="338">
                  <c:v>6.7063233376792724</c:v>
                </c:pt>
                <c:pt idx="339">
                  <c:v>1.2120082043632312</c:v>
                </c:pt>
                <c:pt idx="340">
                  <c:v>1.0734652801073712</c:v>
                </c:pt>
                <c:pt idx="341">
                  <c:v>2.8795225662066342</c:v>
                </c:pt>
                <c:pt idx="342">
                  <c:v>1.5447371940618004</c:v>
                </c:pt>
                <c:pt idx="343">
                  <c:v>3.3502329405316811</c:v>
                </c:pt>
                <c:pt idx="344">
                  <c:v>2.0436083796494295</c:v>
                </c:pt>
                <c:pt idx="345">
                  <c:v>0.58487740969492785</c:v>
                </c:pt>
                <c:pt idx="346">
                  <c:v>0.79078174423859326</c:v>
                </c:pt>
                <c:pt idx="347">
                  <c:v>1.4955992323472906</c:v>
                </c:pt>
                <c:pt idx="348">
                  <c:v>2.9328478964401206</c:v>
                </c:pt>
                <c:pt idx="349">
                  <c:v>2.1174590491410279</c:v>
                </c:pt>
                <c:pt idx="350">
                  <c:v>0.85515140865694839</c:v>
                </c:pt>
                <c:pt idx="351">
                  <c:v>3.4540968705362718</c:v>
                </c:pt>
                <c:pt idx="352">
                  <c:v>0.67877568977439562</c:v>
                </c:pt>
                <c:pt idx="353">
                  <c:v>3.1895860324510821</c:v>
                </c:pt>
                <c:pt idx="354">
                  <c:v>1.5846411701965442</c:v>
                </c:pt>
                <c:pt idx="355">
                  <c:v>3.6290690252575883</c:v>
                </c:pt>
                <c:pt idx="356">
                  <c:v>0.91413157500374542</c:v>
                </c:pt>
                <c:pt idx="357">
                  <c:v>1.4715764010213763</c:v>
                </c:pt>
                <c:pt idx="359">
                  <c:v>2.3175542406311678</c:v>
                </c:pt>
                <c:pt idx="360">
                  <c:v>2.8150595361002058</c:v>
                </c:pt>
                <c:pt idx="362">
                  <c:v>0.5369376041473567</c:v>
                </c:pt>
                <c:pt idx="363">
                  <c:v>1.9869724670206332</c:v>
                </c:pt>
                <c:pt idx="364">
                  <c:v>1.7121281166591051</c:v>
                </c:pt>
                <c:pt idx="365">
                  <c:v>1.1884057971014599</c:v>
                </c:pt>
                <c:pt idx="366">
                  <c:v>1.6468946266573421</c:v>
                </c:pt>
                <c:pt idx="367">
                  <c:v>1.6363636363636143</c:v>
                </c:pt>
                <c:pt idx="369">
                  <c:v>5.3236632975850462</c:v>
                </c:pt>
                <c:pt idx="370">
                  <c:v>1.2855559660140341</c:v>
                </c:pt>
                <c:pt idx="371">
                  <c:v>1.4610389610389556</c:v>
                </c:pt>
                <c:pt idx="372">
                  <c:v>1.9617706237424222</c:v>
                </c:pt>
                <c:pt idx="373">
                  <c:v>0.62123954409823623</c:v>
                </c:pt>
                <c:pt idx="374">
                  <c:v>4.8947926550203853</c:v>
                </c:pt>
                <c:pt idx="375">
                  <c:v>1.1205073995772095</c:v>
                </c:pt>
                <c:pt idx="376">
                  <c:v>3.6172279382380457</c:v>
                </c:pt>
                <c:pt idx="377">
                  <c:v>0.80519768991557106</c:v>
                </c:pt>
                <c:pt idx="378">
                  <c:v>0.92323386891097881</c:v>
                </c:pt>
                <c:pt idx="379">
                  <c:v>4.1162227602905563</c:v>
                </c:pt>
                <c:pt idx="380">
                  <c:v>3.6902326286277329</c:v>
                </c:pt>
                <c:pt idx="381">
                  <c:v>0.61364456744072182</c:v>
                </c:pt>
                <c:pt idx="382">
                  <c:v>0.64257933600137718</c:v>
                </c:pt>
                <c:pt idx="383">
                  <c:v>1.1224313590053445</c:v>
                </c:pt>
                <c:pt idx="384">
                  <c:v>0.8336140114516688</c:v>
                </c:pt>
                <c:pt idx="385">
                  <c:v>3.2836187319708077</c:v>
                </c:pt>
                <c:pt idx="386">
                  <c:v>0.84516565246786579</c:v>
                </c:pt>
                <c:pt idx="387">
                  <c:v>0.85527796533874079</c:v>
                </c:pt>
                <c:pt idx="388">
                  <c:v>0.88381116619961997</c:v>
                </c:pt>
                <c:pt idx="389">
                  <c:v>2.6049082837758601</c:v>
                </c:pt>
                <c:pt idx="390">
                  <c:v>0.47145488029465971</c:v>
                </c:pt>
                <c:pt idx="391">
                  <c:v>0.70827208338902603</c:v>
                </c:pt>
                <c:pt idx="393">
                  <c:v>1.1012060828526586</c:v>
                </c:pt>
                <c:pt idx="394">
                  <c:v>1.6676876999523824</c:v>
                </c:pt>
                <c:pt idx="395">
                  <c:v>1.4571948998178517</c:v>
                </c:pt>
                <c:pt idx="396">
                  <c:v>1.9917298414886386</c:v>
                </c:pt>
                <c:pt idx="397">
                  <c:v>1.4830508474576207</c:v>
                </c:pt>
                <c:pt idx="401">
                  <c:v>0.9120866188066441</c:v>
                </c:pt>
                <c:pt idx="402">
                  <c:v>1.784031660280162</c:v>
                </c:pt>
                <c:pt idx="404">
                  <c:v>6.8</c:v>
                </c:pt>
                <c:pt idx="405">
                  <c:v>0.59576476139915702</c:v>
                </c:pt>
                <c:pt idx="406">
                  <c:v>1.3021702838063633</c:v>
                </c:pt>
                <c:pt idx="408">
                  <c:v>2.0521411370536908</c:v>
                </c:pt>
                <c:pt idx="409">
                  <c:v>4.6442135552429527</c:v>
                </c:pt>
                <c:pt idx="410">
                  <c:v>0.68557717028021514</c:v>
                </c:pt>
                <c:pt idx="411">
                  <c:v>0.96507352941175473</c:v>
                </c:pt>
                <c:pt idx="412">
                  <c:v>3.7649863282619789</c:v>
                </c:pt>
                <c:pt idx="413">
                  <c:v>1.7001983564749061</c:v>
                </c:pt>
                <c:pt idx="414">
                  <c:v>2.3635872501350712</c:v>
                </c:pt>
                <c:pt idx="415">
                  <c:v>0.73882748678518484</c:v>
                </c:pt>
                <c:pt idx="417">
                  <c:v>1.7722772277227923</c:v>
                </c:pt>
                <c:pt idx="418">
                  <c:v>0.95141215892771014</c:v>
                </c:pt>
                <c:pt idx="419">
                  <c:v>1.1920606446386381</c:v>
                </c:pt>
                <c:pt idx="420">
                  <c:v>0.41952491637846856</c:v>
                </c:pt>
                <c:pt idx="421">
                  <c:v>0.99690039373376738</c:v>
                </c:pt>
                <c:pt idx="422">
                  <c:v>1.0596652267818336</c:v>
                </c:pt>
                <c:pt idx="423">
                  <c:v>2.1037253469686177</c:v>
                </c:pt>
                <c:pt idx="425">
                  <c:v>2.0663068619892107</c:v>
                </c:pt>
                <c:pt idx="427">
                  <c:v>1.3987630772787547</c:v>
                </c:pt>
                <c:pt idx="428">
                  <c:v>0.75345332775218887</c:v>
                </c:pt>
                <c:pt idx="429">
                  <c:v>1.9530392802282166</c:v>
                </c:pt>
                <c:pt idx="430" formatCode="General">
                  <c:v>0.43326345213139295</c:v>
                </c:pt>
                <c:pt idx="431" formatCode="General">
                  <c:v>2.3059278039357589</c:v>
                </c:pt>
                <c:pt idx="432" formatCode="General">
                  <c:v>3.9133289560078577</c:v>
                </c:pt>
                <c:pt idx="433" formatCode="General">
                  <c:v>1.1054366798112312</c:v>
                </c:pt>
                <c:pt idx="434" formatCode="General">
                  <c:v>1.1490866234531611</c:v>
                </c:pt>
                <c:pt idx="435" formatCode="General">
                  <c:v>3.3526290400385759</c:v>
                </c:pt>
                <c:pt idx="436" formatCode="General">
                  <c:v>0.50115651503470138</c:v>
                </c:pt>
                <c:pt idx="437" formatCode="General">
                  <c:v>3.0397102574052894</c:v>
                </c:pt>
                <c:pt idx="438" formatCode="General">
                  <c:v>2.8338646829613907</c:v>
                </c:pt>
                <c:pt idx="439" formatCode="General">
                  <c:v>2.405287020671627</c:v>
                </c:pt>
                <c:pt idx="440" formatCode="General">
                  <c:v>1.4009764381235186</c:v>
                </c:pt>
                <c:pt idx="441" formatCode="General">
                  <c:v>1.1850865512649855</c:v>
                </c:pt>
                <c:pt idx="442" formatCode="General">
                  <c:v>1.4760746147607635</c:v>
                </c:pt>
                <c:pt idx="443" formatCode="General">
                  <c:v>0.66406517423154177</c:v>
                </c:pt>
                <c:pt idx="444" formatCode="General">
                  <c:v>0.43563250488687999</c:v>
                </c:pt>
                <c:pt idx="445" formatCode="General">
                  <c:v>1.5870321649834607</c:v>
                </c:pt>
                <c:pt idx="447" formatCode="General">
                  <c:v>2.9112646533654218</c:v>
                </c:pt>
                <c:pt idx="448" formatCode="General">
                  <c:v>0.52898511206850241</c:v>
                </c:pt>
                <c:pt idx="449" formatCode="General">
                  <c:v>2.6504612681212358</c:v>
                </c:pt>
                <c:pt idx="450" formatCode="General">
                  <c:v>0.77065708656852239</c:v>
                </c:pt>
                <c:pt idx="451" formatCode="General">
                  <c:v>2.5369661487653001</c:v>
                </c:pt>
                <c:pt idx="452" formatCode="General">
                  <c:v>3.0145419806814453</c:v>
                </c:pt>
                <c:pt idx="453" formatCode="General">
                  <c:v>2.3665247297740044</c:v>
                </c:pt>
                <c:pt idx="455" formatCode="General">
                  <c:v>2.5077293026451528</c:v>
                </c:pt>
                <c:pt idx="456" formatCode="General">
                  <c:v>1.5331092635178845</c:v>
                </c:pt>
                <c:pt idx="457" formatCode="General">
                  <c:v>1.3768850211599308</c:v>
                </c:pt>
                <c:pt idx="459" formatCode="General">
                  <c:v>1.6086175942549135</c:v>
                </c:pt>
                <c:pt idx="460" formatCode="General">
                  <c:v>1.3044234448373901</c:v>
                </c:pt>
                <c:pt idx="461" formatCode="General">
                  <c:v>0.52027370921223071</c:v>
                </c:pt>
                <c:pt idx="462" formatCode="General">
                  <c:v>1.0026413670422076</c:v>
                </c:pt>
                <c:pt idx="463" formatCode="General">
                  <c:v>6.3500258131130654</c:v>
                </c:pt>
                <c:pt idx="464" formatCode="General">
                  <c:v>1.6596968112911665</c:v>
                </c:pt>
                <c:pt idx="465" formatCode="General">
                  <c:v>1.1750881316098567</c:v>
                </c:pt>
                <c:pt idx="466" formatCode="General">
                  <c:v>1.1391528730568157</c:v>
                </c:pt>
                <c:pt idx="467" formatCode="General">
                  <c:v>2.7864000577492183</c:v>
                </c:pt>
                <c:pt idx="468" formatCode="General">
                  <c:v>4.19156564794263</c:v>
                </c:pt>
                <c:pt idx="469" formatCode="General">
                  <c:v>0.4460368528809589</c:v>
                </c:pt>
                <c:pt idx="470" formatCode="General">
                  <c:v>1.7798440875363846</c:v>
                </c:pt>
                <c:pt idx="471" formatCode="General">
                  <c:v>2.3943468715697049</c:v>
                </c:pt>
                <c:pt idx="472" formatCode="General">
                  <c:v>5.6954094999430449</c:v>
                </c:pt>
                <c:pt idx="473" formatCode="General">
                  <c:v>0.27743816420579609</c:v>
                </c:pt>
                <c:pt idx="474" formatCode="General">
                  <c:v>1.9619465354750936</c:v>
                </c:pt>
                <c:pt idx="475" formatCode="General">
                  <c:v>1.0964480336156626</c:v>
                </c:pt>
                <c:pt idx="476" formatCode="General">
                  <c:v>0.97781580394795364</c:v>
                </c:pt>
                <c:pt idx="477" formatCode="General">
                  <c:v>1.2265388784300495</c:v>
                </c:pt>
                <c:pt idx="478" formatCode="General">
                  <c:v>1.1224001276663575</c:v>
                </c:pt>
                <c:pt idx="479" formatCode="General">
                  <c:v>0.85664079660273018</c:v>
                </c:pt>
                <c:pt idx="480" formatCode="General">
                  <c:v>1.6947797585738247</c:v>
                </c:pt>
                <c:pt idx="481" formatCode="General">
                  <c:v>1.2403191055727067</c:v>
                </c:pt>
                <c:pt idx="482" formatCode="General">
                  <c:v>1.217105263157902</c:v>
                </c:pt>
                <c:pt idx="488">
                  <c:v>1.3491567770143722</c:v>
                </c:pt>
                <c:pt idx="489">
                  <c:v>4.1271736696768491</c:v>
                </c:pt>
                <c:pt idx="496">
                  <c:v>5.1071272409269755</c:v>
                </c:pt>
                <c:pt idx="501">
                  <c:v>2.799937431565779</c:v>
                </c:pt>
                <c:pt idx="503">
                  <c:v>3.3179789837339748</c:v>
                </c:pt>
                <c:pt idx="505">
                  <c:v>4.489983882109148</c:v>
                </c:pt>
                <c:pt idx="507">
                  <c:v>4.8543689320388257</c:v>
                </c:pt>
                <c:pt idx="509">
                  <c:v>5.6245090337784562</c:v>
                </c:pt>
                <c:pt idx="510">
                  <c:v>4.896698772149084</c:v>
                </c:pt>
                <c:pt idx="511">
                  <c:v>3.3653846153846008</c:v>
                </c:pt>
                <c:pt idx="517">
                  <c:v>0.8492149698824778</c:v>
                </c:pt>
                <c:pt idx="518">
                  <c:v>3.7299897484425437</c:v>
                </c:pt>
                <c:pt idx="519">
                  <c:v>4.061762391817469</c:v>
                </c:pt>
                <c:pt idx="521">
                  <c:v>3.2141567352834839</c:v>
                </c:pt>
                <c:pt idx="522">
                  <c:v>9.5941807044410403</c:v>
                </c:pt>
                <c:pt idx="527">
                  <c:v>3.9069710207346642</c:v>
                </c:pt>
                <c:pt idx="528">
                  <c:v>13.385085862150103</c:v>
                </c:pt>
                <c:pt idx="531">
                  <c:v>6.1</c:v>
                </c:pt>
                <c:pt idx="534">
                  <c:v>3.1426775612822073</c:v>
                </c:pt>
                <c:pt idx="535">
                  <c:v>2.988370381274859</c:v>
                </c:pt>
                <c:pt idx="542">
                  <c:v>6.3621533442088234</c:v>
                </c:pt>
                <c:pt idx="548">
                  <c:v>1.3407107895296999</c:v>
                </c:pt>
                <c:pt idx="553">
                  <c:v>1.4681348014681506</c:v>
                </c:pt>
                <c:pt idx="559">
                  <c:v>3.4488277186524843</c:v>
                </c:pt>
                <c:pt idx="560">
                  <c:v>1.8106634922623988</c:v>
                </c:pt>
                <c:pt idx="561">
                  <c:v>5.0505874673629219</c:v>
                </c:pt>
                <c:pt idx="563">
                  <c:v>5.268335337195353</c:v>
                </c:pt>
                <c:pt idx="564">
                  <c:v>3.3702116774317394</c:v>
                </c:pt>
                <c:pt idx="565">
                  <c:v>14.911929543634924</c:v>
                </c:pt>
                <c:pt idx="566">
                  <c:v>0.6888055104440699</c:v>
                </c:pt>
                <c:pt idx="567">
                  <c:v>5.5057299451918302</c:v>
                </c:pt>
                <c:pt idx="568">
                  <c:v>8.3502073088419611</c:v>
                </c:pt>
                <c:pt idx="569">
                  <c:v>4.7633179997032418</c:v>
                </c:pt>
                <c:pt idx="570">
                  <c:v>1.1327488556133196</c:v>
                </c:pt>
                <c:pt idx="571">
                  <c:v>0.71873771688472188</c:v>
                </c:pt>
                <c:pt idx="572">
                  <c:v>2.2032515221894804</c:v>
                </c:pt>
                <c:pt idx="573">
                  <c:v>11.500888099467117</c:v>
                </c:pt>
                <c:pt idx="574">
                  <c:v>10.245901639344265</c:v>
                </c:pt>
                <c:pt idx="575">
                  <c:v>5.4971277065842106</c:v>
                </c:pt>
                <c:pt idx="576">
                  <c:v>3.4857371367635275</c:v>
                </c:pt>
                <c:pt idx="577">
                  <c:v>2.7169811320754853</c:v>
                </c:pt>
                <c:pt idx="578">
                  <c:v>1.8266329609394127</c:v>
                </c:pt>
                <c:pt idx="579">
                  <c:v>5.2371481950219954</c:v>
                </c:pt>
                <c:pt idx="582">
                  <c:v>4.2521489971346558</c:v>
                </c:pt>
                <c:pt idx="583">
                  <c:v>11.05364445513592</c:v>
                </c:pt>
                <c:pt idx="584">
                  <c:v>3.3724340175952929</c:v>
                </c:pt>
                <c:pt idx="585">
                  <c:v>3.5160289555325615</c:v>
                </c:pt>
                <c:pt idx="587">
                  <c:v>3.3233404710920613</c:v>
                </c:pt>
                <c:pt idx="588">
                  <c:v>3.5401356698700162</c:v>
                </c:pt>
                <c:pt idx="589">
                  <c:v>10.245262107821883</c:v>
                </c:pt>
                <c:pt idx="603" formatCode="General">
                  <c:v>4.0244523688232254</c:v>
                </c:pt>
                <c:pt idx="605" formatCode="General">
                  <c:v>2.0546527274609172</c:v>
                </c:pt>
                <c:pt idx="609" formatCode="General">
                  <c:v>3.3846777462505382</c:v>
                </c:pt>
                <c:pt idx="611" formatCode="General">
                  <c:v>3.7812242657150592</c:v>
                </c:pt>
                <c:pt idx="612" formatCode="General">
                  <c:v>6.2297996121525587</c:v>
                </c:pt>
                <c:pt idx="613" formatCode="General">
                  <c:v>2.2645393721049909</c:v>
                </c:pt>
                <c:pt idx="614" formatCode="General">
                  <c:v>7.1533113794365155</c:v>
                </c:pt>
                <c:pt idx="616" formatCode="General">
                  <c:v>2.6713792536577583</c:v>
                </c:pt>
                <c:pt idx="618" formatCode="General">
                  <c:v>6.1317285188900135</c:v>
                </c:pt>
                <c:pt idx="620" formatCode="General">
                  <c:v>8.2641089320887211</c:v>
                </c:pt>
                <c:pt idx="621" formatCode="General">
                  <c:v>2.9166666666666785</c:v>
                </c:pt>
                <c:pt idx="622" formatCode="General">
                  <c:v>3.1173672708574554</c:v>
                </c:pt>
                <c:pt idx="623" formatCode="General">
                  <c:v>5.1006711409396051</c:v>
                </c:pt>
                <c:pt idx="624" formatCode="General">
                  <c:v>4.305818105440034</c:v>
                </c:pt>
                <c:pt idx="626" formatCode="General">
                  <c:v>2.5143176421287849</c:v>
                </c:pt>
                <c:pt idx="627" formatCode="General">
                  <c:v>9.8074942565158825</c:v>
                </c:pt>
                <c:pt idx="628" formatCode="General">
                  <c:v>4.1357370095439983</c:v>
                </c:pt>
                <c:pt idx="629" formatCode="General">
                  <c:v>7.3076577789747743</c:v>
                </c:pt>
                <c:pt idx="630" formatCode="General">
                  <c:v>2.6082092161387389</c:v>
                </c:pt>
                <c:pt idx="632" formatCode="General">
                  <c:v>7.0375052675937546</c:v>
                </c:pt>
                <c:pt idx="633" formatCode="General">
                  <c:v>10.280655869630841</c:v>
                </c:pt>
                <c:pt idx="634" formatCode="General">
                  <c:v>1.5421832476564732</c:v>
                </c:pt>
                <c:pt idx="635" formatCode="General">
                  <c:v>1.7985166872682563</c:v>
                </c:pt>
                <c:pt idx="637" formatCode="General">
                  <c:v>16.249715715260386</c:v>
                </c:pt>
                <c:pt idx="638" formatCode="General">
                  <c:v>1.9314278307084183</c:v>
                </c:pt>
                <c:pt idx="639" formatCode="General">
                  <c:v>3.1017788786309501</c:v>
                </c:pt>
                <c:pt idx="640" formatCode="General">
                  <c:v>4.0312712440516894</c:v>
                </c:pt>
                <c:pt idx="641" formatCode="General">
                  <c:v>3.288129295931673</c:v>
                </c:pt>
                <c:pt idx="642" formatCode="General">
                  <c:v>4.7255619445896322</c:v>
                </c:pt>
                <c:pt idx="643" formatCode="General">
                  <c:v>3.2496307237813769</c:v>
                </c:pt>
              </c:numCache>
            </c:numRef>
          </c:xVal>
          <c:yVal>
            <c:numRef>
              <c:f>(Raw_koealoittain!$AS$2:$AS$162,Raw_koealoittain!$CE$2:$CE$162,Raw_koealoittain!$DQ$2:$DQ$162,Raw_koealoittain!$FD$2:$FD$162)</c:f>
              <c:numCache>
                <c:formatCode>0.00</c:formatCode>
                <c:ptCount val="644"/>
                <c:pt idx="0">
                  <c:v>44.558384999157269</c:v>
                </c:pt>
                <c:pt idx="1">
                  <c:v>49.299306594379985</c:v>
                </c:pt>
                <c:pt idx="2">
                  <c:v>63.923093745443502</c:v>
                </c:pt>
                <c:pt idx="3">
                  <c:v>#N/A</c:v>
                </c:pt>
                <c:pt idx="4">
                  <c:v>48.924498772117239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56.629699740461589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57.442084206390831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45.05359708919908</c:v>
                </c:pt>
                <c:pt idx="35">
                  <c:v>#N/A</c:v>
                </c:pt>
                <c:pt idx="36">
                  <c:v>52.734705664559286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40.899774164569422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43.785589217169026</c:v>
                </c:pt>
                <c:pt idx="45">
                  <c:v>56.215733089764541</c:v>
                </c:pt>
                <c:pt idx="46">
                  <c:v>42.17190370261148</c:v>
                </c:pt>
                <c:pt idx="47">
                  <c:v>60.055861850518525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64.183430253219157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57.220387022703569</c:v>
                </c:pt>
                <c:pt idx="61">
                  <c:v>46.188688946853304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46.932825733367707</c:v>
                </c:pt>
                <c:pt idx="70">
                  <c:v>51.708440834191727</c:v>
                </c:pt>
                <c:pt idx="71">
                  <c:v>#N/A</c:v>
                </c:pt>
                <c:pt idx="72">
                  <c:v>48.710885779932326</c:v>
                </c:pt>
                <c:pt idx="73">
                  <c:v>47.220202879670289</c:v>
                </c:pt>
                <c:pt idx="74">
                  <c:v>52.439710223322201</c:v>
                </c:pt>
                <c:pt idx="75">
                  <c:v>#N/A</c:v>
                </c:pt>
                <c:pt idx="76">
                  <c:v>49.67270280836054</c:v>
                </c:pt>
                <c:pt idx="77">
                  <c:v>39.738448812646361</c:v>
                </c:pt>
                <c:pt idx="78">
                  <c:v>43.175012025365255</c:v>
                </c:pt>
                <c:pt idx="79">
                  <c:v>58.90913306916422</c:v>
                </c:pt>
                <c:pt idx="80">
                  <c:v>52.907675450617241</c:v>
                </c:pt>
                <c:pt idx="81">
                  <c:v>53.81259861930878</c:v>
                </c:pt>
                <c:pt idx="82">
                  <c:v>#N/A</c:v>
                </c:pt>
                <c:pt idx="83">
                  <c:v>47.798647467765001</c:v>
                </c:pt>
                <c:pt idx="84">
                  <c:v>48.668779988750337</c:v>
                </c:pt>
                <c:pt idx="85">
                  <c:v>50.113721489944986</c:v>
                </c:pt>
                <c:pt idx="86">
                  <c:v>49.756591242502076</c:v>
                </c:pt>
                <c:pt idx="87">
                  <c:v>47.828395927181759</c:v>
                </c:pt>
                <c:pt idx="88">
                  <c:v>#N/A</c:v>
                </c:pt>
                <c:pt idx="89">
                  <c:v>#N/A</c:v>
                </c:pt>
                <c:pt idx="90">
                  <c:v>46.349133199933874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46.695576280432583</c:v>
                </c:pt>
                <c:pt idx="95">
                  <c:v>46.373980700526992</c:v>
                </c:pt>
                <c:pt idx="96">
                  <c:v>55.318691564321689</c:v>
                </c:pt>
                <c:pt idx="97">
                  <c:v>52.314231188879255</c:v>
                </c:pt>
                <c:pt idx="98">
                  <c:v>#N/A</c:v>
                </c:pt>
                <c:pt idx="99">
                  <c:v>#N/A</c:v>
                </c:pt>
                <c:pt idx="100">
                  <c:v>46.397321577827562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50.200775701347865</c:v>
                </c:pt>
                <c:pt idx="105">
                  <c:v>#N/A</c:v>
                </c:pt>
                <c:pt idx="106">
                  <c:v>55.315071846872677</c:v>
                </c:pt>
                <c:pt idx="107">
                  <c:v>51.342002971315182</c:v>
                </c:pt>
                <c:pt idx="108">
                  <c:v>45.101007713336337</c:v>
                </c:pt>
                <c:pt idx="109">
                  <c:v>44.541059770138006</c:v>
                </c:pt>
                <c:pt idx="110">
                  <c:v>65.68775018646437</c:v>
                </c:pt>
                <c:pt idx="111">
                  <c:v>52.482550527146458</c:v>
                </c:pt>
                <c:pt idx="112">
                  <c:v>73.1324093105532</c:v>
                </c:pt>
                <c:pt idx="113">
                  <c:v>66.930982313732287</c:v>
                </c:pt>
                <c:pt idx="114">
                  <c:v>53.763740351916198</c:v>
                </c:pt>
                <c:pt idx="115">
                  <c:v>63.626688485575087</c:v>
                </c:pt>
                <c:pt idx="116">
                  <c:v>66.900951368960492</c:v>
                </c:pt>
                <c:pt idx="117">
                  <c:v>62.343090140808997</c:v>
                </c:pt>
                <c:pt idx="118">
                  <c:v>62.228030043958348</c:v>
                </c:pt>
                <c:pt idx="119">
                  <c:v>47.107295172914064</c:v>
                </c:pt>
                <c:pt idx="120">
                  <c:v>66.483253369161091</c:v>
                </c:pt>
                <c:pt idx="121">
                  <c:v>45.607467087731365</c:v>
                </c:pt>
                <c:pt idx="122">
                  <c:v>55.5727371362442</c:v>
                </c:pt>
                <c:pt idx="123">
                  <c:v>64.956467184753564</c:v>
                </c:pt>
                <c:pt idx="124">
                  <c:v>56.426822534000962</c:v>
                </c:pt>
                <c:pt idx="125">
                  <c:v>64.25560973381593</c:v>
                </c:pt>
                <c:pt idx="126">
                  <c:v>57.002558344065669</c:v>
                </c:pt>
                <c:pt idx="127">
                  <c:v>55.822179515816387</c:v>
                </c:pt>
                <c:pt idx="128">
                  <c:v>54.655764701270748</c:v>
                </c:pt>
                <c:pt idx="129">
                  <c:v>63.459516890301572</c:v>
                </c:pt>
                <c:pt idx="130">
                  <c:v>58.422470267708185</c:v>
                </c:pt>
                <c:pt idx="131">
                  <c:v>70.030363031475588</c:v>
                </c:pt>
                <c:pt idx="132">
                  <c:v>51.503193602548158</c:v>
                </c:pt>
                <c:pt idx="133">
                  <c:v>62.286845858984499</c:v>
                </c:pt>
                <c:pt idx="134">
                  <c:v>68.309964385541335</c:v>
                </c:pt>
                <c:pt idx="135">
                  <c:v>50.919456369641679</c:v>
                </c:pt>
                <c:pt idx="136">
                  <c:v>48.155574082340522</c:v>
                </c:pt>
                <c:pt idx="137">
                  <c:v>59.485059335118315</c:v>
                </c:pt>
                <c:pt idx="138">
                  <c:v>59.303319286187026</c:v>
                </c:pt>
                <c:pt idx="139">
                  <c:v>57.060703745049132</c:v>
                </c:pt>
                <c:pt idx="140">
                  <c:v>46.389561577530749</c:v>
                </c:pt>
                <c:pt idx="141">
                  <c:v>56.431408897702028</c:v>
                </c:pt>
                <c:pt idx="142">
                  <c:v>60.878101522098824</c:v>
                </c:pt>
                <c:pt idx="143">
                  <c:v>50.594430931404631</c:v>
                </c:pt>
                <c:pt idx="144">
                  <c:v>53.511607134120574</c:v>
                </c:pt>
                <c:pt idx="145">
                  <c:v>65.615301313319108</c:v>
                </c:pt>
                <c:pt idx="146">
                  <c:v>61.334967468479498</c:v>
                </c:pt>
                <c:pt idx="147">
                  <c:v>53.333066811430832</c:v>
                </c:pt>
                <c:pt idx="148">
                  <c:v>56.268293183761884</c:v>
                </c:pt>
                <c:pt idx="149">
                  <c:v>61.206996109133541</c:v>
                </c:pt>
                <c:pt idx="150">
                  <c:v>49.938251778309926</c:v>
                </c:pt>
                <c:pt idx="151">
                  <c:v>47.193741345991988</c:v>
                </c:pt>
                <c:pt idx="152">
                  <c:v>50.623332152226006</c:v>
                </c:pt>
                <c:pt idx="153">
                  <c:v>60.376726942496909</c:v>
                </c:pt>
                <c:pt idx="154">
                  <c:v>55.168263250601534</c:v>
                </c:pt>
                <c:pt idx="155">
                  <c:v>61.541965837484447</c:v>
                </c:pt>
                <c:pt idx="156">
                  <c:v>51.927311145154576</c:v>
                </c:pt>
                <c:pt idx="157">
                  <c:v>54.699206818345189</c:v>
                </c:pt>
                <c:pt idx="158">
                  <c:v>63.570986322533564</c:v>
                </c:pt>
                <c:pt idx="159">
                  <c:v>51.672894324062732</c:v>
                </c:pt>
                <c:pt idx="160">
                  <c:v>51.80333652706458</c:v>
                </c:pt>
                <c:pt idx="269">
                  <c:v>39.104307292075767</c:v>
                </c:pt>
                <c:pt idx="270">
                  <c:v>46.302680964908546</c:v>
                </c:pt>
                <c:pt idx="271">
                  <c:v>39.078795188418084</c:v>
                </c:pt>
                <c:pt idx="272">
                  <c:v>39.432388282078989</c:v>
                </c:pt>
                <c:pt idx="273">
                  <c:v>52.351678920675724</c:v>
                </c:pt>
                <c:pt idx="274">
                  <c:v>44.271791706505319</c:v>
                </c:pt>
                <c:pt idx="275">
                  <c:v>41.73076835591857</c:v>
                </c:pt>
                <c:pt idx="276">
                  <c:v>47.087722471897983</c:v>
                </c:pt>
                <c:pt idx="277">
                  <c:v>57.936617308483271</c:v>
                </c:pt>
                <c:pt idx="278">
                  <c:v>39.404661226186683</c:v>
                </c:pt>
                <c:pt idx="279">
                  <c:v>54.027461510366493</c:v>
                </c:pt>
                <c:pt idx="280">
                  <c:v>32.192371468516008</c:v>
                </c:pt>
                <c:pt idx="281">
                  <c:v>53.715551445255585</c:v>
                </c:pt>
                <c:pt idx="282">
                  <c:v>37.286940818838005</c:v>
                </c:pt>
                <c:pt idx="284">
                  <c:v>35.228307820194374</c:v>
                </c:pt>
                <c:pt idx="285">
                  <c:v>32.428625883419073</c:v>
                </c:pt>
                <c:pt idx="286">
                  <c:v>51.739921073879003</c:v>
                </c:pt>
                <c:pt idx="287">
                  <c:v>42.933576982803942</c:v>
                </c:pt>
                <c:pt idx="288">
                  <c:v>57.33112041055638</c:v>
                </c:pt>
                <c:pt idx="289">
                  <c:v>46.099950227445945</c:v>
                </c:pt>
                <c:pt idx="290">
                  <c:v>61.101401007036884</c:v>
                </c:pt>
                <c:pt idx="291">
                  <c:v>48.630955805125268</c:v>
                </c:pt>
                <c:pt idx="292">
                  <c:v>52.810863434421208</c:v>
                </c:pt>
                <c:pt idx="294">
                  <c:v>54.610262709880139</c:v>
                </c:pt>
                <c:pt idx="295">
                  <c:v>50.342712661017288</c:v>
                </c:pt>
                <c:pt idx="296">
                  <c:v>46.878486293514236</c:v>
                </c:pt>
                <c:pt idx="297">
                  <c:v>56.425253988133285</c:v>
                </c:pt>
                <c:pt idx="298">
                  <c:v>53.488098928395189</c:v>
                </c:pt>
                <c:pt idx="299">
                  <c:v>51.717915759317769</c:v>
                </c:pt>
                <c:pt idx="300">
                  <c:v>46.032606894168843</c:v>
                </c:pt>
                <c:pt idx="302">
                  <c:v>64.964154600776453</c:v>
                </c:pt>
                <c:pt idx="303">
                  <c:v>33.79187398491537</c:v>
                </c:pt>
                <c:pt idx="304">
                  <c:v>49.607551693217609</c:v>
                </c:pt>
                <c:pt idx="305">
                  <c:v>53.420681664828692</c:v>
                </c:pt>
                <c:pt idx="306">
                  <c:v>48.150899238670895</c:v>
                </c:pt>
                <c:pt idx="307">
                  <c:v>62.812087530585359</c:v>
                </c:pt>
                <c:pt idx="308">
                  <c:v>48.116142741059377</c:v>
                </c:pt>
                <c:pt idx="309">
                  <c:v>46.612129450849991</c:v>
                </c:pt>
                <c:pt idx="310">
                  <c:v>58.502208494542671</c:v>
                </c:pt>
                <c:pt idx="311">
                  <c:v>66.781541429830781</c:v>
                </c:pt>
                <c:pt idx="312">
                  <c:v>43.772022585549095</c:v>
                </c:pt>
                <c:pt idx="313">
                  <c:v>57.464117818042105</c:v>
                </c:pt>
                <c:pt idx="314">
                  <c:v>36.148267309665641</c:v>
                </c:pt>
                <c:pt idx="315">
                  <c:v>64.855587641608693</c:v>
                </c:pt>
                <c:pt idx="316">
                  <c:v>43.57108200748398</c:v>
                </c:pt>
                <c:pt idx="317">
                  <c:v>42.975737675055008</c:v>
                </c:pt>
                <c:pt idx="318">
                  <c:v>41.760941798298759</c:v>
                </c:pt>
                <c:pt idx="319">
                  <c:v>51.489134269288513</c:v>
                </c:pt>
                <c:pt idx="320">
                  <c:v>47.14049903606611</c:v>
                </c:pt>
                <c:pt idx="321">
                  <c:v>46.31759488632585</c:v>
                </c:pt>
                <c:pt idx="322">
                  <c:v>44.961476360107646</c:v>
                </c:pt>
                <c:pt idx="323">
                  <c:v>45.274363962593625</c:v>
                </c:pt>
                <c:pt idx="324">
                  <c:v>64.073449741611853</c:v>
                </c:pt>
                <c:pt idx="325">
                  <c:v>52.645233370320966</c:v>
                </c:pt>
                <c:pt idx="327">
                  <c:v>42.404755889554927</c:v>
                </c:pt>
                <c:pt idx="328">
                  <c:v>49.343575474847249</c:v>
                </c:pt>
                <c:pt idx="329">
                  <c:v>32.853424549977703</c:v>
                </c:pt>
                <c:pt idx="330">
                  <c:v>54.203940047440646</c:v>
                </c:pt>
                <c:pt idx="331">
                  <c:v>39.07601474838139</c:v>
                </c:pt>
                <c:pt idx="332">
                  <c:v>53.978463463014393</c:v>
                </c:pt>
                <c:pt idx="333">
                  <c:v>53.888585076322762</c:v>
                </c:pt>
                <c:pt idx="334">
                  <c:v>49.515451555798592</c:v>
                </c:pt>
                <c:pt idx="335">
                  <c:v>61.286175297838739</c:v>
                </c:pt>
                <c:pt idx="336">
                  <c:v>38.237496342619743</c:v>
                </c:pt>
                <c:pt idx="337">
                  <c:v>54.566428792843638</c:v>
                </c:pt>
                <c:pt idx="338">
                  <c:v>58.71128131613245</c:v>
                </c:pt>
                <c:pt idx="339">
                  <c:v>49.35436094652394</c:v>
                </c:pt>
                <c:pt idx="340">
                  <c:v>45.149920991884969</c:v>
                </c:pt>
                <c:pt idx="341">
                  <c:v>53.499098277046187</c:v>
                </c:pt>
                <c:pt idx="342">
                  <c:v>46.772245801386262</c:v>
                </c:pt>
                <c:pt idx="343">
                  <c:v>57.475672206930184</c:v>
                </c:pt>
                <c:pt idx="344">
                  <c:v>50.481172027081591</c:v>
                </c:pt>
                <c:pt idx="345">
                  <c:v>44.149644021947438</c:v>
                </c:pt>
                <c:pt idx="346">
                  <c:v>40.65727413414028</c:v>
                </c:pt>
                <c:pt idx="347">
                  <c:v>49.380057820857168</c:v>
                </c:pt>
                <c:pt idx="348">
                  <c:v>48.621975719443043</c:v>
                </c:pt>
                <c:pt idx="349">
                  <c:v>49.517266646941216</c:v>
                </c:pt>
                <c:pt idx="350">
                  <c:v>45.376757184520109</c:v>
                </c:pt>
                <c:pt idx="351">
                  <c:v>42.71446945983886</c:v>
                </c:pt>
                <c:pt idx="352">
                  <c:v>43.899895173009504</c:v>
                </c:pt>
                <c:pt idx="353">
                  <c:v>54.251665979481935</c:v>
                </c:pt>
                <c:pt idx="354">
                  <c:v>51.945694128286625</c:v>
                </c:pt>
                <c:pt idx="355">
                  <c:v>54.900004277375395</c:v>
                </c:pt>
                <c:pt idx="356">
                  <c:v>41.702875178532359</c:v>
                </c:pt>
                <c:pt idx="357">
                  <c:v>42.325791925683617</c:v>
                </c:pt>
                <c:pt idx="359">
                  <c:v>49.207988687486754</c:v>
                </c:pt>
                <c:pt idx="360">
                  <c:v>46.00320891095393</c:v>
                </c:pt>
                <c:pt idx="362">
                  <c:v>40.33437390877647</c:v>
                </c:pt>
                <c:pt idx="363">
                  <c:v>46.563275506463114</c:v>
                </c:pt>
                <c:pt idx="364">
                  <c:v>48.748974356970884</c:v>
                </c:pt>
                <c:pt idx="365">
                  <c:v>35.959238711556686</c:v>
                </c:pt>
                <c:pt idx="366">
                  <c:v>40.797907876103665</c:v>
                </c:pt>
                <c:pt idx="367">
                  <c:v>50.352313788913584</c:v>
                </c:pt>
                <c:pt idx="369">
                  <c:v>62.295372302452833</c:v>
                </c:pt>
                <c:pt idx="370">
                  <c:v>47.948796991927779</c:v>
                </c:pt>
                <c:pt idx="371">
                  <c:v>46.945218691755208</c:v>
                </c:pt>
                <c:pt idx="372">
                  <c:v>54.359919779065436</c:v>
                </c:pt>
                <c:pt idx="373">
                  <c:v>45.544985046526016</c:v>
                </c:pt>
                <c:pt idx="374">
                  <c:v>54.116712738833698</c:v>
                </c:pt>
                <c:pt idx="375">
                  <c:v>51.681938079061773</c:v>
                </c:pt>
                <c:pt idx="376">
                  <c:v>42.245809902412866</c:v>
                </c:pt>
                <c:pt idx="377">
                  <c:v>42.224531293702157</c:v>
                </c:pt>
                <c:pt idx="378">
                  <c:v>32.534321110206413</c:v>
                </c:pt>
                <c:pt idx="379">
                  <c:v>64.071237724869547</c:v>
                </c:pt>
                <c:pt idx="380">
                  <c:v>57.074140002525844</c:v>
                </c:pt>
                <c:pt idx="381">
                  <c:v>44.401291344836316</c:v>
                </c:pt>
                <c:pt idx="382">
                  <c:v>42.312521875939467</c:v>
                </c:pt>
                <c:pt idx="383">
                  <c:v>45.282453962999078</c:v>
                </c:pt>
                <c:pt idx="384">
                  <c:v>49.203104506128753</c:v>
                </c:pt>
                <c:pt idx="385">
                  <c:v>53.832315333432568</c:v>
                </c:pt>
                <c:pt idx="386">
                  <c:v>53.318300081882199</c:v>
                </c:pt>
                <c:pt idx="387">
                  <c:v>46.151279303085531</c:v>
                </c:pt>
                <c:pt idx="388">
                  <c:v>41.882993875859071</c:v>
                </c:pt>
                <c:pt idx="389">
                  <c:v>47.379359986080885</c:v>
                </c:pt>
                <c:pt idx="390">
                  <c:v>41.937739845827259</c:v>
                </c:pt>
                <c:pt idx="391">
                  <c:v>45.32043649680331</c:v>
                </c:pt>
                <c:pt idx="393">
                  <c:v>50.60418234978912</c:v>
                </c:pt>
                <c:pt idx="394">
                  <c:v>49.533999435149973</c:v>
                </c:pt>
                <c:pt idx="395">
                  <c:v>44.371483409306677</c:v>
                </c:pt>
                <c:pt idx="396">
                  <c:v>38.122030320773696</c:v>
                </c:pt>
                <c:pt idx="397">
                  <c:v>44.882522189112436</c:v>
                </c:pt>
                <c:pt idx="401">
                  <c:v>47.687520064488339</c:v>
                </c:pt>
                <c:pt idx="402">
                  <c:v>53.866227748124842</c:v>
                </c:pt>
                <c:pt idx="405">
                  <c:v>44.531692773383448</c:v>
                </c:pt>
                <c:pt idx="406">
                  <c:v>50.386935257606559</c:v>
                </c:pt>
                <c:pt idx="408">
                  <c:v>53.219785164433652</c:v>
                </c:pt>
                <c:pt idx="409">
                  <c:v>43.663151889097215</c:v>
                </c:pt>
                <c:pt idx="410">
                  <c:v>45.514106475160979</c:v>
                </c:pt>
                <c:pt idx="411">
                  <c:v>46.132473380355862</c:v>
                </c:pt>
                <c:pt idx="412">
                  <c:v>48.207008235073211</c:v>
                </c:pt>
                <c:pt idx="413">
                  <c:v>51.211760243706316</c:v>
                </c:pt>
                <c:pt idx="414">
                  <c:v>55.47583744106187</c:v>
                </c:pt>
                <c:pt idx="415">
                  <c:v>46.880887357037594</c:v>
                </c:pt>
                <c:pt idx="417">
                  <c:v>50.781898387586644</c:v>
                </c:pt>
                <c:pt idx="418">
                  <c:v>46.085244381076528</c:v>
                </c:pt>
                <c:pt idx="419">
                  <c:v>31.649456534544829</c:v>
                </c:pt>
                <c:pt idx="420">
                  <c:v>41.893638939898899</c:v>
                </c:pt>
                <c:pt idx="421">
                  <c:v>43.128059920073355</c:v>
                </c:pt>
                <c:pt idx="422">
                  <c:v>46.305819514198411</c:v>
                </c:pt>
                <c:pt idx="423">
                  <c:v>48.97431328081538</c:v>
                </c:pt>
                <c:pt idx="425">
                  <c:v>43.222695733829816</c:v>
                </c:pt>
                <c:pt idx="427">
                  <c:v>43.670846947851551</c:v>
                </c:pt>
                <c:pt idx="428">
                  <c:v>46.493659989042712</c:v>
                </c:pt>
                <c:pt idx="429">
                  <c:v>41.321771439371666</c:v>
                </c:pt>
                <c:pt idx="430" formatCode="General">
                  <c:v>43.632174291756392</c:v>
                </c:pt>
                <c:pt idx="431" formatCode="General">
                  <c:v>46.937186067568291</c:v>
                </c:pt>
                <c:pt idx="432" formatCode="General">
                  <c:v>45.168308658827158</c:v>
                </c:pt>
                <c:pt idx="433" formatCode="General">
                  <c:v>39.41627857347909</c:v>
                </c:pt>
                <c:pt idx="434" formatCode="General">
                  <c:v>39.148875741360847</c:v>
                </c:pt>
                <c:pt idx="435" formatCode="General">
                  <c:v>42.832177581964295</c:v>
                </c:pt>
                <c:pt idx="436" formatCode="General">
                  <c:v>31.674012194514557</c:v>
                </c:pt>
                <c:pt idx="437" formatCode="General">
                  <c:v>40.07782749995436</c:v>
                </c:pt>
                <c:pt idx="438" formatCode="General">
                  <c:v>52.488929481139898</c:v>
                </c:pt>
                <c:pt idx="439" formatCode="General">
                  <c:v>38.745029770716414</c:v>
                </c:pt>
                <c:pt idx="440" formatCode="General">
                  <c:v>50.769949204652242</c:v>
                </c:pt>
                <c:pt idx="441" formatCode="General">
                  <c:v>39.460383782724584</c:v>
                </c:pt>
                <c:pt idx="442" formatCode="General">
                  <c:v>44.15294277745889</c:v>
                </c:pt>
                <c:pt idx="443" formatCode="General">
                  <c:v>33.292643156352462</c:v>
                </c:pt>
                <c:pt idx="444" formatCode="General">
                  <c:v>41.297503377362311</c:v>
                </c:pt>
                <c:pt idx="445" formatCode="General">
                  <c:v>36.564449091143622</c:v>
                </c:pt>
                <c:pt idx="447" formatCode="General">
                  <c:v>46.353932646758608</c:v>
                </c:pt>
                <c:pt idx="448" formatCode="General">
                  <c:v>40.34580146276798</c:v>
                </c:pt>
                <c:pt idx="449" formatCode="General">
                  <c:v>55.120348126604235</c:v>
                </c:pt>
                <c:pt idx="450" formatCode="General">
                  <c:v>41.645880471499055</c:v>
                </c:pt>
                <c:pt idx="451" formatCode="General">
                  <c:v>47.951183162893756</c:v>
                </c:pt>
                <c:pt idx="452" formatCode="General">
                  <c:v>53.939937689118509</c:v>
                </c:pt>
                <c:pt idx="453" formatCode="General">
                  <c:v>45.698135060981457</c:v>
                </c:pt>
                <c:pt idx="455" formatCode="General">
                  <c:v>50.746432946103837</c:v>
                </c:pt>
                <c:pt idx="456" formatCode="General">
                  <c:v>35.669150581344326</c:v>
                </c:pt>
                <c:pt idx="457" formatCode="General">
                  <c:v>47.243571533863118</c:v>
                </c:pt>
                <c:pt idx="459" formatCode="General">
                  <c:v>47.686107022070246</c:v>
                </c:pt>
                <c:pt idx="460" formatCode="General">
                  <c:v>46.618551557115559</c:v>
                </c:pt>
                <c:pt idx="461" formatCode="General">
                  <c:v>40.303570532476321</c:v>
                </c:pt>
                <c:pt idx="462" formatCode="General">
                  <c:v>42.063012503028006</c:v>
                </c:pt>
                <c:pt idx="463" formatCode="General">
                  <c:v>52.618747520038198</c:v>
                </c:pt>
                <c:pt idx="464" formatCode="General">
                  <c:v>35.148745734605733</c:v>
                </c:pt>
                <c:pt idx="465" formatCode="General">
                  <c:v>46.562132089524553</c:v>
                </c:pt>
                <c:pt idx="466" formatCode="General">
                  <c:v>45.68540015649014</c:v>
                </c:pt>
                <c:pt idx="467" formatCode="General">
                  <c:v>50.857997686582209</c:v>
                </c:pt>
                <c:pt idx="468" formatCode="General">
                  <c:v>54.718893540529834</c:v>
                </c:pt>
                <c:pt idx="469" formatCode="General">
                  <c:v>44.413213112977438</c:v>
                </c:pt>
                <c:pt idx="470" formatCode="General">
                  <c:v>37.811541753056716</c:v>
                </c:pt>
                <c:pt idx="471" formatCode="General">
                  <c:v>52.224556440594462</c:v>
                </c:pt>
                <c:pt idx="472" formatCode="General">
                  <c:v>54.319546307887101</c:v>
                </c:pt>
                <c:pt idx="473" formatCode="General">
                  <c:v>39.773457441179403</c:v>
                </c:pt>
                <c:pt idx="474" formatCode="General">
                  <c:v>50.356648530898063</c:v>
                </c:pt>
                <c:pt idx="475" formatCode="General">
                  <c:v>30.325944075443438</c:v>
                </c:pt>
                <c:pt idx="476" formatCode="General">
                  <c:v>43.766610232373758</c:v>
                </c:pt>
                <c:pt idx="477" formatCode="General">
                  <c:v>47.413799724378578</c:v>
                </c:pt>
                <c:pt idx="478" formatCode="General">
                  <c:v>40.386304486750205</c:v>
                </c:pt>
                <c:pt idx="479" formatCode="General">
                  <c:v>38.534565259685472</c:v>
                </c:pt>
                <c:pt idx="480" formatCode="General">
                  <c:v>43.159786821035212</c:v>
                </c:pt>
                <c:pt idx="481" formatCode="General">
                  <c:v>30.92522373871401</c:v>
                </c:pt>
                <c:pt idx="482" formatCode="General">
                  <c:v>42.451738195349712</c:v>
                </c:pt>
                <c:pt idx="488">
                  <c:v>43.924194220742422</c:v>
                </c:pt>
                <c:pt idx="489">
                  <c:v>53.710048962468591</c:v>
                </c:pt>
                <c:pt idx="496">
                  <c:v>58.202182369964305</c:v>
                </c:pt>
                <c:pt idx="501">
                  <c:v>54.562786285702579</c:v>
                </c:pt>
                <c:pt idx="503">
                  <c:v>53.661166685121898</c:v>
                </c:pt>
                <c:pt idx="505">
                  <c:v>55.20644580460926</c:v>
                </c:pt>
                <c:pt idx="507">
                  <c:v>55.041661005171314</c:v>
                </c:pt>
                <c:pt idx="509">
                  <c:v>61.027403802254554</c:v>
                </c:pt>
                <c:pt idx="510">
                  <c:v>57.139336879100213</c:v>
                </c:pt>
                <c:pt idx="511">
                  <c:v>52.589532620523997</c:v>
                </c:pt>
                <c:pt idx="517">
                  <c:v>39.39809254187324</c:v>
                </c:pt>
                <c:pt idx="518">
                  <c:v>55.015903073081454</c:v>
                </c:pt>
                <c:pt idx="519">
                  <c:v>51.444915721355812</c:v>
                </c:pt>
                <c:pt idx="521">
                  <c:v>49.429581595146018</c:v>
                </c:pt>
                <c:pt idx="522">
                  <c:v>57.961564863538797</c:v>
                </c:pt>
                <c:pt idx="527">
                  <c:v>48.088286594153921</c:v>
                </c:pt>
                <c:pt idx="528">
                  <c:v>74.533132342833824</c:v>
                </c:pt>
                <c:pt idx="534">
                  <c:v>51.028678931049818</c:v>
                </c:pt>
                <c:pt idx="535">
                  <c:v>53.991285460591598</c:v>
                </c:pt>
                <c:pt idx="542">
                  <c:v>54.853752667890411</c:v>
                </c:pt>
                <c:pt idx="548">
                  <c:v>48.007180791501895</c:v>
                </c:pt>
                <c:pt idx="553">
                  <c:v>48.983217756000329</c:v>
                </c:pt>
                <c:pt idx="559">
                  <c:v>49.1395583643409</c:v>
                </c:pt>
                <c:pt idx="560">
                  <c:v>45.633872800273494</c:v>
                </c:pt>
                <c:pt idx="561">
                  <c:v>57.425690345609091</c:v>
                </c:pt>
                <c:pt idx="563">
                  <c:v>64.95095410390276</c:v>
                </c:pt>
                <c:pt idx="564">
                  <c:v>51.190784286364718</c:v>
                </c:pt>
                <c:pt idx="565">
                  <c:v>59.860739118211434</c:v>
                </c:pt>
                <c:pt idx="566">
                  <c:v>46.964839906394083</c:v>
                </c:pt>
                <c:pt idx="567">
                  <c:v>63.298866712413613</c:v>
                </c:pt>
                <c:pt idx="568">
                  <c:v>63.544854345335878</c:v>
                </c:pt>
                <c:pt idx="569">
                  <c:v>61.656188584588776</c:v>
                </c:pt>
                <c:pt idx="570">
                  <c:v>47.473768109246052</c:v>
                </c:pt>
                <c:pt idx="571">
                  <c:v>44.314551044510189</c:v>
                </c:pt>
                <c:pt idx="572">
                  <c:v>52.478274161752402</c:v>
                </c:pt>
                <c:pt idx="573">
                  <c:v>60.846631251024675</c:v>
                </c:pt>
                <c:pt idx="574">
                  <c:v>68.125632052016329</c:v>
                </c:pt>
                <c:pt idx="575">
                  <c:v>59.11985490265095</c:v>
                </c:pt>
                <c:pt idx="576">
                  <c:v>57.972137996253736</c:v>
                </c:pt>
                <c:pt idx="577">
                  <c:v>48.792210002468572</c:v>
                </c:pt>
                <c:pt idx="578">
                  <c:v>49.955270705035083</c:v>
                </c:pt>
                <c:pt idx="579">
                  <c:v>50.64628601963166</c:v>
                </c:pt>
                <c:pt idx="582">
                  <c:v>53.333638304744369</c:v>
                </c:pt>
                <c:pt idx="583">
                  <c:v>63.036453698766337</c:v>
                </c:pt>
                <c:pt idx="584">
                  <c:v>49.682282906973597</c:v>
                </c:pt>
                <c:pt idx="585">
                  <c:v>47.298089706432854</c:v>
                </c:pt>
                <c:pt idx="587">
                  <c:v>50.381387575083089</c:v>
                </c:pt>
                <c:pt idx="588">
                  <c:v>49.969112089715267</c:v>
                </c:pt>
                <c:pt idx="589">
                  <c:v>51.751861916971841</c:v>
                </c:pt>
                <c:pt idx="603" formatCode="General">
                  <c:v>55.358158454414209</c:v>
                </c:pt>
                <c:pt idx="605" formatCode="General">
                  <c:v>46.540474484766875</c:v>
                </c:pt>
                <c:pt idx="609" formatCode="General">
                  <c:v>51.301912766617399</c:v>
                </c:pt>
                <c:pt idx="611" formatCode="General">
                  <c:v>55.560370502113585</c:v>
                </c:pt>
                <c:pt idx="612" formatCode="General">
                  <c:v>59.113485744216433</c:v>
                </c:pt>
                <c:pt idx="613" formatCode="General">
                  <c:v>48.849180482033944</c:v>
                </c:pt>
                <c:pt idx="614" formatCode="General">
                  <c:v>61.842454900337898</c:v>
                </c:pt>
                <c:pt idx="616" formatCode="General">
                  <c:v>50.960911441435144</c:v>
                </c:pt>
                <c:pt idx="618" formatCode="General">
                  <c:v>55.061535084279825</c:v>
                </c:pt>
                <c:pt idx="620" formatCode="General">
                  <c:v>63.146696274171099</c:v>
                </c:pt>
                <c:pt idx="621" formatCode="General">
                  <c:v>57.504804163164621</c:v>
                </c:pt>
                <c:pt idx="622" formatCode="General">
                  <c:v>51.747715949613237</c:v>
                </c:pt>
                <c:pt idx="623" formatCode="General">
                  <c:v>54.896895116458985</c:v>
                </c:pt>
                <c:pt idx="624" formatCode="General">
                  <c:v>53.785243408277026</c:v>
                </c:pt>
                <c:pt idx="626" formatCode="General">
                  <c:v>51.375202754361439</c:v>
                </c:pt>
                <c:pt idx="627" formatCode="General">
                  <c:v>59.077298591368752</c:v>
                </c:pt>
                <c:pt idx="628" formatCode="General">
                  <c:v>52.665098762011255</c:v>
                </c:pt>
                <c:pt idx="629" formatCode="General">
                  <c:v>63.92600580896697</c:v>
                </c:pt>
                <c:pt idx="630" formatCode="General">
                  <c:v>56.290610442781784</c:v>
                </c:pt>
                <c:pt idx="632" formatCode="General">
                  <c:v>60.52015552764972</c:v>
                </c:pt>
                <c:pt idx="633" formatCode="General">
                  <c:v>65.777559378838546</c:v>
                </c:pt>
                <c:pt idx="634" formatCode="General">
                  <c:v>45.59833755948052</c:v>
                </c:pt>
                <c:pt idx="635" formatCode="General">
                  <c:v>52.792426301084831</c:v>
                </c:pt>
                <c:pt idx="637" formatCode="General">
                  <c:v>75.913556374214679</c:v>
                </c:pt>
                <c:pt idx="638" formatCode="General">
                  <c:v>46.818415332182205</c:v>
                </c:pt>
                <c:pt idx="639" formatCode="General">
                  <c:v>56.891822866690077</c:v>
                </c:pt>
                <c:pt idx="640" formatCode="General">
                  <c:v>53.270343162792521</c:v>
                </c:pt>
                <c:pt idx="641" formatCode="General">
                  <c:v>48.964988962630528</c:v>
                </c:pt>
                <c:pt idx="642" formatCode="General">
                  <c:v>52.227156049126833</c:v>
                </c:pt>
                <c:pt idx="643" formatCode="General">
                  <c:v>47.897229506822789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00960"/>
        <c:axId val="183802880"/>
      </c:scatterChart>
      <c:valAx>
        <c:axId val="18380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LOI, mass.%</a:t>
                </a:r>
              </a:p>
            </c:rich>
          </c:tx>
          <c:layout>
            <c:manualLayout>
              <c:xMode val="edge"/>
              <c:yMode val="edge"/>
              <c:x val="0.45678530953686147"/>
              <c:y val="0.92660754634975262"/>
            </c:manualLayout>
          </c:layout>
          <c:overlay val="0"/>
        </c:title>
        <c:numFmt formatCode="0" sourceLinked="0"/>
        <c:majorTickMark val="out"/>
        <c:minorTickMark val="out"/>
        <c:tickLblPos val="nextTo"/>
        <c:crossAx val="183802880"/>
        <c:crosses val="autoZero"/>
        <c:crossBetween val="midCat"/>
      </c:valAx>
      <c:valAx>
        <c:axId val="1838028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porosity, vol.%</a:t>
                </a:r>
              </a:p>
            </c:rich>
          </c:tx>
          <c:layout>
            <c:manualLayout>
              <c:xMode val="edge"/>
              <c:yMode val="edge"/>
              <c:x val="2.7777777777777957E-3"/>
              <c:y val="0.1971503052607551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8380096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56932259831399989"/>
          <c:y val="0.48040811944952228"/>
          <c:w val="0.15237033175400022"/>
          <c:h val="8.58987608522212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12834300728152"/>
          <c:y val="2.763822321122917E-2"/>
          <c:w val="0.83361421395470603"/>
          <c:h val="0.81074082791281565"/>
        </c:manualLayout>
      </c:layout>
      <c:scatterChart>
        <c:scatterStyle val="lineMarker"/>
        <c:varyColors val="0"/>
        <c:ser>
          <c:idx val="0"/>
          <c:order val="0"/>
          <c:tx>
            <c:v>Kerros1</c:v>
          </c:tx>
          <c:spPr>
            <a:ln w="28575">
              <a:noFill/>
            </a:ln>
          </c:spPr>
          <c:marker>
            <c:symbol val="circle"/>
            <c:size val="4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Raw_koealoittain!$AR$2:$AR$162</c:f>
              <c:numCache>
                <c:formatCode>0.00</c:formatCode>
                <c:ptCount val="161"/>
                <c:pt idx="0">
                  <c:v>1.0862119581172391</c:v>
                </c:pt>
                <c:pt idx="1">
                  <c:v>1.4634708458169958</c:v>
                </c:pt>
                <c:pt idx="2">
                  <c:v>4.8341625207297003</c:v>
                </c:pt>
                <c:pt idx="3">
                  <c:v>#N/A</c:v>
                </c:pt>
                <c:pt idx="4">
                  <c:v>3.0654131355932268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6.1972772070492015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3.8499025341130659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0.67476383265855511</c:v>
                </c:pt>
                <c:pt idx="35">
                  <c:v>#N/A</c:v>
                </c:pt>
                <c:pt idx="36">
                  <c:v>1.0968432316746786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0.79505300353359898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1.9929739224429244</c:v>
                </c:pt>
                <c:pt idx="45">
                  <c:v>2.1422628951746918</c:v>
                </c:pt>
                <c:pt idx="46">
                  <c:v>1.0229165014669839</c:v>
                </c:pt>
                <c:pt idx="47">
                  <c:v>3.4047405718009225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2.4380199324602536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4.067421065126239</c:v>
                </c:pt>
                <c:pt idx="61">
                  <c:v>0.57391785368550974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0.6728743288248259</c:v>
                </c:pt>
                <c:pt idx="70">
                  <c:v>1.3155927642397847</c:v>
                </c:pt>
                <c:pt idx="71">
                  <c:v>#N/A</c:v>
                </c:pt>
                <c:pt idx="72">
                  <c:v>0.70769023387479923</c:v>
                </c:pt>
                <c:pt idx="73">
                  <c:v>0.93121888253733265</c:v>
                </c:pt>
                <c:pt idx="74">
                  <c:v>6.8650482902636218</c:v>
                </c:pt>
                <c:pt idx="75">
                  <c:v>#N/A</c:v>
                </c:pt>
                <c:pt idx="76">
                  <c:v>2.4071023247300167</c:v>
                </c:pt>
                <c:pt idx="77">
                  <c:v>1.102458657800343</c:v>
                </c:pt>
                <c:pt idx="78">
                  <c:v>16.657969529034652</c:v>
                </c:pt>
                <c:pt idx="79">
                  <c:v>3.6699392239364199</c:v>
                </c:pt>
                <c:pt idx="80">
                  <c:v>7.337187553137217</c:v>
                </c:pt>
                <c:pt idx="81">
                  <c:v>1.3934507813277655</c:v>
                </c:pt>
                <c:pt idx="82">
                  <c:v>1.9</c:v>
                </c:pt>
                <c:pt idx="83">
                  <c:v>0.91018853905450914</c:v>
                </c:pt>
                <c:pt idx="84">
                  <c:v>0.93774940143656427</c:v>
                </c:pt>
                <c:pt idx="85">
                  <c:v>1.7519514310494211</c:v>
                </c:pt>
                <c:pt idx="86">
                  <c:v>1.0659152168586101</c:v>
                </c:pt>
                <c:pt idx="87">
                  <c:v>1.0593220338983094</c:v>
                </c:pt>
                <c:pt idx="88">
                  <c:v>1.2</c:v>
                </c:pt>
                <c:pt idx="89">
                  <c:v>#N/A</c:v>
                </c:pt>
                <c:pt idx="90">
                  <c:v>0.61762609866180551</c:v>
                </c:pt>
                <c:pt idx="91">
                  <c:v>#N/A</c:v>
                </c:pt>
                <c:pt idx="92">
                  <c:v>5</c:v>
                </c:pt>
                <c:pt idx="93">
                  <c:v>#N/A</c:v>
                </c:pt>
                <c:pt idx="94">
                  <c:v>0.98461896993705966</c:v>
                </c:pt>
                <c:pt idx="95">
                  <c:v>0.53923391595390668</c:v>
                </c:pt>
                <c:pt idx="96">
                  <c:v>5.2411363135873055</c:v>
                </c:pt>
                <c:pt idx="97">
                  <c:v>2.6973773610545049</c:v>
                </c:pt>
                <c:pt idx="98">
                  <c:v>#N/A</c:v>
                </c:pt>
                <c:pt idx="99">
                  <c:v>#N/A</c:v>
                </c:pt>
                <c:pt idx="100">
                  <c:v>0.33534081576785857</c:v>
                </c:pt>
                <c:pt idx="101">
                  <c:v>#N/A</c:v>
                </c:pt>
                <c:pt idx="102">
                  <c:v>2.9</c:v>
                </c:pt>
                <c:pt idx="103">
                  <c:v>#N/A</c:v>
                </c:pt>
                <c:pt idx="104">
                  <c:v>1.3811780636424751</c:v>
                </c:pt>
                <c:pt idx="105">
                  <c:v>#N/A</c:v>
                </c:pt>
                <c:pt idx="106">
                  <c:v>1.5353994882001614</c:v>
                </c:pt>
                <c:pt idx="107">
                  <c:v>1.957472178060405</c:v>
                </c:pt>
                <c:pt idx="108">
                  <c:v>1.3725633350368869</c:v>
                </c:pt>
                <c:pt idx="109">
                  <c:v>1.7731092436974965</c:v>
                </c:pt>
                <c:pt idx="110">
                  <c:v>9.7045101088646994</c:v>
                </c:pt>
                <c:pt idx="111">
                  <c:v>2.3236456960532759</c:v>
                </c:pt>
                <c:pt idx="112">
                  <c:v>9.9168816279736003</c:v>
                </c:pt>
                <c:pt idx="113">
                  <c:v>9.7810634063121835</c:v>
                </c:pt>
                <c:pt idx="114">
                  <c:v>4.2954636692091732</c:v>
                </c:pt>
                <c:pt idx="115">
                  <c:v>13.285024154589346</c:v>
                </c:pt>
                <c:pt idx="116">
                  <c:v>10.309607405043101</c:v>
                </c:pt>
                <c:pt idx="117">
                  <c:v>14.038146021328956</c:v>
                </c:pt>
                <c:pt idx="118">
                  <c:v>10.111587982832626</c:v>
                </c:pt>
                <c:pt idx="119">
                  <c:v>7.0737475811653541</c:v>
                </c:pt>
                <c:pt idx="120">
                  <c:v>8.152134912091876</c:v>
                </c:pt>
                <c:pt idx="121">
                  <c:v>3.1135424547517698</c:v>
                </c:pt>
                <c:pt idx="122">
                  <c:v>3.4224331751186723</c:v>
                </c:pt>
                <c:pt idx="123">
                  <c:v>10.859728506787329</c:v>
                </c:pt>
                <c:pt idx="124">
                  <c:v>5.9478089611028979</c:v>
                </c:pt>
                <c:pt idx="125">
                  <c:v>7.7779823269513884</c:v>
                </c:pt>
                <c:pt idx="126">
                  <c:v>3.1535022354694271</c:v>
                </c:pt>
                <c:pt idx="127">
                  <c:v>3.2207325293985707</c:v>
                </c:pt>
                <c:pt idx="128">
                  <c:v>2.1330624682580028</c:v>
                </c:pt>
                <c:pt idx="129">
                  <c:v>11.662289660538841</c:v>
                </c:pt>
                <c:pt idx="130">
                  <c:v>6.3212772890192319</c:v>
                </c:pt>
                <c:pt idx="131">
                  <c:v>10.449153671864574</c:v>
                </c:pt>
                <c:pt idx="132">
                  <c:v>3.5193709244341904</c:v>
                </c:pt>
                <c:pt idx="133">
                  <c:v>4.8801278636121292</c:v>
                </c:pt>
                <c:pt idx="134">
                  <c:v>11.201235998455015</c:v>
                </c:pt>
                <c:pt idx="135">
                  <c:v>1.0116392907647118</c:v>
                </c:pt>
                <c:pt idx="136">
                  <c:v>2.1995345694767607</c:v>
                </c:pt>
                <c:pt idx="137">
                  <c:v>5.2193901696978022</c:v>
                </c:pt>
                <c:pt idx="138">
                  <c:v>4.1310853222392199</c:v>
                </c:pt>
                <c:pt idx="139">
                  <c:v>2.3160858852516761</c:v>
                </c:pt>
                <c:pt idx="140">
                  <c:v>0.74294205052006257</c:v>
                </c:pt>
                <c:pt idx="141">
                  <c:v>5.2607585703865629</c:v>
                </c:pt>
                <c:pt idx="142">
                  <c:v>5.5610398157288357</c:v>
                </c:pt>
                <c:pt idx="143">
                  <c:v>1.3954535223947777</c:v>
                </c:pt>
                <c:pt idx="144">
                  <c:v>1.4029830416127222</c:v>
                </c:pt>
                <c:pt idx="145">
                  <c:v>9.6942962659007001</c:v>
                </c:pt>
                <c:pt idx="146">
                  <c:v>7.7987635414894214</c:v>
                </c:pt>
                <c:pt idx="147">
                  <c:v>2.512069388757046</c:v>
                </c:pt>
                <c:pt idx="148">
                  <c:v>6.1755905010504808</c:v>
                </c:pt>
                <c:pt idx="149">
                  <c:v>6.6337639715488308</c:v>
                </c:pt>
                <c:pt idx="150">
                  <c:v>0.73796199495726589</c:v>
                </c:pt>
                <c:pt idx="151">
                  <c:v>0.96068904593639304</c:v>
                </c:pt>
                <c:pt idx="152">
                  <c:v>1.2717982894590645</c:v>
                </c:pt>
                <c:pt idx="153">
                  <c:v>6.4183262821174285</c:v>
                </c:pt>
                <c:pt idx="154">
                  <c:v>2.8451680502942009</c:v>
                </c:pt>
                <c:pt idx="155">
                  <c:v>7.4025900582480224</c:v>
                </c:pt>
                <c:pt idx="156">
                  <c:v>4.1290824261275176</c:v>
                </c:pt>
                <c:pt idx="157">
                  <c:v>3.8356738629218157</c:v>
                </c:pt>
                <c:pt idx="158">
                  <c:v>6.5060759221421707</c:v>
                </c:pt>
                <c:pt idx="159">
                  <c:v>3.2195318264136019</c:v>
                </c:pt>
                <c:pt idx="160">
                  <c:v>4.3410957060169348</c:v>
                </c:pt>
              </c:numCache>
            </c:numRef>
          </c:xVal>
          <c:yVal>
            <c:numRef>
              <c:f>Raw_koealoittain!$AS$2:$AS$162</c:f>
              <c:numCache>
                <c:formatCode>0.00</c:formatCode>
                <c:ptCount val="161"/>
                <c:pt idx="0">
                  <c:v>44.558384999157269</c:v>
                </c:pt>
                <c:pt idx="1">
                  <c:v>49.299306594379985</c:v>
                </c:pt>
                <c:pt idx="2">
                  <c:v>63.923093745443502</c:v>
                </c:pt>
                <c:pt idx="3">
                  <c:v>#N/A</c:v>
                </c:pt>
                <c:pt idx="4">
                  <c:v>48.924498772117239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56.629699740461589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57.442084206390831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45.05359708919908</c:v>
                </c:pt>
                <c:pt idx="35">
                  <c:v>#N/A</c:v>
                </c:pt>
                <c:pt idx="36">
                  <c:v>52.734705664559286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40.899774164569422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43.785589217169026</c:v>
                </c:pt>
                <c:pt idx="45">
                  <c:v>56.215733089764541</c:v>
                </c:pt>
                <c:pt idx="46">
                  <c:v>42.17190370261148</c:v>
                </c:pt>
                <c:pt idx="47">
                  <c:v>60.055861850518525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64.183430253219157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57.220387022703569</c:v>
                </c:pt>
                <c:pt idx="61">
                  <c:v>46.188688946853304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46.932825733367707</c:v>
                </c:pt>
                <c:pt idx="70">
                  <c:v>51.708440834191727</c:v>
                </c:pt>
                <c:pt idx="71">
                  <c:v>#N/A</c:v>
                </c:pt>
                <c:pt idx="72">
                  <c:v>48.710885779932326</c:v>
                </c:pt>
                <c:pt idx="73">
                  <c:v>47.220202879670289</c:v>
                </c:pt>
                <c:pt idx="74">
                  <c:v>52.439710223322201</c:v>
                </c:pt>
                <c:pt idx="75">
                  <c:v>#N/A</c:v>
                </c:pt>
                <c:pt idx="76">
                  <c:v>49.67270280836054</c:v>
                </c:pt>
                <c:pt idx="77">
                  <c:v>39.738448812646361</c:v>
                </c:pt>
                <c:pt idx="78">
                  <c:v>43.175012025365255</c:v>
                </c:pt>
                <c:pt idx="79">
                  <c:v>58.90913306916422</c:v>
                </c:pt>
                <c:pt idx="80">
                  <c:v>52.907675450617241</c:v>
                </c:pt>
                <c:pt idx="81">
                  <c:v>53.81259861930878</c:v>
                </c:pt>
                <c:pt idx="82">
                  <c:v>#N/A</c:v>
                </c:pt>
                <c:pt idx="83">
                  <c:v>47.798647467765001</c:v>
                </c:pt>
                <c:pt idx="84">
                  <c:v>48.668779988750337</c:v>
                </c:pt>
                <c:pt idx="85">
                  <c:v>50.113721489944986</c:v>
                </c:pt>
                <c:pt idx="86">
                  <c:v>49.756591242502076</c:v>
                </c:pt>
                <c:pt idx="87">
                  <c:v>47.828395927181759</c:v>
                </c:pt>
                <c:pt idx="88">
                  <c:v>#N/A</c:v>
                </c:pt>
                <c:pt idx="89">
                  <c:v>#N/A</c:v>
                </c:pt>
                <c:pt idx="90">
                  <c:v>46.349133199933874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46.695576280432583</c:v>
                </c:pt>
                <c:pt idx="95">
                  <c:v>46.373980700526992</c:v>
                </c:pt>
                <c:pt idx="96">
                  <c:v>55.318691564321689</c:v>
                </c:pt>
                <c:pt idx="97">
                  <c:v>52.314231188879255</c:v>
                </c:pt>
                <c:pt idx="98">
                  <c:v>#N/A</c:v>
                </c:pt>
                <c:pt idx="99">
                  <c:v>#N/A</c:v>
                </c:pt>
                <c:pt idx="100">
                  <c:v>46.397321577827562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50.200775701347865</c:v>
                </c:pt>
                <c:pt idx="105">
                  <c:v>#N/A</c:v>
                </c:pt>
                <c:pt idx="106">
                  <c:v>55.315071846872677</c:v>
                </c:pt>
                <c:pt idx="107">
                  <c:v>51.342002971315182</c:v>
                </c:pt>
                <c:pt idx="108">
                  <c:v>45.101007713336337</c:v>
                </c:pt>
                <c:pt idx="109">
                  <c:v>44.541059770138006</c:v>
                </c:pt>
                <c:pt idx="110">
                  <c:v>65.68775018646437</c:v>
                </c:pt>
                <c:pt idx="111">
                  <c:v>52.482550527146458</c:v>
                </c:pt>
                <c:pt idx="112">
                  <c:v>73.1324093105532</c:v>
                </c:pt>
                <c:pt idx="113">
                  <c:v>66.930982313732287</c:v>
                </c:pt>
                <c:pt idx="114">
                  <c:v>53.763740351916198</c:v>
                </c:pt>
                <c:pt idx="115">
                  <c:v>63.626688485575087</c:v>
                </c:pt>
                <c:pt idx="116">
                  <c:v>66.900951368960492</c:v>
                </c:pt>
                <c:pt idx="117">
                  <c:v>62.343090140808997</c:v>
                </c:pt>
                <c:pt idx="118">
                  <c:v>62.228030043958348</c:v>
                </c:pt>
                <c:pt idx="119">
                  <c:v>47.107295172914064</c:v>
                </c:pt>
                <c:pt idx="120">
                  <c:v>66.483253369161091</c:v>
                </c:pt>
                <c:pt idx="121">
                  <c:v>45.607467087731365</c:v>
                </c:pt>
                <c:pt idx="122">
                  <c:v>55.5727371362442</c:v>
                </c:pt>
                <c:pt idx="123">
                  <c:v>64.956467184753564</c:v>
                </c:pt>
                <c:pt idx="124">
                  <c:v>56.426822534000962</c:v>
                </c:pt>
                <c:pt idx="125">
                  <c:v>64.25560973381593</c:v>
                </c:pt>
                <c:pt idx="126">
                  <c:v>57.002558344065669</c:v>
                </c:pt>
                <c:pt idx="127">
                  <c:v>55.822179515816387</c:v>
                </c:pt>
                <c:pt idx="128">
                  <c:v>54.655764701270748</c:v>
                </c:pt>
                <c:pt idx="129">
                  <c:v>63.459516890301572</c:v>
                </c:pt>
                <c:pt idx="130">
                  <c:v>58.422470267708185</c:v>
                </c:pt>
                <c:pt idx="131">
                  <c:v>70.030363031475588</c:v>
                </c:pt>
                <c:pt idx="132">
                  <c:v>51.503193602548158</c:v>
                </c:pt>
                <c:pt idx="133">
                  <c:v>62.286845858984499</c:v>
                </c:pt>
                <c:pt idx="134">
                  <c:v>68.309964385541335</c:v>
                </c:pt>
                <c:pt idx="135">
                  <c:v>50.919456369641679</c:v>
                </c:pt>
                <c:pt idx="136">
                  <c:v>48.155574082340522</c:v>
                </c:pt>
                <c:pt idx="137">
                  <c:v>59.485059335118315</c:v>
                </c:pt>
                <c:pt idx="138">
                  <c:v>59.303319286187026</c:v>
                </c:pt>
                <c:pt idx="139">
                  <c:v>57.060703745049132</c:v>
                </c:pt>
                <c:pt idx="140">
                  <c:v>46.389561577530749</c:v>
                </c:pt>
                <c:pt idx="141">
                  <c:v>56.431408897702028</c:v>
                </c:pt>
                <c:pt idx="142">
                  <c:v>60.878101522098824</c:v>
                </c:pt>
                <c:pt idx="143">
                  <c:v>50.594430931404631</c:v>
                </c:pt>
                <c:pt idx="144">
                  <c:v>53.511607134120574</c:v>
                </c:pt>
                <c:pt idx="145">
                  <c:v>65.615301313319108</c:v>
                </c:pt>
                <c:pt idx="146">
                  <c:v>61.334967468479498</c:v>
                </c:pt>
                <c:pt idx="147">
                  <c:v>53.333066811430832</c:v>
                </c:pt>
                <c:pt idx="148">
                  <c:v>56.268293183761884</c:v>
                </c:pt>
                <c:pt idx="149">
                  <c:v>61.206996109133541</c:v>
                </c:pt>
                <c:pt idx="150">
                  <c:v>49.938251778309926</c:v>
                </c:pt>
                <c:pt idx="151">
                  <c:v>47.193741345991988</c:v>
                </c:pt>
                <c:pt idx="152">
                  <c:v>50.623332152226006</c:v>
                </c:pt>
                <c:pt idx="153">
                  <c:v>60.376726942496909</c:v>
                </c:pt>
                <c:pt idx="154">
                  <c:v>55.168263250601534</c:v>
                </c:pt>
                <c:pt idx="155">
                  <c:v>61.541965837484447</c:v>
                </c:pt>
                <c:pt idx="156">
                  <c:v>51.927311145154576</c:v>
                </c:pt>
                <c:pt idx="157">
                  <c:v>54.699206818345189</c:v>
                </c:pt>
                <c:pt idx="158">
                  <c:v>63.570986322533564</c:v>
                </c:pt>
                <c:pt idx="159">
                  <c:v>51.672894324062732</c:v>
                </c:pt>
                <c:pt idx="160">
                  <c:v>51.80333652706458</c:v>
                </c:pt>
              </c:numCache>
            </c:numRef>
          </c:yVal>
          <c:smooth val="0"/>
        </c:ser>
        <c:ser>
          <c:idx val="1"/>
          <c:order val="1"/>
          <c:tx>
            <c:v>Kerros2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Raw_koealoittain!$CD$2:$CD$162</c:f>
              <c:numCache>
                <c:formatCode>0.00</c:formatCode>
                <c:ptCount val="161"/>
                <c:pt idx="108" formatCode="General">
                  <c:v>0.4061245448604392</c:v>
                </c:pt>
                <c:pt idx="109" formatCode="General">
                  <c:v>1.2955949770779369</c:v>
                </c:pt>
                <c:pt idx="110" formatCode="General">
                  <c:v>3.5139573070607617</c:v>
                </c:pt>
                <c:pt idx="111" formatCode="General">
                  <c:v>2.6167968214824051</c:v>
                </c:pt>
                <c:pt idx="112" formatCode="General">
                  <c:v>4.6908514408281281</c:v>
                </c:pt>
                <c:pt idx="113" formatCode="General">
                  <c:v>3.4328802460561225</c:v>
                </c:pt>
                <c:pt idx="114" formatCode="General">
                  <c:v>1.3199676234356719</c:v>
                </c:pt>
                <c:pt idx="115" formatCode="General">
                  <c:v>8.7517813731243237</c:v>
                </c:pt>
                <c:pt idx="116" formatCode="General">
                  <c:v>4.7153780798640881</c:v>
                </c:pt>
                <c:pt idx="117" formatCode="General">
                  <c:v>2.6460774423837785</c:v>
                </c:pt>
                <c:pt idx="118" formatCode="General">
                  <c:v>2.8030245169174433</c:v>
                </c:pt>
                <c:pt idx="119" formatCode="General">
                  <c:v>0.42685066074143613</c:v>
                </c:pt>
                <c:pt idx="120" formatCode="General">
                  <c:v>4.2254779346078157</c:v>
                </c:pt>
                <c:pt idx="121" formatCode="General">
                  <c:v>1.2624172185430451</c:v>
                </c:pt>
                <c:pt idx="123" formatCode="General">
                  <c:v>2.1908083960590177</c:v>
                </c:pt>
                <c:pt idx="124" formatCode="General">
                  <c:v>2.2028412156087125</c:v>
                </c:pt>
                <c:pt idx="125" formatCode="General">
                  <c:v>3.1466536235428326</c:v>
                </c:pt>
                <c:pt idx="126" formatCode="General">
                  <c:v>0.83202618836527231</c:v>
                </c:pt>
                <c:pt idx="127" formatCode="General">
                  <c:v>5.0680479382490224</c:v>
                </c:pt>
                <c:pt idx="128" formatCode="General">
                  <c:v>1.9426022653911794</c:v>
                </c:pt>
                <c:pt idx="129" formatCode="General">
                  <c:v>6.6797642436149411</c:v>
                </c:pt>
                <c:pt idx="130" formatCode="General">
                  <c:v>2.0562289775972458</c:v>
                </c:pt>
                <c:pt idx="131" formatCode="General">
                  <c:v>5.5950886005302287</c:v>
                </c:pt>
                <c:pt idx="133" formatCode="General">
                  <c:v>3.3212802999866224</c:v>
                </c:pt>
                <c:pt idx="134" formatCode="General">
                  <c:v>5.0786611762221687</c:v>
                </c:pt>
                <c:pt idx="135" formatCode="General">
                  <c:v>0.57173972229783865</c:v>
                </c:pt>
                <c:pt idx="136" formatCode="General">
                  <c:v>10.213289581624281</c:v>
                </c:pt>
                <c:pt idx="137" formatCode="General">
                  <c:v>3.5608116841153024</c:v>
                </c:pt>
                <c:pt idx="138" formatCode="General">
                  <c:v>1.6243880729862124</c:v>
                </c:pt>
                <c:pt idx="139" formatCode="General">
                  <c:v>2.1869842018392016</c:v>
                </c:pt>
                <c:pt idx="141" formatCode="General">
                  <c:v>15.461651196873454</c:v>
                </c:pt>
                <c:pt idx="142" formatCode="General">
                  <c:v>1.7264276228419664</c:v>
                </c:pt>
                <c:pt idx="143" formatCode="General">
                  <c:v>2.0418848167538983</c:v>
                </c:pt>
                <c:pt idx="144" formatCode="General">
                  <c:v>3.4796305577432318</c:v>
                </c:pt>
                <c:pt idx="145" formatCode="General">
                  <c:v>3.541873551804045</c:v>
                </c:pt>
                <c:pt idx="146" formatCode="General">
                  <c:v>9.5654993514915869</c:v>
                </c:pt>
                <c:pt idx="147" formatCode="General">
                  <c:v>1.6866946575937236</c:v>
                </c:pt>
                <c:pt idx="148" formatCode="General">
                  <c:v>3.0775419893392426</c:v>
                </c:pt>
                <c:pt idx="149" formatCode="General">
                  <c:v>5.3000674308833302</c:v>
                </c:pt>
                <c:pt idx="150" formatCode="General">
                  <c:v>7.6572878573027818</c:v>
                </c:pt>
                <c:pt idx="151" formatCode="General">
                  <c:v>0.45724292246328047</c:v>
                </c:pt>
                <c:pt idx="152" formatCode="General">
                  <c:v>5.4901072345567421</c:v>
                </c:pt>
                <c:pt idx="153" formatCode="General">
                  <c:v>2.0798875289447576</c:v>
                </c:pt>
                <c:pt idx="154" formatCode="General">
                  <c:v>9.1955173103862009</c:v>
                </c:pt>
                <c:pt idx="155" formatCode="General">
                  <c:v>0.92150002463906122</c:v>
                </c:pt>
                <c:pt idx="156" formatCode="General">
                  <c:v>1.865809959224018</c:v>
                </c:pt>
                <c:pt idx="157" formatCode="General">
                  <c:v>0.95003759141550748</c:v>
                </c:pt>
                <c:pt idx="158" formatCode="General">
                  <c:v>2.64150943396228</c:v>
                </c:pt>
                <c:pt idx="159" formatCode="General">
                  <c:v>1.9184004323155832</c:v>
                </c:pt>
                <c:pt idx="160" formatCode="General">
                  <c:v>1.7392642758196026</c:v>
                </c:pt>
              </c:numCache>
            </c:numRef>
          </c:xVal>
          <c:yVal>
            <c:numRef>
              <c:f>Raw_koealoittain!$CE$2:$CE$162</c:f>
              <c:numCache>
                <c:formatCode>0.00</c:formatCode>
                <c:ptCount val="161"/>
                <c:pt idx="108">
                  <c:v>39.104307292075767</c:v>
                </c:pt>
                <c:pt idx="109">
                  <c:v>46.302680964908546</c:v>
                </c:pt>
                <c:pt idx="110">
                  <c:v>39.078795188418084</c:v>
                </c:pt>
                <c:pt idx="111">
                  <c:v>39.432388282078989</c:v>
                </c:pt>
                <c:pt idx="112">
                  <c:v>52.351678920675724</c:v>
                </c:pt>
                <c:pt idx="113">
                  <c:v>44.271791706505319</c:v>
                </c:pt>
                <c:pt idx="114">
                  <c:v>41.73076835591857</c:v>
                </c:pt>
                <c:pt idx="115">
                  <c:v>47.087722471897983</c:v>
                </c:pt>
                <c:pt idx="116">
                  <c:v>57.936617308483271</c:v>
                </c:pt>
                <c:pt idx="117">
                  <c:v>39.404661226186683</c:v>
                </c:pt>
                <c:pt idx="118">
                  <c:v>54.027461510366493</c:v>
                </c:pt>
                <c:pt idx="119">
                  <c:v>32.192371468516008</c:v>
                </c:pt>
                <c:pt idx="120">
                  <c:v>53.715551445255585</c:v>
                </c:pt>
                <c:pt idx="121">
                  <c:v>37.286940818838005</c:v>
                </c:pt>
                <c:pt idx="123">
                  <c:v>35.228307820194374</c:v>
                </c:pt>
                <c:pt idx="124">
                  <c:v>32.428625883419073</c:v>
                </c:pt>
                <c:pt idx="125">
                  <c:v>51.739921073879003</c:v>
                </c:pt>
                <c:pt idx="126">
                  <c:v>42.933576982803942</c:v>
                </c:pt>
                <c:pt idx="127">
                  <c:v>57.33112041055638</c:v>
                </c:pt>
                <c:pt idx="128">
                  <c:v>46.099950227445945</c:v>
                </c:pt>
                <c:pt idx="129">
                  <c:v>61.101401007036884</c:v>
                </c:pt>
                <c:pt idx="130">
                  <c:v>48.630955805125268</c:v>
                </c:pt>
                <c:pt idx="131">
                  <c:v>52.810863434421208</c:v>
                </c:pt>
                <c:pt idx="133">
                  <c:v>54.610262709880139</c:v>
                </c:pt>
                <c:pt idx="134">
                  <c:v>50.342712661017288</c:v>
                </c:pt>
                <c:pt idx="135">
                  <c:v>46.878486293514236</c:v>
                </c:pt>
                <c:pt idx="136">
                  <c:v>56.425253988133285</c:v>
                </c:pt>
                <c:pt idx="137">
                  <c:v>53.488098928395189</c:v>
                </c:pt>
                <c:pt idx="138">
                  <c:v>51.717915759317769</c:v>
                </c:pt>
                <c:pt idx="139">
                  <c:v>46.032606894168843</c:v>
                </c:pt>
                <c:pt idx="141">
                  <c:v>64.964154600776453</c:v>
                </c:pt>
                <c:pt idx="142">
                  <c:v>33.79187398491537</c:v>
                </c:pt>
                <c:pt idx="143">
                  <c:v>49.607551693217609</c:v>
                </c:pt>
                <c:pt idx="144">
                  <c:v>53.420681664828692</c:v>
                </c:pt>
                <c:pt idx="145">
                  <c:v>48.150899238670895</c:v>
                </c:pt>
                <c:pt idx="146">
                  <c:v>62.812087530585359</c:v>
                </c:pt>
                <c:pt idx="147">
                  <c:v>48.116142741059377</c:v>
                </c:pt>
                <c:pt idx="148">
                  <c:v>46.612129450849991</c:v>
                </c:pt>
                <c:pt idx="149">
                  <c:v>58.502208494542671</c:v>
                </c:pt>
                <c:pt idx="150">
                  <c:v>66.781541429830781</c:v>
                </c:pt>
                <c:pt idx="151">
                  <c:v>43.772022585549095</c:v>
                </c:pt>
                <c:pt idx="152">
                  <c:v>57.464117818042105</c:v>
                </c:pt>
                <c:pt idx="153">
                  <c:v>36.148267309665641</c:v>
                </c:pt>
                <c:pt idx="154">
                  <c:v>64.855587641608693</c:v>
                </c:pt>
                <c:pt idx="155">
                  <c:v>43.57108200748398</c:v>
                </c:pt>
                <c:pt idx="156">
                  <c:v>42.975737675055008</c:v>
                </c:pt>
                <c:pt idx="157">
                  <c:v>41.760941798298759</c:v>
                </c:pt>
                <c:pt idx="158">
                  <c:v>51.489134269288513</c:v>
                </c:pt>
                <c:pt idx="159">
                  <c:v>47.14049903606611</c:v>
                </c:pt>
                <c:pt idx="160">
                  <c:v>46.31759488632585</c:v>
                </c:pt>
              </c:numCache>
            </c:numRef>
          </c:yVal>
          <c:smooth val="0"/>
        </c:ser>
        <c:ser>
          <c:idx val="2"/>
          <c:order val="2"/>
          <c:tx>
            <c:v>Kerros3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Raw_koealoittain!$DP$2:$DP$162</c:f>
              <c:numCache>
                <c:formatCode>0.00</c:formatCode>
                <c:ptCount val="161"/>
                <c:pt idx="0">
                  <c:v>0.64207714299105068</c:v>
                </c:pt>
                <c:pt idx="1">
                  <c:v>0.51245803145429814</c:v>
                </c:pt>
                <c:pt idx="2">
                  <c:v>4.2527864949680847</c:v>
                </c:pt>
                <c:pt idx="3">
                  <c:v>3.1935128641505566</c:v>
                </c:pt>
                <c:pt idx="5">
                  <c:v>1.5162407685772126</c:v>
                </c:pt>
                <c:pt idx="6">
                  <c:v>1.5970425138631981</c:v>
                </c:pt>
                <c:pt idx="7">
                  <c:v>1.0536951501154794</c:v>
                </c:pt>
                <c:pt idx="8">
                  <c:v>3.9012971813127724</c:v>
                </c:pt>
                <c:pt idx="9">
                  <c:v>3.1756072874494086</c:v>
                </c:pt>
                <c:pt idx="10">
                  <c:v>2.773182068856852</c:v>
                </c:pt>
                <c:pt idx="11">
                  <c:v>2.9315476190476328</c:v>
                </c:pt>
                <c:pt idx="12">
                  <c:v>1.0490344115075729</c:v>
                </c:pt>
                <c:pt idx="13">
                  <c:v>4.218989971993846</c:v>
                </c:pt>
                <c:pt idx="14">
                  <c:v>2.838651073010106</c:v>
                </c:pt>
                <c:pt idx="15">
                  <c:v>2.1657081236520459</c:v>
                </c:pt>
                <c:pt idx="16">
                  <c:v>6.7063233376792724</c:v>
                </c:pt>
                <c:pt idx="17">
                  <c:v>1.2120082043632312</c:v>
                </c:pt>
                <c:pt idx="18">
                  <c:v>1.0734652801073712</c:v>
                </c:pt>
                <c:pt idx="19">
                  <c:v>2.8795225662066342</c:v>
                </c:pt>
                <c:pt idx="20">
                  <c:v>1.5447371940618004</c:v>
                </c:pt>
                <c:pt idx="21">
                  <c:v>3.3502329405316811</c:v>
                </c:pt>
                <c:pt idx="22">
                  <c:v>2.0436083796494295</c:v>
                </c:pt>
                <c:pt idx="23">
                  <c:v>0.58487740969492785</c:v>
                </c:pt>
                <c:pt idx="24">
                  <c:v>0.79078174423859326</c:v>
                </c:pt>
                <c:pt idx="25">
                  <c:v>1.4955992323472906</c:v>
                </c:pt>
                <c:pt idx="26">
                  <c:v>2.9328478964401206</c:v>
                </c:pt>
                <c:pt idx="27">
                  <c:v>2.1174590491410279</c:v>
                </c:pt>
                <c:pt idx="28">
                  <c:v>0.85515140865694839</c:v>
                </c:pt>
                <c:pt idx="29">
                  <c:v>3.4540968705362718</c:v>
                </c:pt>
                <c:pt idx="30">
                  <c:v>0.67877568977439562</c:v>
                </c:pt>
                <c:pt idx="31">
                  <c:v>3.1895860324510821</c:v>
                </c:pt>
                <c:pt idx="32">
                  <c:v>1.5846411701965442</c:v>
                </c:pt>
                <c:pt idx="33">
                  <c:v>3.6290690252575883</c:v>
                </c:pt>
                <c:pt idx="34">
                  <c:v>0.91413157500374542</c:v>
                </c:pt>
                <c:pt idx="35">
                  <c:v>1.4715764010213763</c:v>
                </c:pt>
                <c:pt idx="37">
                  <c:v>2.3175542406311678</c:v>
                </c:pt>
                <c:pt idx="38">
                  <c:v>2.8150595361002058</c:v>
                </c:pt>
                <c:pt idx="40">
                  <c:v>0.5369376041473567</c:v>
                </c:pt>
                <c:pt idx="41">
                  <c:v>1.9869724670206332</c:v>
                </c:pt>
                <c:pt idx="42">
                  <c:v>1.7121281166591051</c:v>
                </c:pt>
                <c:pt idx="43">
                  <c:v>1.1884057971014599</c:v>
                </c:pt>
                <c:pt idx="44">
                  <c:v>1.6468946266573421</c:v>
                </c:pt>
                <c:pt idx="45">
                  <c:v>1.6363636363636143</c:v>
                </c:pt>
                <c:pt idx="47">
                  <c:v>5.3236632975850462</c:v>
                </c:pt>
                <c:pt idx="48">
                  <c:v>1.2855559660140341</c:v>
                </c:pt>
                <c:pt idx="49">
                  <c:v>1.4610389610389556</c:v>
                </c:pt>
                <c:pt idx="50">
                  <c:v>1.9617706237424222</c:v>
                </c:pt>
                <c:pt idx="51">
                  <c:v>0.62123954409823623</c:v>
                </c:pt>
                <c:pt idx="52">
                  <c:v>4.8947926550203853</c:v>
                </c:pt>
                <c:pt idx="53">
                  <c:v>1.1205073995772095</c:v>
                </c:pt>
                <c:pt idx="54">
                  <c:v>3.6172279382380457</c:v>
                </c:pt>
                <c:pt idx="55">
                  <c:v>0.80519768991557106</c:v>
                </c:pt>
                <c:pt idx="56">
                  <c:v>0.92323386891097881</c:v>
                </c:pt>
                <c:pt idx="57">
                  <c:v>4.1162227602905563</c:v>
                </c:pt>
                <c:pt idx="58">
                  <c:v>3.6902326286277329</c:v>
                </c:pt>
                <c:pt idx="59">
                  <c:v>0.61364456744072182</c:v>
                </c:pt>
                <c:pt idx="60">
                  <c:v>0.64257933600137718</c:v>
                </c:pt>
                <c:pt idx="61">
                  <c:v>1.1224313590053445</c:v>
                </c:pt>
                <c:pt idx="62">
                  <c:v>0.8336140114516688</c:v>
                </c:pt>
                <c:pt idx="63">
                  <c:v>3.2836187319708077</c:v>
                </c:pt>
                <c:pt idx="64">
                  <c:v>0.84516565246786579</c:v>
                </c:pt>
                <c:pt idx="65">
                  <c:v>0.85527796533874079</c:v>
                </c:pt>
                <c:pt idx="66">
                  <c:v>0.88381116619961997</c:v>
                </c:pt>
                <c:pt idx="67">
                  <c:v>2.6049082837758601</c:v>
                </c:pt>
                <c:pt idx="68">
                  <c:v>0.47145488029465971</c:v>
                </c:pt>
                <c:pt idx="69">
                  <c:v>0.70827208338902603</c:v>
                </c:pt>
                <c:pt idx="71">
                  <c:v>1.1012060828526586</c:v>
                </c:pt>
                <c:pt idx="72">
                  <c:v>1.6676876999523824</c:v>
                </c:pt>
                <c:pt idx="73">
                  <c:v>1.4571948998178517</c:v>
                </c:pt>
                <c:pt idx="74">
                  <c:v>1.9917298414886386</c:v>
                </c:pt>
                <c:pt idx="75">
                  <c:v>1.4830508474576207</c:v>
                </c:pt>
                <c:pt idx="79">
                  <c:v>0.9120866188066441</c:v>
                </c:pt>
                <c:pt idx="80">
                  <c:v>1.784031660280162</c:v>
                </c:pt>
                <c:pt idx="82">
                  <c:v>6.8</c:v>
                </c:pt>
                <c:pt idx="83">
                  <c:v>0.59576476139915702</c:v>
                </c:pt>
                <c:pt idx="84">
                  <c:v>1.3021702838063633</c:v>
                </c:pt>
                <c:pt idx="86">
                  <c:v>2.0521411370536908</c:v>
                </c:pt>
                <c:pt idx="87">
                  <c:v>4.6442135552429527</c:v>
                </c:pt>
                <c:pt idx="88">
                  <c:v>0.68557717028021514</c:v>
                </c:pt>
                <c:pt idx="89">
                  <c:v>0.96507352941175473</c:v>
                </c:pt>
                <c:pt idx="90">
                  <c:v>3.7649863282619789</c:v>
                </c:pt>
                <c:pt idx="91">
                  <c:v>1.7001983564749061</c:v>
                </c:pt>
                <c:pt idx="92">
                  <c:v>2.3635872501350712</c:v>
                </c:pt>
                <c:pt idx="93">
                  <c:v>0.73882748678518484</c:v>
                </c:pt>
                <c:pt idx="95">
                  <c:v>1.7722772277227923</c:v>
                </c:pt>
                <c:pt idx="96">
                  <c:v>0.95141215892771014</c:v>
                </c:pt>
                <c:pt idx="97">
                  <c:v>1.1920606446386381</c:v>
                </c:pt>
                <c:pt idx="98">
                  <c:v>0.41952491637846856</c:v>
                </c:pt>
                <c:pt idx="99">
                  <c:v>0.99690039373376738</c:v>
                </c:pt>
                <c:pt idx="100">
                  <c:v>1.0596652267818336</c:v>
                </c:pt>
                <c:pt idx="101">
                  <c:v>2.1037253469686177</c:v>
                </c:pt>
                <c:pt idx="103">
                  <c:v>2.0663068619892107</c:v>
                </c:pt>
                <c:pt idx="105">
                  <c:v>1.3987630772787547</c:v>
                </c:pt>
                <c:pt idx="106">
                  <c:v>0.75345332775218887</c:v>
                </c:pt>
                <c:pt idx="107">
                  <c:v>1.9530392802282166</c:v>
                </c:pt>
                <c:pt idx="108" formatCode="General">
                  <c:v>0.43326345213139295</c:v>
                </c:pt>
                <c:pt idx="109" formatCode="General">
                  <c:v>2.3059278039357589</c:v>
                </c:pt>
                <c:pt idx="110" formatCode="General">
                  <c:v>3.9133289560078577</c:v>
                </c:pt>
                <c:pt idx="111" formatCode="General">
                  <c:v>1.1054366798112312</c:v>
                </c:pt>
                <c:pt idx="112" formatCode="General">
                  <c:v>1.1490866234531611</c:v>
                </c:pt>
                <c:pt idx="113" formatCode="General">
                  <c:v>3.3526290400385759</c:v>
                </c:pt>
                <c:pt idx="114" formatCode="General">
                  <c:v>0.50115651503470138</c:v>
                </c:pt>
                <c:pt idx="115" formatCode="General">
                  <c:v>3.0397102574052894</c:v>
                </c:pt>
                <c:pt idx="116" formatCode="General">
                  <c:v>2.8338646829613907</c:v>
                </c:pt>
                <c:pt idx="117" formatCode="General">
                  <c:v>2.405287020671627</c:v>
                </c:pt>
                <c:pt idx="118" formatCode="General">
                  <c:v>1.4009764381235186</c:v>
                </c:pt>
                <c:pt idx="119" formatCode="General">
                  <c:v>1.1850865512649855</c:v>
                </c:pt>
                <c:pt idx="120" formatCode="General">
                  <c:v>1.4760746147607635</c:v>
                </c:pt>
                <c:pt idx="121" formatCode="General">
                  <c:v>0.66406517423154177</c:v>
                </c:pt>
                <c:pt idx="122" formatCode="General">
                  <c:v>0.43563250488687999</c:v>
                </c:pt>
                <c:pt idx="123" formatCode="General">
                  <c:v>1.5870321649834607</c:v>
                </c:pt>
                <c:pt idx="125" formatCode="General">
                  <c:v>2.9112646533654218</c:v>
                </c:pt>
                <c:pt idx="126" formatCode="General">
                  <c:v>0.52898511206850241</c:v>
                </c:pt>
                <c:pt idx="127" formatCode="General">
                  <c:v>2.6504612681212358</c:v>
                </c:pt>
                <c:pt idx="128" formatCode="General">
                  <c:v>0.77065708656852239</c:v>
                </c:pt>
                <c:pt idx="129" formatCode="General">
                  <c:v>2.5369661487653001</c:v>
                </c:pt>
                <c:pt idx="130" formatCode="General">
                  <c:v>3.0145419806814453</c:v>
                </c:pt>
                <c:pt idx="131" formatCode="General">
                  <c:v>2.3665247297740044</c:v>
                </c:pt>
                <c:pt idx="133" formatCode="General">
                  <c:v>2.5077293026451528</c:v>
                </c:pt>
                <c:pt idx="134" formatCode="General">
                  <c:v>1.5331092635178845</c:v>
                </c:pt>
                <c:pt idx="135" formatCode="General">
                  <c:v>1.3768850211599308</c:v>
                </c:pt>
                <c:pt idx="137" formatCode="General">
                  <c:v>1.6086175942549135</c:v>
                </c:pt>
                <c:pt idx="138" formatCode="General">
                  <c:v>1.3044234448373901</c:v>
                </c:pt>
                <c:pt idx="139" formatCode="General">
                  <c:v>0.52027370921223071</c:v>
                </c:pt>
                <c:pt idx="140" formatCode="General">
                  <c:v>1.0026413670422076</c:v>
                </c:pt>
                <c:pt idx="141" formatCode="General">
                  <c:v>6.3500258131130654</c:v>
                </c:pt>
                <c:pt idx="142" formatCode="General">
                  <c:v>1.6596968112911665</c:v>
                </c:pt>
                <c:pt idx="143" formatCode="General">
                  <c:v>1.1750881316098567</c:v>
                </c:pt>
                <c:pt idx="144" formatCode="General">
                  <c:v>1.1391528730568157</c:v>
                </c:pt>
                <c:pt idx="145" formatCode="General">
                  <c:v>2.7864000577492183</c:v>
                </c:pt>
                <c:pt idx="146" formatCode="General">
                  <c:v>4.19156564794263</c:v>
                </c:pt>
                <c:pt idx="147" formatCode="General">
                  <c:v>0.4460368528809589</c:v>
                </c:pt>
                <c:pt idx="148" formatCode="General">
                  <c:v>1.7798440875363846</c:v>
                </c:pt>
                <c:pt idx="149" formatCode="General">
                  <c:v>2.3943468715697049</c:v>
                </c:pt>
                <c:pt idx="150" formatCode="General">
                  <c:v>5.6954094999430449</c:v>
                </c:pt>
                <c:pt idx="151" formatCode="General">
                  <c:v>0.27743816420579609</c:v>
                </c:pt>
                <c:pt idx="152" formatCode="General">
                  <c:v>1.9619465354750936</c:v>
                </c:pt>
                <c:pt idx="153" formatCode="General">
                  <c:v>1.0964480336156626</c:v>
                </c:pt>
                <c:pt idx="154" formatCode="General">
                  <c:v>0.97781580394795364</c:v>
                </c:pt>
                <c:pt idx="155" formatCode="General">
                  <c:v>1.2265388784300495</c:v>
                </c:pt>
                <c:pt idx="156" formatCode="General">
                  <c:v>1.1224001276663575</c:v>
                </c:pt>
                <c:pt idx="157" formatCode="General">
                  <c:v>0.85664079660273018</c:v>
                </c:pt>
                <c:pt idx="158" formatCode="General">
                  <c:v>1.6947797585738247</c:v>
                </c:pt>
                <c:pt idx="159" formatCode="General">
                  <c:v>1.2403191055727067</c:v>
                </c:pt>
                <c:pt idx="160" formatCode="General">
                  <c:v>1.217105263157902</c:v>
                </c:pt>
              </c:numCache>
            </c:numRef>
          </c:xVal>
          <c:yVal>
            <c:numRef>
              <c:f>Raw_koealoittain!$DQ$2:$DQ$162</c:f>
              <c:numCache>
                <c:formatCode>0.00</c:formatCode>
                <c:ptCount val="161"/>
                <c:pt idx="0">
                  <c:v>44.961476360107646</c:v>
                </c:pt>
                <c:pt idx="1">
                  <c:v>45.274363962593625</c:v>
                </c:pt>
                <c:pt idx="2">
                  <c:v>64.073449741611853</c:v>
                </c:pt>
                <c:pt idx="3">
                  <c:v>52.645233370320966</c:v>
                </c:pt>
                <c:pt idx="5">
                  <c:v>42.404755889554927</c:v>
                </c:pt>
                <c:pt idx="6">
                  <c:v>49.343575474847249</c:v>
                </c:pt>
                <c:pt idx="7">
                  <c:v>32.853424549977703</c:v>
                </c:pt>
                <c:pt idx="8">
                  <c:v>54.203940047440646</c:v>
                </c:pt>
                <c:pt idx="9">
                  <c:v>39.07601474838139</c:v>
                </c:pt>
                <c:pt idx="10">
                  <c:v>53.978463463014393</c:v>
                </c:pt>
                <c:pt idx="11">
                  <c:v>53.888585076322762</c:v>
                </c:pt>
                <c:pt idx="12">
                  <c:v>49.515451555798592</c:v>
                </c:pt>
                <c:pt idx="13">
                  <c:v>61.286175297838739</c:v>
                </c:pt>
                <c:pt idx="14">
                  <c:v>38.237496342619743</c:v>
                </c:pt>
                <c:pt idx="15">
                  <c:v>54.566428792843638</c:v>
                </c:pt>
                <c:pt idx="16">
                  <c:v>58.71128131613245</c:v>
                </c:pt>
                <c:pt idx="17">
                  <c:v>49.35436094652394</c:v>
                </c:pt>
                <c:pt idx="18">
                  <c:v>45.149920991884969</c:v>
                </c:pt>
                <c:pt idx="19">
                  <c:v>53.499098277046187</c:v>
                </c:pt>
                <c:pt idx="20">
                  <c:v>46.772245801386262</c:v>
                </c:pt>
                <c:pt idx="21">
                  <c:v>57.475672206930184</c:v>
                </c:pt>
                <c:pt idx="22">
                  <c:v>50.481172027081591</c:v>
                </c:pt>
                <c:pt idx="23">
                  <c:v>44.149644021947438</c:v>
                </c:pt>
                <c:pt idx="24">
                  <c:v>40.65727413414028</c:v>
                </c:pt>
                <c:pt idx="25">
                  <c:v>49.380057820857168</c:v>
                </c:pt>
                <c:pt idx="26">
                  <c:v>48.621975719443043</c:v>
                </c:pt>
                <c:pt idx="27">
                  <c:v>49.517266646941216</c:v>
                </c:pt>
                <c:pt idx="28">
                  <c:v>45.376757184520109</c:v>
                </c:pt>
                <c:pt idx="29">
                  <c:v>42.71446945983886</c:v>
                </c:pt>
                <c:pt idx="30">
                  <c:v>43.899895173009504</c:v>
                </c:pt>
                <c:pt idx="31">
                  <c:v>54.251665979481935</c:v>
                </c:pt>
                <c:pt idx="32">
                  <c:v>51.945694128286625</c:v>
                </c:pt>
                <c:pt idx="33">
                  <c:v>54.900004277375395</c:v>
                </c:pt>
                <c:pt idx="34">
                  <c:v>41.702875178532359</c:v>
                </c:pt>
                <c:pt idx="35">
                  <c:v>42.325791925683617</c:v>
                </c:pt>
                <c:pt idx="37">
                  <c:v>49.207988687486754</c:v>
                </c:pt>
                <c:pt idx="38">
                  <c:v>46.00320891095393</c:v>
                </c:pt>
                <c:pt idx="40">
                  <c:v>40.33437390877647</c:v>
                </c:pt>
                <c:pt idx="41">
                  <c:v>46.563275506463114</c:v>
                </c:pt>
                <c:pt idx="42">
                  <c:v>48.748974356970884</c:v>
                </c:pt>
                <c:pt idx="43">
                  <c:v>35.959238711556686</c:v>
                </c:pt>
                <c:pt idx="44">
                  <c:v>40.797907876103665</c:v>
                </c:pt>
                <c:pt idx="45">
                  <c:v>50.352313788913584</c:v>
                </c:pt>
                <c:pt idx="47">
                  <c:v>62.295372302452833</c:v>
                </c:pt>
                <c:pt idx="48">
                  <c:v>47.948796991927779</c:v>
                </c:pt>
                <c:pt idx="49">
                  <c:v>46.945218691755208</c:v>
                </c:pt>
                <c:pt idx="50">
                  <c:v>54.359919779065436</c:v>
                </c:pt>
                <c:pt idx="51">
                  <c:v>45.544985046526016</c:v>
                </c:pt>
                <c:pt idx="52">
                  <c:v>54.116712738833698</c:v>
                </c:pt>
                <c:pt idx="53">
                  <c:v>51.681938079061773</c:v>
                </c:pt>
                <c:pt idx="54">
                  <c:v>42.245809902412866</c:v>
                </c:pt>
                <c:pt idx="55">
                  <c:v>42.224531293702157</c:v>
                </c:pt>
                <c:pt idx="56">
                  <c:v>32.534321110206413</c:v>
                </c:pt>
                <c:pt idx="57">
                  <c:v>64.071237724869547</c:v>
                </c:pt>
                <c:pt idx="58">
                  <c:v>57.074140002525844</c:v>
                </c:pt>
                <c:pt idx="59">
                  <c:v>44.401291344836316</c:v>
                </c:pt>
                <c:pt idx="60">
                  <c:v>42.312521875939467</c:v>
                </c:pt>
                <c:pt idx="61">
                  <c:v>45.282453962999078</c:v>
                </c:pt>
                <c:pt idx="62">
                  <c:v>49.203104506128753</c:v>
                </c:pt>
                <c:pt idx="63">
                  <c:v>53.832315333432568</c:v>
                </c:pt>
                <c:pt idx="64">
                  <c:v>53.318300081882199</c:v>
                </c:pt>
                <c:pt idx="65">
                  <c:v>46.151279303085531</c:v>
                </c:pt>
                <c:pt idx="66">
                  <c:v>41.882993875859071</c:v>
                </c:pt>
                <c:pt idx="67">
                  <c:v>47.379359986080885</c:v>
                </c:pt>
                <c:pt idx="68">
                  <c:v>41.937739845827259</c:v>
                </c:pt>
                <c:pt idx="69">
                  <c:v>45.32043649680331</c:v>
                </c:pt>
                <c:pt idx="71">
                  <c:v>50.60418234978912</c:v>
                </c:pt>
                <c:pt idx="72">
                  <c:v>49.533999435149973</c:v>
                </c:pt>
                <c:pt idx="73">
                  <c:v>44.371483409306677</c:v>
                </c:pt>
                <c:pt idx="74">
                  <c:v>38.122030320773696</c:v>
                </c:pt>
                <c:pt idx="75">
                  <c:v>44.882522189112436</c:v>
                </c:pt>
                <c:pt idx="79">
                  <c:v>47.687520064488339</c:v>
                </c:pt>
                <c:pt idx="80">
                  <c:v>53.866227748124842</c:v>
                </c:pt>
                <c:pt idx="83">
                  <c:v>44.531692773383448</c:v>
                </c:pt>
                <c:pt idx="84">
                  <c:v>50.386935257606559</c:v>
                </c:pt>
                <c:pt idx="86">
                  <c:v>53.219785164433652</c:v>
                </c:pt>
                <c:pt idx="87">
                  <c:v>43.663151889097215</c:v>
                </c:pt>
                <c:pt idx="88">
                  <c:v>45.514106475160979</c:v>
                </c:pt>
                <c:pt idx="89">
                  <c:v>46.132473380355862</c:v>
                </c:pt>
                <c:pt idx="90">
                  <c:v>48.207008235073211</c:v>
                </c:pt>
                <c:pt idx="91">
                  <c:v>51.211760243706316</c:v>
                </c:pt>
                <c:pt idx="92">
                  <c:v>55.47583744106187</c:v>
                </c:pt>
                <c:pt idx="93">
                  <c:v>46.880887357037594</c:v>
                </c:pt>
                <c:pt idx="95">
                  <c:v>50.781898387586644</c:v>
                </c:pt>
                <c:pt idx="96">
                  <c:v>46.085244381076528</c:v>
                </c:pt>
                <c:pt idx="97">
                  <c:v>31.649456534544829</c:v>
                </c:pt>
                <c:pt idx="98">
                  <c:v>41.893638939898899</c:v>
                </c:pt>
                <c:pt idx="99">
                  <c:v>43.128059920073355</c:v>
                </c:pt>
                <c:pt idx="100">
                  <c:v>46.305819514198411</c:v>
                </c:pt>
                <c:pt idx="101">
                  <c:v>48.97431328081538</c:v>
                </c:pt>
                <c:pt idx="103">
                  <c:v>43.222695733829816</c:v>
                </c:pt>
                <c:pt idx="105">
                  <c:v>43.670846947851551</c:v>
                </c:pt>
                <c:pt idx="106">
                  <c:v>46.493659989042712</c:v>
                </c:pt>
                <c:pt idx="107">
                  <c:v>41.321771439371666</c:v>
                </c:pt>
                <c:pt idx="108" formatCode="General">
                  <c:v>43.632174291756392</c:v>
                </c:pt>
                <c:pt idx="109" formatCode="General">
                  <c:v>46.937186067568291</c:v>
                </c:pt>
                <c:pt idx="110" formatCode="General">
                  <c:v>45.168308658827158</c:v>
                </c:pt>
                <c:pt idx="111" formatCode="General">
                  <c:v>39.41627857347909</c:v>
                </c:pt>
                <c:pt idx="112" formatCode="General">
                  <c:v>39.148875741360847</c:v>
                </c:pt>
                <c:pt idx="113" formatCode="General">
                  <c:v>42.832177581964295</c:v>
                </c:pt>
                <c:pt idx="114" formatCode="General">
                  <c:v>31.674012194514557</c:v>
                </c:pt>
                <c:pt idx="115" formatCode="General">
                  <c:v>40.07782749995436</c:v>
                </c:pt>
                <c:pt idx="116" formatCode="General">
                  <c:v>52.488929481139898</c:v>
                </c:pt>
                <c:pt idx="117" formatCode="General">
                  <c:v>38.745029770716414</c:v>
                </c:pt>
                <c:pt idx="118" formatCode="General">
                  <c:v>50.769949204652242</c:v>
                </c:pt>
                <c:pt idx="119" formatCode="General">
                  <c:v>39.460383782724584</c:v>
                </c:pt>
                <c:pt idx="120" formatCode="General">
                  <c:v>44.15294277745889</c:v>
                </c:pt>
                <c:pt idx="121" formatCode="General">
                  <c:v>33.292643156352462</c:v>
                </c:pt>
                <c:pt idx="122" formatCode="General">
                  <c:v>41.297503377362311</c:v>
                </c:pt>
                <c:pt idx="123" formatCode="General">
                  <c:v>36.564449091143622</c:v>
                </c:pt>
                <c:pt idx="125" formatCode="General">
                  <c:v>46.353932646758608</c:v>
                </c:pt>
                <c:pt idx="126" formatCode="General">
                  <c:v>40.34580146276798</c:v>
                </c:pt>
                <c:pt idx="127" formatCode="General">
                  <c:v>55.120348126604235</c:v>
                </c:pt>
                <c:pt idx="128" formatCode="General">
                  <c:v>41.645880471499055</c:v>
                </c:pt>
                <c:pt idx="129" formatCode="General">
                  <c:v>47.951183162893756</c:v>
                </c:pt>
                <c:pt idx="130" formatCode="General">
                  <c:v>53.939937689118509</c:v>
                </c:pt>
                <c:pt idx="131" formatCode="General">
                  <c:v>45.698135060981457</c:v>
                </c:pt>
                <c:pt idx="133" formatCode="General">
                  <c:v>50.746432946103837</c:v>
                </c:pt>
                <c:pt idx="134" formatCode="General">
                  <c:v>35.669150581344326</c:v>
                </c:pt>
                <c:pt idx="135" formatCode="General">
                  <c:v>47.243571533863118</c:v>
                </c:pt>
                <c:pt idx="137" formatCode="General">
                  <c:v>47.686107022070246</c:v>
                </c:pt>
                <c:pt idx="138" formatCode="General">
                  <c:v>46.618551557115559</c:v>
                </c:pt>
                <c:pt idx="139" formatCode="General">
                  <c:v>40.303570532476321</c:v>
                </c:pt>
                <c:pt idx="140" formatCode="General">
                  <c:v>42.063012503028006</c:v>
                </c:pt>
                <c:pt idx="141" formatCode="General">
                  <c:v>52.618747520038198</c:v>
                </c:pt>
                <c:pt idx="142" formatCode="General">
                  <c:v>35.148745734605733</c:v>
                </c:pt>
                <c:pt idx="143" formatCode="General">
                  <c:v>46.562132089524553</c:v>
                </c:pt>
                <c:pt idx="144" formatCode="General">
                  <c:v>45.68540015649014</c:v>
                </c:pt>
                <c:pt idx="145" formatCode="General">
                  <c:v>50.857997686582209</c:v>
                </c:pt>
                <c:pt idx="146" formatCode="General">
                  <c:v>54.718893540529834</c:v>
                </c:pt>
                <c:pt idx="147" formatCode="General">
                  <c:v>44.413213112977438</c:v>
                </c:pt>
                <c:pt idx="148" formatCode="General">
                  <c:v>37.811541753056716</c:v>
                </c:pt>
                <c:pt idx="149" formatCode="General">
                  <c:v>52.224556440594462</c:v>
                </c:pt>
                <c:pt idx="150" formatCode="General">
                  <c:v>54.319546307887101</c:v>
                </c:pt>
                <c:pt idx="151" formatCode="General">
                  <c:v>39.773457441179403</c:v>
                </c:pt>
                <c:pt idx="152" formatCode="General">
                  <c:v>50.356648530898063</c:v>
                </c:pt>
                <c:pt idx="153" formatCode="General">
                  <c:v>30.325944075443438</c:v>
                </c:pt>
                <c:pt idx="154" formatCode="General">
                  <c:v>43.766610232373758</c:v>
                </c:pt>
                <c:pt idx="155" formatCode="General">
                  <c:v>47.413799724378578</c:v>
                </c:pt>
                <c:pt idx="156" formatCode="General">
                  <c:v>40.386304486750205</c:v>
                </c:pt>
                <c:pt idx="157" formatCode="General">
                  <c:v>38.534565259685472</c:v>
                </c:pt>
                <c:pt idx="158" formatCode="General">
                  <c:v>43.159786821035212</c:v>
                </c:pt>
                <c:pt idx="159" formatCode="General">
                  <c:v>30.92522373871401</c:v>
                </c:pt>
                <c:pt idx="160" formatCode="General">
                  <c:v>42.451738195349712</c:v>
                </c:pt>
              </c:numCache>
            </c:numRef>
          </c:yVal>
          <c:smooth val="0"/>
        </c:ser>
        <c:ser>
          <c:idx val="3"/>
          <c:order val="3"/>
          <c:tx>
            <c:v>Bhor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3333FF"/>
              </a:solidFill>
              <a:ln>
                <a:noFill/>
              </a:ln>
            </c:spPr>
          </c:marker>
          <c:xVal>
            <c:numRef>
              <c:f>Raw_koealoittain!$FC$2:$FC$162</c:f>
              <c:numCache>
                <c:formatCode>0.00</c:formatCode>
                <c:ptCount val="161"/>
                <c:pt idx="5">
                  <c:v>1.3491567770143722</c:v>
                </c:pt>
                <c:pt idx="6">
                  <c:v>4.1271736696768491</c:v>
                </c:pt>
                <c:pt idx="13">
                  <c:v>5.1071272409269755</c:v>
                </c:pt>
                <c:pt idx="18">
                  <c:v>2.799937431565779</c:v>
                </c:pt>
                <c:pt idx="20">
                  <c:v>3.3179789837339748</c:v>
                </c:pt>
                <c:pt idx="22">
                  <c:v>4.489983882109148</c:v>
                </c:pt>
                <c:pt idx="24">
                  <c:v>4.8543689320388257</c:v>
                </c:pt>
                <c:pt idx="26">
                  <c:v>5.6245090337784562</c:v>
                </c:pt>
                <c:pt idx="27">
                  <c:v>4.896698772149084</c:v>
                </c:pt>
                <c:pt idx="28">
                  <c:v>3.3653846153846008</c:v>
                </c:pt>
                <c:pt idx="34">
                  <c:v>0.8492149698824778</c:v>
                </c:pt>
                <c:pt idx="35">
                  <c:v>3.7299897484425437</c:v>
                </c:pt>
                <c:pt idx="36">
                  <c:v>4.061762391817469</c:v>
                </c:pt>
                <c:pt idx="38">
                  <c:v>3.2141567352834839</c:v>
                </c:pt>
                <c:pt idx="39">
                  <c:v>9.5941807044410403</c:v>
                </c:pt>
                <c:pt idx="44">
                  <c:v>3.9069710207346642</c:v>
                </c:pt>
                <c:pt idx="45">
                  <c:v>13.385085862150103</c:v>
                </c:pt>
                <c:pt idx="48">
                  <c:v>6.1</c:v>
                </c:pt>
                <c:pt idx="51">
                  <c:v>3.1426775612822073</c:v>
                </c:pt>
                <c:pt idx="52">
                  <c:v>2.988370381274859</c:v>
                </c:pt>
                <c:pt idx="59">
                  <c:v>6.3621533442088234</c:v>
                </c:pt>
                <c:pt idx="65">
                  <c:v>1.3407107895296999</c:v>
                </c:pt>
                <c:pt idx="70">
                  <c:v>1.4681348014681506</c:v>
                </c:pt>
                <c:pt idx="76">
                  <c:v>3.4488277186524843</c:v>
                </c:pt>
                <c:pt idx="77">
                  <c:v>1.8106634922623988</c:v>
                </c:pt>
                <c:pt idx="78">
                  <c:v>5.0505874673629219</c:v>
                </c:pt>
                <c:pt idx="80">
                  <c:v>5.268335337195353</c:v>
                </c:pt>
                <c:pt idx="81">
                  <c:v>3.3702116774317394</c:v>
                </c:pt>
                <c:pt idx="82">
                  <c:v>14.911929543634924</c:v>
                </c:pt>
                <c:pt idx="83">
                  <c:v>0.6888055104440699</c:v>
                </c:pt>
                <c:pt idx="84">
                  <c:v>5.5057299451918302</c:v>
                </c:pt>
                <c:pt idx="85">
                  <c:v>8.3502073088419611</c:v>
                </c:pt>
                <c:pt idx="86">
                  <c:v>4.7633179997032418</c:v>
                </c:pt>
                <c:pt idx="87">
                  <c:v>1.1327488556133196</c:v>
                </c:pt>
                <c:pt idx="88">
                  <c:v>0.71873771688472188</c:v>
                </c:pt>
                <c:pt idx="89">
                  <c:v>2.2032515221894804</c:v>
                </c:pt>
                <c:pt idx="90">
                  <c:v>11.500888099467117</c:v>
                </c:pt>
                <c:pt idx="91">
                  <c:v>10.245901639344265</c:v>
                </c:pt>
                <c:pt idx="92">
                  <c:v>5.4971277065842106</c:v>
                </c:pt>
                <c:pt idx="93">
                  <c:v>3.4857371367635275</c:v>
                </c:pt>
                <c:pt idx="94">
                  <c:v>2.7169811320754853</c:v>
                </c:pt>
                <c:pt idx="95">
                  <c:v>1.8266329609394127</c:v>
                </c:pt>
                <c:pt idx="96">
                  <c:v>5.2371481950219954</c:v>
                </c:pt>
                <c:pt idx="99">
                  <c:v>4.2521489971346558</c:v>
                </c:pt>
                <c:pt idx="100">
                  <c:v>11.05364445513592</c:v>
                </c:pt>
                <c:pt idx="101">
                  <c:v>3.3724340175952929</c:v>
                </c:pt>
                <c:pt idx="102">
                  <c:v>3.5160289555325615</c:v>
                </c:pt>
                <c:pt idx="104">
                  <c:v>3.3233404710920613</c:v>
                </c:pt>
                <c:pt idx="105">
                  <c:v>3.5401356698700162</c:v>
                </c:pt>
                <c:pt idx="106">
                  <c:v>10.245262107821883</c:v>
                </c:pt>
                <c:pt idx="120" formatCode="General">
                  <c:v>4.0244523688232254</c:v>
                </c:pt>
                <c:pt idx="122" formatCode="General">
                  <c:v>2.0546527274609172</c:v>
                </c:pt>
                <c:pt idx="126" formatCode="General">
                  <c:v>3.3846777462505382</c:v>
                </c:pt>
                <c:pt idx="128" formatCode="General">
                  <c:v>3.7812242657150592</c:v>
                </c:pt>
                <c:pt idx="129" formatCode="General">
                  <c:v>6.2297996121525587</c:v>
                </c:pt>
                <c:pt idx="130" formatCode="General">
                  <c:v>2.2645393721049909</c:v>
                </c:pt>
                <c:pt idx="131" formatCode="General">
                  <c:v>7.1533113794365155</c:v>
                </c:pt>
                <c:pt idx="133" formatCode="General">
                  <c:v>2.6713792536577583</c:v>
                </c:pt>
                <c:pt idx="135" formatCode="General">
                  <c:v>6.1317285188900135</c:v>
                </c:pt>
                <c:pt idx="137" formatCode="General">
                  <c:v>8.2641089320887211</c:v>
                </c:pt>
                <c:pt idx="138" formatCode="General">
                  <c:v>2.9166666666666785</c:v>
                </c:pt>
                <c:pt idx="139" formatCode="General">
                  <c:v>3.1173672708574554</c:v>
                </c:pt>
                <c:pt idx="140" formatCode="General">
                  <c:v>5.1006711409396051</c:v>
                </c:pt>
                <c:pt idx="141" formatCode="General">
                  <c:v>4.305818105440034</c:v>
                </c:pt>
                <c:pt idx="143" formatCode="General">
                  <c:v>2.5143176421287849</c:v>
                </c:pt>
                <c:pt idx="144" formatCode="General">
                  <c:v>9.8074942565158825</c:v>
                </c:pt>
                <c:pt idx="145" formatCode="General">
                  <c:v>4.1357370095439983</c:v>
                </c:pt>
                <c:pt idx="146" formatCode="General">
                  <c:v>7.3076577789747743</c:v>
                </c:pt>
                <c:pt idx="147" formatCode="General">
                  <c:v>2.6082092161387389</c:v>
                </c:pt>
                <c:pt idx="149" formatCode="General">
                  <c:v>7.0375052675937546</c:v>
                </c:pt>
                <c:pt idx="150" formatCode="General">
                  <c:v>10.280655869630841</c:v>
                </c:pt>
                <c:pt idx="151" formatCode="General">
                  <c:v>1.5421832476564732</c:v>
                </c:pt>
                <c:pt idx="152" formatCode="General">
                  <c:v>1.7985166872682563</c:v>
                </c:pt>
                <c:pt idx="154" formatCode="General">
                  <c:v>16.249715715260386</c:v>
                </c:pt>
                <c:pt idx="155" formatCode="General">
                  <c:v>1.9314278307084183</c:v>
                </c:pt>
                <c:pt idx="156" formatCode="General">
                  <c:v>3.1017788786309501</c:v>
                </c:pt>
                <c:pt idx="157" formatCode="General">
                  <c:v>4.0312712440516894</c:v>
                </c:pt>
                <c:pt idx="158" formatCode="General">
                  <c:v>3.288129295931673</c:v>
                </c:pt>
                <c:pt idx="159" formatCode="General">
                  <c:v>4.7255619445896322</c:v>
                </c:pt>
                <c:pt idx="160" formatCode="General">
                  <c:v>3.2496307237813769</c:v>
                </c:pt>
              </c:numCache>
            </c:numRef>
          </c:xVal>
          <c:yVal>
            <c:numRef>
              <c:f>Raw_koealoittain!$FD$2:$FD$162</c:f>
              <c:numCache>
                <c:formatCode>0.00</c:formatCode>
                <c:ptCount val="161"/>
                <c:pt idx="5">
                  <c:v>43.924194220742422</c:v>
                </c:pt>
                <c:pt idx="6">
                  <c:v>53.710048962468591</c:v>
                </c:pt>
                <c:pt idx="13">
                  <c:v>58.202182369964305</c:v>
                </c:pt>
                <c:pt idx="18">
                  <c:v>54.562786285702579</c:v>
                </c:pt>
                <c:pt idx="20">
                  <c:v>53.661166685121898</c:v>
                </c:pt>
                <c:pt idx="22">
                  <c:v>55.20644580460926</c:v>
                </c:pt>
                <c:pt idx="24">
                  <c:v>55.041661005171314</c:v>
                </c:pt>
                <c:pt idx="26">
                  <c:v>61.027403802254554</c:v>
                </c:pt>
                <c:pt idx="27">
                  <c:v>57.139336879100213</c:v>
                </c:pt>
                <c:pt idx="28">
                  <c:v>52.589532620523997</c:v>
                </c:pt>
                <c:pt idx="34">
                  <c:v>39.39809254187324</c:v>
                </c:pt>
                <c:pt idx="35">
                  <c:v>55.015903073081454</c:v>
                </c:pt>
                <c:pt idx="36">
                  <c:v>51.444915721355812</c:v>
                </c:pt>
                <c:pt idx="38">
                  <c:v>49.429581595146018</c:v>
                </c:pt>
                <c:pt idx="39">
                  <c:v>57.961564863538797</c:v>
                </c:pt>
                <c:pt idx="44">
                  <c:v>48.088286594153921</c:v>
                </c:pt>
                <c:pt idx="45">
                  <c:v>74.533132342833824</c:v>
                </c:pt>
                <c:pt idx="51">
                  <c:v>51.028678931049818</c:v>
                </c:pt>
                <c:pt idx="52">
                  <c:v>53.991285460591598</c:v>
                </c:pt>
                <c:pt idx="59">
                  <c:v>54.853752667890411</c:v>
                </c:pt>
                <c:pt idx="65">
                  <c:v>48.007180791501895</c:v>
                </c:pt>
                <c:pt idx="70">
                  <c:v>48.983217756000329</c:v>
                </c:pt>
                <c:pt idx="76">
                  <c:v>49.1395583643409</c:v>
                </c:pt>
                <c:pt idx="77">
                  <c:v>45.633872800273494</c:v>
                </c:pt>
                <c:pt idx="78">
                  <c:v>57.425690345609091</c:v>
                </c:pt>
                <c:pt idx="80">
                  <c:v>64.95095410390276</c:v>
                </c:pt>
                <c:pt idx="81">
                  <c:v>51.190784286364718</c:v>
                </c:pt>
                <c:pt idx="82">
                  <c:v>59.860739118211434</c:v>
                </c:pt>
                <c:pt idx="83">
                  <c:v>46.964839906394083</c:v>
                </c:pt>
                <c:pt idx="84">
                  <c:v>63.298866712413613</c:v>
                </c:pt>
                <c:pt idx="85">
                  <c:v>63.544854345335878</c:v>
                </c:pt>
                <c:pt idx="86">
                  <c:v>61.656188584588776</c:v>
                </c:pt>
                <c:pt idx="87">
                  <c:v>47.473768109246052</c:v>
                </c:pt>
                <c:pt idx="88">
                  <c:v>44.314551044510189</c:v>
                </c:pt>
                <c:pt idx="89">
                  <c:v>52.478274161752402</c:v>
                </c:pt>
                <c:pt idx="90">
                  <c:v>60.846631251024675</c:v>
                </c:pt>
                <c:pt idx="91">
                  <c:v>68.125632052016329</c:v>
                </c:pt>
                <c:pt idx="92">
                  <c:v>59.11985490265095</c:v>
                </c:pt>
                <c:pt idx="93">
                  <c:v>57.972137996253736</c:v>
                </c:pt>
                <c:pt idx="94">
                  <c:v>48.792210002468572</c:v>
                </c:pt>
                <c:pt idx="95">
                  <c:v>49.955270705035083</c:v>
                </c:pt>
                <c:pt idx="96">
                  <c:v>50.64628601963166</c:v>
                </c:pt>
                <c:pt idx="99">
                  <c:v>53.333638304744369</c:v>
                </c:pt>
                <c:pt idx="100">
                  <c:v>63.036453698766337</c:v>
                </c:pt>
                <c:pt idx="101">
                  <c:v>49.682282906973597</c:v>
                </c:pt>
                <c:pt idx="102">
                  <c:v>47.298089706432854</c:v>
                </c:pt>
                <c:pt idx="104">
                  <c:v>50.381387575083089</c:v>
                </c:pt>
                <c:pt idx="105">
                  <c:v>49.969112089715267</c:v>
                </c:pt>
                <c:pt idx="106">
                  <c:v>51.751861916971841</c:v>
                </c:pt>
                <c:pt idx="120" formatCode="General">
                  <c:v>55.358158454414209</c:v>
                </c:pt>
                <c:pt idx="122" formatCode="General">
                  <c:v>46.540474484766875</c:v>
                </c:pt>
                <c:pt idx="126" formatCode="General">
                  <c:v>51.301912766617399</c:v>
                </c:pt>
                <c:pt idx="128" formatCode="General">
                  <c:v>55.560370502113585</c:v>
                </c:pt>
                <c:pt idx="129" formatCode="General">
                  <c:v>59.113485744216433</c:v>
                </c:pt>
                <c:pt idx="130" formatCode="General">
                  <c:v>48.849180482033944</c:v>
                </c:pt>
                <c:pt idx="131" formatCode="General">
                  <c:v>61.842454900337898</c:v>
                </c:pt>
                <c:pt idx="133" formatCode="General">
                  <c:v>50.960911441435144</c:v>
                </c:pt>
                <c:pt idx="135" formatCode="General">
                  <c:v>55.061535084279825</c:v>
                </c:pt>
                <c:pt idx="137" formatCode="General">
                  <c:v>63.146696274171099</c:v>
                </c:pt>
                <c:pt idx="138" formatCode="General">
                  <c:v>57.504804163164621</c:v>
                </c:pt>
                <c:pt idx="139" formatCode="General">
                  <c:v>51.747715949613237</c:v>
                </c:pt>
                <c:pt idx="140" formatCode="General">
                  <c:v>54.896895116458985</c:v>
                </c:pt>
                <c:pt idx="141" formatCode="General">
                  <c:v>53.785243408277026</c:v>
                </c:pt>
                <c:pt idx="143" formatCode="General">
                  <c:v>51.375202754361439</c:v>
                </c:pt>
                <c:pt idx="144" formatCode="General">
                  <c:v>59.077298591368752</c:v>
                </c:pt>
                <c:pt idx="145" formatCode="General">
                  <c:v>52.665098762011255</c:v>
                </c:pt>
                <c:pt idx="146" formatCode="General">
                  <c:v>63.92600580896697</c:v>
                </c:pt>
                <c:pt idx="147" formatCode="General">
                  <c:v>56.290610442781784</c:v>
                </c:pt>
                <c:pt idx="149" formatCode="General">
                  <c:v>60.52015552764972</c:v>
                </c:pt>
                <c:pt idx="150" formatCode="General">
                  <c:v>65.777559378838546</c:v>
                </c:pt>
                <c:pt idx="151" formatCode="General">
                  <c:v>45.59833755948052</c:v>
                </c:pt>
                <c:pt idx="152" formatCode="General">
                  <c:v>52.792426301084831</c:v>
                </c:pt>
                <c:pt idx="154" formatCode="General">
                  <c:v>75.913556374214679</c:v>
                </c:pt>
                <c:pt idx="155" formatCode="General">
                  <c:v>46.818415332182205</c:v>
                </c:pt>
                <c:pt idx="156" formatCode="General">
                  <c:v>56.891822866690077</c:v>
                </c:pt>
                <c:pt idx="157" formatCode="General">
                  <c:v>53.270343162792521</c:v>
                </c:pt>
                <c:pt idx="158" formatCode="General">
                  <c:v>48.964988962630528</c:v>
                </c:pt>
                <c:pt idx="159" formatCode="General">
                  <c:v>52.227156049126833</c:v>
                </c:pt>
                <c:pt idx="160" formatCode="General">
                  <c:v>47.897229506822789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38912"/>
        <c:axId val="184057856"/>
      </c:scatterChart>
      <c:valAx>
        <c:axId val="18403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LOI, mass.%</a:t>
                </a:r>
              </a:p>
            </c:rich>
          </c:tx>
          <c:layout>
            <c:manualLayout>
              <c:xMode val="edge"/>
              <c:yMode val="edge"/>
              <c:x val="0.45678530953686147"/>
              <c:y val="0.92660754634975262"/>
            </c:manualLayout>
          </c:layout>
          <c:overlay val="0"/>
        </c:title>
        <c:numFmt formatCode="0" sourceLinked="0"/>
        <c:majorTickMark val="out"/>
        <c:minorTickMark val="out"/>
        <c:tickLblPos val="nextTo"/>
        <c:crossAx val="184057856"/>
        <c:crosses val="autoZero"/>
        <c:crossBetween val="midCat"/>
      </c:valAx>
      <c:valAx>
        <c:axId val="1840578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porosity, vol.%</a:t>
                </a:r>
              </a:p>
            </c:rich>
          </c:tx>
          <c:layout>
            <c:manualLayout>
              <c:xMode val="edge"/>
              <c:yMode val="edge"/>
              <c:x val="2.7777777777777991E-3"/>
              <c:y val="0.1971503052607551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84038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932259831399989"/>
          <c:y val="0.51841029709399289"/>
          <c:w val="0.13753114999293803"/>
          <c:h val="0.3055928657644148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12834300728147"/>
          <c:y val="2.7638223211229149E-2"/>
          <c:w val="0.83361421395470581"/>
          <c:h val="0.81074082791281565"/>
        </c:manualLayout>
      </c:layout>
      <c:scatterChart>
        <c:scatterStyle val="lineMarker"/>
        <c:varyColors val="0"/>
        <c:ser>
          <c:idx val="0"/>
          <c:order val="0"/>
          <c:tx>
            <c:v>All layers</c:v>
          </c:tx>
          <c:spPr>
            <a:ln w="28575">
              <a:noFill/>
            </a:ln>
          </c:spPr>
          <c:marker>
            <c:symbol val="circle"/>
            <c:size val="3"/>
            <c:spPr>
              <a:noFill/>
              <a:ln>
                <a:solidFill>
                  <a:sysClr val="windowText" lastClr="000000"/>
                </a:solidFill>
              </a:ln>
            </c:spPr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10763991559479492"/>
                  <c:y val="0.31481699669837426"/>
                </c:manualLayout>
              </c:layout>
              <c:numFmt formatCode="General" sourceLinked="0"/>
            </c:trendlineLbl>
          </c:trendline>
          <c:xVal>
            <c:numRef>
              <c:f>(Raw_koealoittain!$AR$2:$AR$162,Raw_koealoittain!$CD$2:$CD$162,Raw_koealoittain!$DP$2:$DP$162,Raw_koealoittain!$FC$2:$FC$162)</c:f>
              <c:numCache>
                <c:formatCode>0.00</c:formatCode>
                <c:ptCount val="644"/>
                <c:pt idx="0">
                  <c:v>1.0862119581172391</c:v>
                </c:pt>
                <c:pt idx="1">
                  <c:v>1.4634708458169958</c:v>
                </c:pt>
                <c:pt idx="2">
                  <c:v>4.8341625207297003</c:v>
                </c:pt>
                <c:pt idx="3">
                  <c:v>#N/A</c:v>
                </c:pt>
                <c:pt idx="4">
                  <c:v>3.0654131355932268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6.1972772070492015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3.8499025341130659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0.67476383265855511</c:v>
                </c:pt>
                <c:pt idx="35">
                  <c:v>#N/A</c:v>
                </c:pt>
                <c:pt idx="36">
                  <c:v>1.0968432316746786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0.79505300353359898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1.9929739224429244</c:v>
                </c:pt>
                <c:pt idx="45">
                  <c:v>2.1422628951746918</c:v>
                </c:pt>
                <c:pt idx="46">
                  <c:v>1.0229165014669839</c:v>
                </c:pt>
                <c:pt idx="47">
                  <c:v>3.4047405718009225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2.4380199324602536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4.067421065126239</c:v>
                </c:pt>
                <c:pt idx="61">
                  <c:v>0.57391785368550974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0.6728743288248259</c:v>
                </c:pt>
                <c:pt idx="70">
                  <c:v>1.3155927642397847</c:v>
                </c:pt>
                <c:pt idx="71">
                  <c:v>#N/A</c:v>
                </c:pt>
                <c:pt idx="72">
                  <c:v>0.70769023387479923</c:v>
                </c:pt>
                <c:pt idx="73">
                  <c:v>0.93121888253733265</c:v>
                </c:pt>
                <c:pt idx="74">
                  <c:v>6.8650482902636218</c:v>
                </c:pt>
                <c:pt idx="75">
                  <c:v>#N/A</c:v>
                </c:pt>
                <c:pt idx="76">
                  <c:v>2.4071023247300167</c:v>
                </c:pt>
                <c:pt idx="77">
                  <c:v>1.102458657800343</c:v>
                </c:pt>
                <c:pt idx="78">
                  <c:v>16.657969529034652</c:v>
                </c:pt>
                <c:pt idx="79">
                  <c:v>3.6699392239364199</c:v>
                </c:pt>
                <c:pt idx="80">
                  <c:v>7.337187553137217</c:v>
                </c:pt>
                <c:pt idx="81">
                  <c:v>1.3934507813277655</c:v>
                </c:pt>
                <c:pt idx="82">
                  <c:v>1.9</c:v>
                </c:pt>
                <c:pt idx="83">
                  <c:v>0.91018853905450914</c:v>
                </c:pt>
                <c:pt idx="84">
                  <c:v>0.93774940143656427</c:v>
                </c:pt>
                <c:pt idx="85">
                  <c:v>1.7519514310494211</c:v>
                </c:pt>
                <c:pt idx="86">
                  <c:v>1.0659152168586101</c:v>
                </c:pt>
                <c:pt idx="87">
                  <c:v>1.0593220338983094</c:v>
                </c:pt>
                <c:pt idx="88">
                  <c:v>1.2</c:v>
                </c:pt>
                <c:pt idx="89">
                  <c:v>#N/A</c:v>
                </c:pt>
                <c:pt idx="90">
                  <c:v>0.61762609866180551</c:v>
                </c:pt>
                <c:pt idx="91">
                  <c:v>#N/A</c:v>
                </c:pt>
                <c:pt idx="92">
                  <c:v>5</c:v>
                </c:pt>
                <c:pt idx="93">
                  <c:v>#N/A</c:v>
                </c:pt>
                <c:pt idx="94">
                  <c:v>0.98461896993705966</c:v>
                </c:pt>
                <c:pt idx="95">
                  <c:v>0.53923391595390668</c:v>
                </c:pt>
                <c:pt idx="96">
                  <c:v>5.2411363135873055</c:v>
                </c:pt>
                <c:pt idx="97">
                  <c:v>2.6973773610545049</c:v>
                </c:pt>
                <c:pt idx="98">
                  <c:v>#N/A</c:v>
                </c:pt>
                <c:pt idx="99">
                  <c:v>#N/A</c:v>
                </c:pt>
                <c:pt idx="100">
                  <c:v>0.33534081576785857</c:v>
                </c:pt>
                <c:pt idx="101">
                  <c:v>#N/A</c:v>
                </c:pt>
                <c:pt idx="102">
                  <c:v>2.9</c:v>
                </c:pt>
                <c:pt idx="103">
                  <c:v>#N/A</c:v>
                </c:pt>
                <c:pt idx="104">
                  <c:v>1.3811780636424751</c:v>
                </c:pt>
                <c:pt idx="105">
                  <c:v>#N/A</c:v>
                </c:pt>
                <c:pt idx="106">
                  <c:v>1.5353994882001614</c:v>
                </c:pt>
                <c:pt idx="107">
                  <c:v>1.957472178060405</c:v>
                </c:pt>
                <c:pt idx="108">
                  <c:v>1.3725633350368869</c:v>
                </c:pt>
                <c:pt idx="109">
                  <c:v>1.7731092436974965</c:v>
                </c:pt>
                <c:pt idx="110">
                  <c:v>9.7045101088646994</c:v>
                </c:pt>
                <c:pt idx="111">
                  <c:v>2.3236456960532759</c:v>
                </c:pt>
                <c:pt idx="112">
                  <c:v>9.9168816279736003</c:v>
                </c:pt>
                <c:pt idx="113">
                  <c:v>9.7810634063121835</c:v>
                </c:pt>
                <c:pt idx="114">
                  <c:v>4.2954636692091732</c:v>
                </c:pt>
                <c:pt idx="115">
                  <c:v>13.285024154589346</c:v>
                </c:pt>
                <c:pt idx="116">
                  <c:v>10.309607405043101</c:v>
                </c:pt>
                <c:pt idx="117">
                  <c:v>14.038146021328956</c:v>
                </c:pt>
                <c:pt idx="118">
                  <c:v>10.111587982832626</c:v>
                </c:pt>
                <c:pt idx="119">
                  <c:v>7.0737475811653541</c:v>
                </c:pt>
                <c:pt idx="120">
                  <c:v>8.152134912091876</c:v>
                </c:pt>
                <c:pt idx="121">
                  <c:v>3.1135424547517698</c:v>
                </c:pt>
                <c:pt idx="122">
                  <c:v>3.4224331751186723</c:v>
                </c:pt>
                <c:pt idx="123">
                  <c:v>10.859728506787329</c:v>
                </c:pt>
                <c:pt idx="124">
                  <c:v>5.9478089611028979</c:v>
                </c:pt>
                <c:pt idx="125">
                  <c:v>7.7779823269513884</c:v>
                </c:pt>
                <c:pt idx="126">
                  <c:v>3.1535022354694271</c:v>
                </c:pt>
                <c:pt idx="127">
                  <c:v>3.2207325293985707</c:v>
                </c:pt>
                <c:pt idx="128">
                  <c:v>2.1330624682580028</c:v>
                </c:pt>
                <c:pt idx="129">
                  <c:v>11.662289660538841</c:v>
                </c:pt>
                <c:pt idx="130">
                  <c:v>6.3212772890192319</c:v>
                </c:pt>
                <c:pt idx="131">
                  <c:v>10.449153671864574</c:v>
                </c:pt>
                <c:pt idx="132">
                  <c:v>3.5193709244341904</c:v>
                </c:pt>
                <c:pt idx="133">
                  <c:v>4.8801278636121292</c:v>
                </c:pt>
                <c:pt idx="134">
                  <c:v>11.201235998455015</c:v>
                </c:pt>
                <c:pt idx="135">
                  <c:v>1.0116392907647118</c:v>
                </c:pt>
                <c:pt idx="136">
                  <c:v>2.1995345694767607</c:v>
                </c:pt>
                <c:pt idx="137">
                  <c:v>5.2193901696978022</c:v>
                </c:pt>
                <c:pt idx="138">
                  <c:v>4.1310853222392199</c:v>
                </c:pt>
                <c:pt idx="139">
                  <c:v>2.3160858852516761</c:v>
                </c:pt>
                <c:pt idx="140">
                  <c:v>0.74294205052006257</c:v>
                </c:pt>
                <c:pt idx="141">
                  <c:v>5.2607585703865629</c:v>
                </c:pt>
                <c:pt idx="142">
                  <c:v>5.5610398157288357</c:v>
                </c:pt>
                <c:pt idx="143">
                  <c:v>1.3954535223947777</c:v>
                </c:pt>
                <c:pt idx="144">
                  <c:v>1.4029830416127222</c:v>
                </c:pt>
                <c:pt idx="145">
                  <c:v>9.6942962659007001</c:v>
                </c:pt>
                <c:pt idx="146">
                  <c:v>7.7987635414894214</c:v>
                </c:pt>
                <c:pt idx="147">
                  <c:v>2.512069388757046</c:v>
                </c:pt>
                <c:pt idx="148">
                  <c:v>6.1755905010504808</c:v>
                </c:pt>
                <c:pt idx="149">
                  <c:v>6.6337639715488308</c:v>
                </c:pt>
                <c:pt idx="150">
                  <c:v>0.73796199495726589</c:v>
                </c:pt>
                <c:pt idx="151">
                  <c:v>0.96068904593639304</c:v>
                </c:pt>
                <c:pt idx="152">
                  <c:v>1.2717982894590645</c:v>
                </c:pt>
                <c:pt idx="153">
                  <c:v>6.4183262821174285</c:v>
                </c:pt>
                <c:pt idx="154">
                  <c:v>2.8451680502942009</c:v>
                </c:pt>
                <c:pt idx="155">
                  <c:v>7.4025900582480224</c:v>
                </c:pt>
                <c:pt idx="156">
                  <c:v>4.1290824261275176</c:v>
                </c:pt>
                <c:pt idx="157">
                  <c:v>3.8356738629218157</c:v>
                </c:pt>
                <c:pt idx="158">
                  <c:v>6.5060759221421707</c:v>
                </c:pt>
                <c:pt idx="159">
                  <c:v>3.2195318264136019</c:v>
                </c:pt>
                <c:pt idx="160">
                  <c:v>4.3410957060169348</c:v>
                </c:pt>
                <c:pt idx="269" formatCode="General">
                  <c:v>0.4061245448604392</c:v>
                </c:pt>
                <c:pt idx="270" formatCode="General">
                  <c:v>1.2955949770779369</c:v>
                </c:pt>
                <c:pt idx="271" formatCode="General">
                  <c:v>3.5139573070607617</c:v>
                </c:pt>
                <c:pt idx="272" formatCode="General">
                  <c:v>2.6167968214824051</c:v>
                </c:pt>
                <c:pt idx="273" formatCode="General">
                  <c:v>4.6908514408281281</c:v>
                </c:pt>
                <c:pt idx="274" formatCode="General">
                  <c:v>3.4328802460561225</c:v>
                </c:pt>
                <c:pt idx="275" formatCode="General">
                  <c:v>1.3199676234356719</c:v>
                </c:pt>
                <c:pt idx="276" formatCode="General">
                  <c:v>8.7517813731243237</c:v>
                </c:pt>
                <c:pt idx="277" formatCode="General">
                  <c:v>4.7153780798640881</c:v>
                </c:pt>
                <c:pt idx="278" formatCode="General">
                  <c:v>2.6460774423837785</c:v>
                </c:pt>
                <c:pt idx="279" formatCode="General">
                  <c:v>2.8030245169174433</c:v>
                </c:pt>
                <c:pt idx="280" formatCode="General">
                  <c:v>0.42685066074143613</c:v>
                </c:pt>
                <c:pt idx="281" formatCode="General">
                  <c:v>4.2254779346078157</c:v>
                </c:pt>
                <c:pt idx="282" formatCode="General">
                  <c:v>1.2624172185430451</c:v>
                </c:pt>
                <c:pt idx="284" formatCode="General">
                  <c:v>2.1908083960590177</c:v>
                </c:pt>
                <c:pt idx="285" formatCode="General">
                  <c:v>2.2028412156087125</c:v>
                </c:pt>
                <c:pt idx="286" formatCode="General">
                  <c:v>3.1466536235428326</c:v>
                </c:pt>
                <c:pt idx="287" formatCode="General">
                  <c:v>0.83202618836527231</c:v>
                </c:pt>
                <c:pt idx="288" formatCode="General">
                  <c:v>5.0680479382490224</c:v>
                </c:pt>
                <c:pt idx="289" formatCode="General">
                  <c:v>1.9426022653911794</c:v>
                </c:pt>
                <c:pt idx="290" formatCode="General">
                  <c:v>6.6797642436149411</c:v>
                </c:pt>
                <c:pt idx="291" formatCode="General">
                  <c:v>2.0562289775972458</c:v>
                </c:pt>
                <c:pt idx="292" formatCode="General">
                  <c:v>5.5950886005302287</c:v>
                </c:pt>
                <c:pt idx="294" formatCode="General">
                  <c:v>3.3212802999866224</c:v>
                </c:pt>
                <c:pt idx="295" formatCode="General">
                  <c:v>5.0786611762221687</c:v>
                </c:pt>
                <c:pt idx="296" formatCode="General">
                  <c:v>0.57173972229783865</c:v>
                </c:pt>
                <c:pt idx="297" formatCode="General">
                  <c:v>10.213289581624281</c:v>
                </c:pt>
                <c:pt idx="298" formatCode="General">
                  <c:v>3.5608116841153024</c:v>
                </c:pt>
                <c:pt idx="299" formatCode="General">
                  <c:v>1.6243880729862124</c:v>
                </c:pt>
                <c:pt idx="300" formatCode="General">
                  <c:v>2.1869842018392016</c:v>
                </c:pt>
                <c:pt idx="302" formatCode="General">
                  <c:v>15.461651196873454</c:v>
                </c:pt>
                <c:pt idx="303" formatCode="General">
                  <c:v>1.7264276228419664</c:v>
                </c:pt>
                <c:pt idx="304" formatCode="General">
                  <c:v>2.0418848167538983</c:v>
                </c:pt>
                <c:pt idx="305" formatCode="General">
                  <c:v>3.4796305577432318</c:v>
                </c:pt>
                <c:pt idx="306" formatCode="General">
                  <c:v>3.541873551804045</c:v>
                </c:pt>
                <c:pt idx="307" formatCode="General">
                  <c:v>9.5654993514915869</c:v>
                </c:pt>
                <c:pt idx="308" formatCode="General">
                  <c:v>1.6866946575937236</c:v>
                </c:pt>
                <c:pt idx="309" formatCode="General">
                  <c:v>3.0775419893392426</c:v>
                </c:pt>
                <c:pt idx="310" formatCode="General">
                  <c:v>5.3000674308833302</c:v>
                </c:pt>
                <c:pt idx="311" formatCode="General">
                  <c:v>7.6572878573027818</c:v>
                </c:pt>
                <c:pt idx="312" formatCode="General">
                  <c:v>0.45724292246328047</c:v>
                </c:pt>
                <c:pt idx="313" formatCode="General">
                  <c:v>5.4901072345567421</c:v>
                </c:pt>
                <c:pt idx="314" formatCode="General">
                  <c:v>2.0798875289447576</c:v>
                </c:pt>
                <c:pt idx="315" formatCode="General">
                  <c:v>9.1955173103862009</c:v>
                </c:pt>
                <c:pt idx="316" formatCode="General">
                  <c:v>0.92150002463906122</c:v>
                </c:pt>
                <c:pt idx="317" formatCode="General">
                  <c:v>1.865809959224018</c:v>
                </c:pt>
                <c:pt idx="318" formatCode="General">
                  <c:v>0.95003759141550748</c:v>
                </c:pt>
                <c:pt idx="319" formatCode="General">
                  <c:v>2.64150943396228</c:v>
                </c:pt>
                <c:pt idx="320" formatCode="General">
                  <c:v>1.9184004323155832</c:v>
                </c:pt>
                <c:pt idx="321" formatCode="General">
                  <c:v>1.7392642758196026</c:v>
                </c:pt>
                <c:pt idx="322">
                  <c:v>0.64207714299105068</c:v>
                </c:pt>
                <c:pt idx="323">
                  <c:v>0.51245803145429814</c:v>
                </c:pt>
                <c:pt idx="324">
                  <c:v>4.2527864949680847</c:v>
                </c:pt>
                <c:pt idx="325">
                  <c:v>3.1935128641505566</c:v>
                </c:pt>
                <c:pt idx="327">
                  <c:v>1.5162407685772126</c:v>
                </c:pt>
                <c:pt idx="328">
                  <c:v>1.5970425138631981</c:v>
                </c:pt>
                <c:pt idx="329">
                  <c:v>1.0536951501154794</c:v>
                </c:pt>
                <c:pt idx="330">
                  <c:v>3.9012971813127724</c:v>
                </c:pt>
                <c:pt idx="331">
                  <c:v>3.1756072874494086</c:v>
                </c:pt>
                <c:pt idx="332">
                  <c:v>2.773182068856852</c:v>
                </c:pt>
                <c:pt idx="333">
                  <c:v>2.9315476190476328</c:v>
                </c:pt>
                <c:pt idx="334">
                  <c:v>1.0490344115075729</c:v>
                </c:pt>
                <c:pt idx="335">
                  <c:v>4.218989971993846</c:v>
                </c:pt>
                <c:pt idx="336">
                  <c:v>2.838651073010106</c:v>
                </c:pt>
                <c:pt idx="337">
                  <c:v>2.1657081236520459</c:v>
                </c:pt>
                <c:pt idx="338">
                  <c:v>6.7063233376792724</c:v>
                </c:pt>
                <c:pt idx="339">
                  <c:v>1.2120082043632312</c:v>
                </c:pt>
                <c:pt idx="340">
                  <c:v>1.0734652801073712</c:v>
                </c:pt>
                <c:pt idx="341">
                  <c:v>2.8795225662066342</c:v>
                </c:pt>
                <c:pt idx="342">
                  <c:v>1.5447371940618004</c:v>
                </c:pt>
                <c:pt idx="343">
                  <c:v>3.3502329405316811</c:v>
                </c:pt>
                <c:pt idx="344">
                  <c:v>2.0436083796494295</c:v>
                </c:pt>
                <c:pt idx="345">
                  <c:v>0.58487740969492785</c:v>
                </c:pt>
                <c:pt idx="346">
                  <c:v>0.79078174423859326</c:v>
                </c:pt>
                <c:pt idx="347">
                  <c:v>1.4955992323472906</c:v>
                </c:pt>
                <c:pt idx="348">
                  <c:v>2.9328478964401206</c:v>
                </c:pt>
                <c:pt idx="349">
                  <c:v>2.1174590491410279</c:v>
                </c:pt>
                <c:pt idx="350">
                  <c:v>0.85515140865694839</c:v>
                </c:pt>
                <c:pt idx="351">
                  <c:v>3.4540968705362718</c:v>
                </c:pt>
                <c:pt idx="352">
                  <c:v>0.67877568977439562</c:v>
                </c:pt>
                <c:pt idx="353">
                  <c:v>3.1895860324510821</c:v>
                </c:pt>
                <c:pt idx="354">
                  <c:v>1.5846411701965442</c:v>
                </c:pt>
                <c:pt idx="355">
                  <c:v>3.6290690252575883</c:v>
                </c:pt>
                <c:pt idx="356">
                  <c:v>0.91413157500374542</c:v>
                </c:pt>
                <c:pt idx="357">
                  <c:v>1.4715764010213763</c:v>
                </c:pt>
                <c:pt idx="359">
                  <c:v>2.3175542406311678</c:v>
                </c:pt>
                <c:pt idx="360">
                  <c:v>2.8150595361002058</c:v>
                </c:pt>
                <c:pt idx="362">
                  <c:v>0.5369376041473567</c:v>
                </c:pt>
                <c:pt idx="363">
                  <c:v>1.9869724670206332</c:v>
                </c:pt>
                <c:pt idx="364">
                  <c:v>1.7121281166591051</c:v>
                </c:pt>
                <c:pt idx="365">
                  <c:v>1.1884057971014599</c:v>
                </c:pt>
                <c:pt idx="366">
                  <c:v>1.6468946266573421</c:v>
                </c:pt>
                <c:pt idx="367">
                  <c:v>1.6363636363636143</c:v>
                </c:pt>
                <c:pt idx="369">
                  <c:v>5.3236632975850462</c:v>
                </c:pt>
                <c:pt idx="370">
                  <c:v>1.2855559660140341</c:v>
                </c:pt>
                <c:pt idx="371">
                  <c:v>1.4610389610389556</c:v>
                </c:pt>
                <c:pt idx="372">
                  <c:v>1.9617706237424222</c:v>
                </c:pt>
                <c:pt idx="373">
                  <c:v>0.62123954409823623</c:v>
                </c:pt>
                <c:pt idx="374">
                  <c:v>4.8947926550203853</c:v>
                </c:pt>
                <c:pt idx="375">
                  <c:v>1.1205073995772095</c:v>
                </c:pt>
                <c:pt idx="376">
                  <c:v>3.6172279382380457</c:v>
                </c:pt>
                <c:pt idx="377">
                  <c:v>0.80519768991557106</c:v>
                </c:pt>
                <c:pt idx="378">
                  <c:v>0.92323386891097881</c:v>
                </c:pt>
                <c:pt idx="379">
                  <c:v>4.1162227602905563</c:v>
                </c:pt>
                <c:pt idx="380">
                  <c:v>3.6902326286277329</c:v>
                </c:pt>
                <c:pt idx="381">
                  <c:v>0.61364456744072182</c:v>
                </c:pt>
                <c:pt idx="382">
                  <c:v>0.64257933600137718</c:v>
                </c:pt>
                <c:pt idx="383">
                  <c:v>1.1224313590053445</c:v>
                </c:pt>
                <c:pt idx="384">
                  <c:v>0.8336140114516688</c:v>
                </c:pt>
                <c:pt idx="385">
                  <c:v>3.2836187319708077</c:v>
                </c:pt>
                <c:pt idx="386">
                  <c:v>0.84516565246786579</c:v>
                </c:pt>
                <c:pt idx="387">
                  <c:v>0.85527796533874079</c:v>
                </c:pt>
                <c:pt idx="388">
                  <c:v>0.88381116619961997</c:v>
                </c:pt>
                <c:pt idx="389">
                  <c:v>2.6049082837758601</c:v>
                </c:pt>
                <c:pt idx="390">
                  <c:v>0.47145488029465971</c:v>
                </c:pt>
                <c:pt idx="391">
                  <c:v>0.70827208338902603</c:v>
                </c:pt>
                <c:pt idx="393">
                  <c:v>1.1012060828526586</c:v>
                </c:pt>
                <c:pt idx="394">
                  <c:v>1.6676876999523824</c:v>
                </c:pt>
                <c:pt idx="395">
                  <c:v>1.4571948998178517</c:v>
                </c:pt>
                <c:pt idx="396">
                  <c:v>1.9917298414886386</c:v>
                </c:pt>
                <c:pt idx="397">
                  <c:v>1.4830508474576207</c:v>
                </c:pt>
                <c:pt idx="401">
                  <c:v>0.9120866188066441</c:v>
                </c:pt>
                <c:pt idx="402">
                  <c:v>1.784031660280162</c:v>
                </c:pt>
                <c:pt idx="404">
                  <c:v>6.8</c:v>
                </c:pt>
                <c:pt idx="405">
                  <c:v>0.59576476139915702</c:v>
                </c:pt>
                <c:pt idx="406">
                  <c:v>1.3021702838063633</c:v>
                </c:pt>
                <c:pt idx="408">
                  <c:v>2.0521411370536908</c:v>
                </c:pt>
                <c:pt idx="409">
                  <c:v>4.6442135552429527</c:v>
                </c:pt>
                <c:pt idx="410">
                  <c:v>0.68557717028021514</c:v>
                </c:pt>
                <c:pt idx="411">
                  <c:v>0.96507352941175473</c:v>
                </c:pt>
                <c:pt idx="412">
                  <c:v>3.7649863282619789</c:v>
                </c:pt>
                <c:pt idx="413">
                  <c:v>1.7001983564749061</c:v>
                </c:pt>
                <c:pt idx="414">
                  <c:v>2.3635872501350712</c:v>
                </c:pt>
                <c:pt idx="415">
                  <c:v>0.73882748678518484</c:v>
                </c:pt>
                <c:pt idx="417">
                  <c:v>1.7722772277227923</c:v>
                </c:pt>
                <c:pt idx="418">
                  <c:v>0.95141215892771014</c:v>
                </c:pt>
                <c:pt idx="419">
                  <c:v>1.1920606446386381</c:v>
                </c:pt>
                <c:pt idx="420">
                  <c:v>0.41952491637846856</c:v>
                </c:pt>
                <c:pt idx="421">
                  <c:v>0.99690039373376738</c:v>
                </c:pt>
                <c:pt idx="422">
                  <c:v>1.0596652267818336</c:v>
                </c:pt>
                <c:pt idx="423">
                  <c:v>2.1037253469686177</c:v>
                </c:pt>
                <c:pt idx="425">
                  <c:v>2.0663068619892107</c:v>
                </c:pt>
                <c:pt idx="427">
                  <c:v>1.3987630772787547</c:v>
                </c:pt>
                <c:pt idx="428">
                  <c:v>0.75345332775218887</c:v>
                </c:pt>
                <c:pt idx="429">
                  <c:v>1.9530392802282166</c:v>
                </c:pt>
                <c:pt idx="430" formatCode="General">
                  <c:v>0.43326345213139295</c:v>
                </c:pt>
                <c:pt idx="431" formatCode="General">
                  <c:v>2.3059278039357589</c:v>
                </c:pt>
                <c:pt idx="432" formatCode="General">
                  <c:v>3.9133289560078577</c:v>
                </c:pt>
                <c:pt idx="433" formatCode="General">
                  <c:v>1.1054366798112312</c:v>
                </c:pt>
                <c:pt idx="434" formatCode="General">
                  <c:v>1.1490866234531611</c:v>
                </c:pt>
                <c:pt idx="435" formatCode="General">
                  <c:v>3.3526290400385759</c:v>
                </c:pt>
                <c:pt idx="436" formatCode="General">
                  <c:v>0.50115651503470138</c:v>
                </c:pt>
                <c:pt idx="437" formatCode="General">
                  <c:v>3.0397102574052894</c:v>
                </c:pt>
                <c:pt idx="438" formatCode="General">
                  <c:v>2.8338646829613907</c:v>
                </c:pt>
                <c:pt idx="439" formatCode="General">
                  <c:v>2.405287020671627</c:v>
                </c:pt>
                <c:pt idx="440" formatCode="General">
                  <c:v>1.4009764381235186</c:v>
                </c:pt>
                <c:pt idx="441" formatCode="General">
                  <c:v>1.1850865512649855</c:v>
                </c:pt>
                <c:pt idx="442" formatCode="General">
                  <c:v>1.4760746147607635</c:v>
                </c:pt>
                <c:pt idx="443" formatCode="General">
                  <c:v>0.66406517423154177</c:v>
                </c:pt>
                <c:pt idx="444" formatCode="General">
                  <c:v>0.43563250488687999</c:v>
                </c:pt>
                <c:pt idx="445" formatCode="General">
                  <c:v>1.5870321649834607</c:v>
                </c:pt>
                <c:pt idx="447" formatCode="General">
                  <c:v>2.9112646533654218</c:v>
                </c:pt>
                <c:pt idx="448" formatCode="General">
                  <c:v>0.52898511206850241</c:v>
                </c:pt>
                <c:pt idx="449" formatCode="General">
                  <c:v>2.6504612681212358</c:v>
                </c:pt>
                <c:pt idx="450" formatCode="General">
                  <c:v>0.77065708656852239</c:v>
                </c:pt>
                <c:pt idx="451" formatCode="General">
                  <c:v>2.5369661487653001</c:v>
                </c:pt>
                <c:pt idx="452" formatCode="General">
                  <c:v>3.0145419806814453</c:v>
                </c:pt>
                <c:pt idx="453" formatCode="General">
                  <c:v>2.3665247297740044</c:v>
                </c:pt>
                <c:pt idx="455" formatCode="General">
                  <c:v>2.5077293026451528</c:v>
                </c:pt>
                <c:pt idx="456" formatCode="General">
                  <c:v>1.5331092635178845</c:v>
                </c:pt>
                <c:pt idx="457" formatCode="General">
                  <c:v>1.3768850211599308</c:v>
                </c:pt>
                <c:pt idx="459" formatCode="General">
                  <c:v>1.6086175942549135</c:v>
                </c:pt>
                <c:pt idx="460" formatCode="General">
                  <c:v>1.3044234448373901</c:v>
                </c:pt>
                <c:pt idx="461" formatCode="General">
                  <c:v>0.52027370921223071</c:v>
                </c:pt>
                <c:pt idx="462" formatCode="General">
                  <c:v>1.0026413670422076</c:v>
                </c:pt>
                <c:pt idx="463" formatCode="General">
                  <c:v>6.3500258131130654</c:v>
                </c:pt>
                <c:pt idx="464" formatCode="General">
                  <c:v>1.6596968112911665</c:v>
                </c:pt>
                <c:pt idx="465" formatCode="General">
                  <c:v>1.1750881316098567</c:v>
                </c:pt>
                <c:pt idx="466" formatCode="General">
                  <c:v>1.1391528730568157</c:v>
                </c:pt>
                <c:pt idx="467" formatCode="General">
                  <c:v>2.7864000577492183</c:v>
                </c:pt>
                <c:pt idx="468" formatCode="General">
                  <c:v>4.19156564794263</c:v>
                </c:pt>
                <c:pt idx="469" formatCode="General">
                  <c:v>0.4460368528809589</c:v>
                </c:pt>
                <c:pt idx="470" formatCode="General">
                  <c:v>1.7798440875363846</c:v>
                </c:pt>
                <c:pt idx="471" formatCode="General">
                  <c:v>2.3943468715697049</c:v>
                </c:pt>
                <c:pt idx="472" formatCode="General">
                  <c:v>5.6954094999430449</c:v>
                </c:pt>
                <c:pt idx="473" formatCode="General">
                  <c:v>0.27743816420579609</c:v>
                </c:pt>
                <c:pt idx="474" formatCode="General">
                  <c:v>1.9619465354750936</c:v>
                </c:pt>
                <c:pt idx="475" formatCode="General">
                  <c:v>1.0964480336156626</c:v>
                </c:pt>
                <c:pt idx="476" formatCode="General">
                  <c:v>0.97781580394795364</c:v>
                </c:pt>
                <c:pt idx="477" formatCode="General">
                  <c:v>1.2265388784300495</c:v>
                </c:pt>
                <c:pt idx="478" formatCode="General">
                  <c:v>1.1224001276663575</c:v>
                </c:pt>
                <c:pt idx="479" formatCode="General">
                  <c:v>0.85664079660273018</c:v>
                </c:pt>
                <c:pt idx="480" formatCode="General">
                  <c:v>1.6947797585738247</c:v>
                </c:pt>
                <c:pt idx="481" formatCode="General">
                  <c:v>1.2403191055727067</c:v>
                </c:pt>
                <c:pt idx="482" formatCode="General">
                  <c:v>1.217105263157902</c:v>
                </c:pt>
                <c:pt idx="488">
                  <c:v>1.3491567770143722</c:v>
                </c:pt>
                <c:pt idx="489">
                  <c:v>4.1271736696768491</c:v>
                </c:pt>
                <c:pt idx="496">
                  <c:v>5.1071272409269755</c:v>
                </c:pt>
                <c:pt idx="501">
                  <c:v>2.799937431565779</c:v>
                </c:pt>
                <c:pt idx="503">
                  <c:v>3.3179789837339748</c:v>
                </c:pt>
                <c:pt idx="505">
                  <c:v>4.489983882109148</c:v>
                </c:pt>
                <c:pt idx="507">
                  <c:v>4.8543689320388257</c:v>
                </c:pt>
                <c:pt idx="509">
                  <c:v>5.6245090337784562</c:v>
                </c:pt>
                <c:pt idx="510">
                  <c:v>4.896698772149084</c:v>
                </c:pt>
                <c:pt idx="511">
                  <c:v>3.3653846153846008</c:v>
                </c:pt>
                <c:pt idx="517">
                  <c:v>0.8492149698824778</c:v>
                </c:pt>
                <c:pt idx="518">
                  <c:v>3.7299897484425437</c:v>
                </c:pt>
                <c:pt idx="519">
                  <c:v>4.061762391817469</c:v>
                </c:pt>
                <c:pt idx="521">
                  <c:v>3.2141567352834839</c:v>
                </c:pt>
                <c:pt idx="522">
                  <c:v>9.5941807044410403</c:v>
                </c:pt>
                <c:pt idx="527">
                  <c:v>3.9069710207346642</c:v>
                </c:pt>
                <c:pt idx="528">
                  <c:v>13.385085862150103</c:v>
                </c:pt>
                <c:pt idx="531">
                  <c:v>6.1</c:v>
                </c:pt>
                <c:pt idx="534">
                  <c:v>3.1426775612822073</c:v>
                </c:pt>
                <c:pt idx="535">
                  <c:v>2.988370381274859</c:v>
                </c:pt>
                <c:pt idx="542">
                  <c:v>6.3621533442088234</c:v>
                </c:pt>
                <c:pt idx="548">
                  <c:v>1.3407107895296999</c:v>
                </c:pt>
                <c:pt idx="553">
                  <c:v>1.4681348014681506</c:v>
                </c:pt>
                <c:pt idx="559">
                  <c:v>3.4488277186524843</c:v>
                </c:pt>
                <c:pt idx="560">
                  <c:v>1.8106634922623988</c:v>
                </c:pt>
                <c:pt idx="561">
                  <c:v>5.0505874673629219</c:v>
                </c:pt>
                <c:pt idx="563">
                  <c:v>5.268335337195353</c:v>
                </c:pt>
                <c:pt idx="564">
                  <c:v>3.3702116774317394</c:v>
                </c:pt>
                <c:pt idx="565">
                  <c:v>14.911929543634924</c:v>
                </c:pt>
                <c:pt idx="566">
                  <c:v>0.6888055104440699</c:v>
                </c:pt>
                <c:pt idx="567">
                  <c:v>5.5057299451918302</c:v>
                </c:pt>
                <c:pt idx="568">
                  <c:v>8.3502073088419611</c:v>
                </c:pt>
                <c:pt idx="569">
                  <c:v>4.7633179997032418</c:v>
                </c:pt>
                <c:pt idx="570">
                  <c:v>1.1327488556133196</c:v>
                </c:pt>
                <c:pt idx="571">
                  <c:v>0.71873771688472188</c:v>
                </c:pt>
                <c:pt idx="572">
                  <c:v>2.2032515221894804</c:v>
                </c:pt>
                <c:pt idx="573">
                  <c:v>11.500888099467117</c:v>
                </c:pt>
                <c:pt idx="574">
                  <c:v>10.245901639344265</c:v>
                </c:pt>
                <c:pt idx="575">
                  <c:v>5.4971277065842106</c:v>
                </c:pt>
                <c:pt idx="576">
                  <c:v>3.4857371367635275</c:v>
                </c:pt>
                <c:pt idx="577">
                  <c:v>2.7169811320754853</c:v>
                </c:pt>
                <c:pt idx="578">
                  <c:v>1.8266329609394127</c:v>
                </c:pt>
                <c:pt idx="579">
                  <c:v>5.2371481950219954</c:v>
                </c:pt>
                <c:pt idx="582">
                  <c:v>4.2521489971346558</c:v>
                </c:pt>
                <c:pt idx="583">
                  <c:v>11.05364445513592</c:v>
                </c:pt>
                <c:pt idx="584">
                  <c:v>3.3724340175952929</c:v>
                </c:pt>
                <c:pt idx="585">
                  <c:v>3.5160289555325615</c:v>
                </c:pt>
                <c:pt idx="587">
                  <c:v>3.3233404710920613</c:v>
                </c:pt>
                <c:pt idx="588">
                  <c:v>3.5401356698700162</c:v>
                </c:pt>
                <c:pt idx="589">
                  <c:v>10.245262107821883</c:v>
                </c:pt>
                <c:pt idx="603" formatCode="General">
                  <c:v>4.0244523688232254</c:v>
                </c:pt>
                <c:pt idx="605" formatCode="General">
                  <c:v>2.0546527274609172</c:v>
                </c:pt>
                <c:pt idx="609" formatCode="General">
                  <c:v>3.3846777462505382</c:v>
                </c:pt>
                <c:pt idx="611" formatCode="General">
                  <c:v>3.7812242657150592</c:v>
                </c:pt>
                <c:pt idx="612" formatCode="General">
                  <c:v>6.2297996121525587</c:v>
                </c:pt>
                <c:pt idx="613" formatCode="General">
                  <c:v>2.2645393721049909</c:v>
                </c:pt>
                <c:pt idx="614" formatCode="General">
                  <c:v>7.1533113794365155</c:v>
                </c:pt>
                <c:pt idx="616" formatCode="General">
                  <c:v>2.6713792536577583</c:v>
                </c:pt>
                <c:pt idx="618" formatCode="General">
                  <c:v>6.1317285188900135</c:v>
                </c:pt>
                <c:pt idx="620" formatCode="General">
                  <c:v>8.2641089320887211</c:v>
                </c:pt>
                <c:pt idx="621" formatCode="General">
                  <c:v>2.9166666666666785</c:v>
                </c:pt>
                <c:pt idx="622" formatCode="General">
                  <c:v>3.1173672708574554</c:v>
                </c:pt>
                <c:pt idx="623" formatCode="General">
                  <c:v>5.1006711409396051</c:v>
                </c:pt>
                <c:pt idx="624" formatCode="General">
                  <c:v>4.305818105440034</c:v>
                </c:pt>
                <c:pt idx="626" formatCode="General">
                  <c:v>2.5143176421287849</c:v>
                </c:pt>
                <c:pt idx="627" formatCode="General">
                  <c:v>9.8074942565158825</c:v>
                </c:pt>
                <c:pt idx="628" formatCode="General">
                  <c:v>4.1357370095439983</c:v>
                </c:pt>
                <c:pt idx="629" formatCode="General">
                  <c:v>7.3076577789747743</c:v>
                </c:pt>
                <c:pt idx="630" formatCode="General">
                  <c:v>2.6082092161387389</c:v>
                </c:pt>
                <c:pt idx="632" formatCode="General">
                  <c:v>7.0375052675937546</c:v>
                </c:pt>
                <c:pt idx="633" formatCode="General">
                  <c:v>10.280655869630841</c:v>
                </c:pt>
                <c:pt idx="634" formatCode="General">
                  <c:v>1.5421832476564732</c:v>
                </c:pt>
                <c:pt idx="635" formatCode="General">
                  <c:v>1.7985166872682563</c:v>
                </c:pt>
                <c:pt idx="637" formatCode="General">
                  <c:v>16.249715715260386</c:v>
                </c:pt>
                <c:pt idx="638" formatCode="General">
                  <c:v>1.9314278307084183</c:v>
                </c:pt>
                <c:pt idx="639" formatCode="General">
                  <c:v>3.1017788786309501</c:v>
                </c:pt>
                <c:pt idx="640" formatCode="General">
                  <c:v>4.0312712440516894</c:v>
                </c:pt>
                <c:pt idx="641" formatCode="General">
                  <c:v>3.288129295931673</c:v>
                </c:pt>
                <c:pt idx="642" formatCode="General">
                  <c:v>4.7255619445896322</c:v>
                </c:pt>
                <c:pt idx="643" formatCode="General">
                  <c:v>3.2496307237813769</c:v>
                </c:pt>
              </c:numCache>
            </c:numRef>
          </c:xVal>
          <c:yVal>
            <c:numRef>
              <c:f>(Raw_koealoittain!$AP$2:$AP$162,Raw_koealoittain!$CB$2:$CB$162,Raw_koealoittain!$DN$2:$DN$162,Raw_koealoittain!$FA$2:$FA$162)</c:f>
              <c:numCache>
                <c:formatCode>0.00</c:formatCode>
                <c:ptCount val="644"/>
                <c:pt idx="0">
                  <c:v>1.4622773428253391</c:v>
                </c:pt>
                <c:pt idx="1">
                  <c:v>1.3350354917828196</c:v>
                </c:pt>
                <c:pt idx="2">
                  <c:v>0.93598182851658696</c:v>
                </c:pt>
                <c:pt idx="4">
                  <c:v>1.3354955186162327</c:v>
                </c:pt>
                <c:pt idx="12">
                  <c:v>1.1184035129527163</c:v>
                </c:pt>
                <c:pt idx="25">
                  <c:v>1.1089427283266986</c:v>
                </c:pt>
                <c:pt idx="34">
                  <c:v>1.4518159549130518</c:v>
                </c:pt>
                <c:pt idx="36">
                  <c:v>1.2465683987979106</c:v>
                </c:pt>
                <c:pt idx="40">
                  <c:v>1.5607523862520134</c:v>
                </c:pt>
                <c:pt idx="44">
                  <c:v>1.4767979924481178</c:v>
                </c:pt>
                <c:pt idx="45">
                  <c:v>1.1494963709259038</c:v>
                </c:pt>
                <c:pt idx="46">
                  <c:v>1.5256419207764282</c:v>
                </c:pt>
                <c:pt idx="47">
                  <c:v>1.0428797267684955</c:v>
                </c:pt>
                <c:pt idx="52">
                  <c:v>0.93909712452986693</c:v>
                </c:pt>
                <c:pt idx="60">
                  <c:v>1.1136494335154481</c:v>
                </c:pt>
                <c:pt idx="61">
                  <c:v>1.4224481666118702</c:v>
                </c:pt>
                <c:pt idx="69">
                  <c:v>1.4021737510500172</c:v>
                </c:pt>
                <c:pt idx="70">
                  <c:v>1.272420134925494</c:v>
                </c:pt>
                <c:pt idx="72">
                  <c:v>1.3549873942294659</c:v>
                </c:pt>
                <c:pt idx="73">
                  <c:v>1.3930124261638188</c:v>
                </c:pt>
                <c:pt idx="74">
                  <c:v>1.2227997551901419</c:v>
                </c:pt>
                <c:pt idx="76">
                  <c:v>1.3197419358606974</c:v>
                </c:pt>
                <c:pt idx="77">
                  <c:v>1.5892909815483891</c:v>
                </c:pt>
                <c:pt idx="78">
                  <c:v>1.3970044557383596</c:v>
                </c:pt>
                <c:pt idx="79">
                  <c:v>1.0715658604732199</c:v>
                </c:pt>
                <c:pt idx="80">
                  <c:v>1.2082112005424597</c:v>
                </c:pt>
                <c:pt idx="81">
                  <c:v>1.2165647514760534</c:v>
                </c:pt>
                <c:pt idx="82">
                  <c:v>1.4408523213125659</c:v>
                </c:pt>
                <c:pt idx="83">
                  <c:v>1.3778718387324596</c:v>
                </c:pt>
                <c:pt idx="84">
                  <c:v>1.3547417109014519</c:v>
                </c:pt>
                <c:pt idx="85">
                  <c:v>1.3119355717585346</c:v>
                </c:pt>
                <c:pt idx="86">
                  <c:v>1.3252914824704265</c:v>
                </c:pt>
                <c:pt idx="87">
                  <c:v>1.3761918570097953</c:v>
                </c:pt>
                <c:pt idx="88">
                  <c:v>1.4249723490243893</c:v>
                </c:pt>
                <c:pt idx="90">
                  <c:v>1.4179373100133243</c:v>
                </c:pt>
                <c:pt idx="92">
                  <c:v>0.99826353168681881</c:v>
                </c:pt>
                <c:pt idx="94">
                  <c:v>1.406531505689314</c:v>
                </c:pt>
                <c:pt idx="95">
                  <c:v>1.417764060071889</c:v>
                </c:pt>
                <c:pt idx="96">
                  <c:v>1.1571238783046798</c:v>
                </c:pt>
                <c:pt idx="97">
                  <c:v>1.248880824472606</c:v>
                </c:pt>
                <c:pt idx="100">
                  <c:v>1.4184038341079848</c:v>
                </c:pt>
                <c:pt idx="102">
                  <c:v>1.1933082991851518</c:v>
                </c:pt>
                <c:pt idx="104">
                  <c:v>1.3117695603526947</c:v>
                </c:pt>
                <c:pt idx="106">
                  <c:v>1.1762605362389684</c:v>
                </c:pt>
                <c:pt idx="107">
                  <c:v>1.2784835535864112</c:v>
                </c:pt>
                <c:pt idx="108" formatCode="General">
                  <c:v>1.4461577760431252</c:v>
                </c:pt>
                <c:pt idx="109" formatCode="General">
                  <c:v>1.4583534187411109</c:v>
                </c:pt>
                <c:pt idx="110" formatCode="General">
                  <c:v>0.87098150891375903</c:v>
                </c:pt>
                <c:pt idx="111" formatCode="General">
                  <c:v>1.246514833580791</c:v>
                </c:pt>
                <c:pt idx="112" formatCode="General">
                  <c:v>0.68135024087328977</c:v>
                </c:pt>
                <c:pt idx="113" formatCode="General">
                  <c:v>0.83913220042710235</c:v>
                </c:pt>
                <c:pt idx="114" formatCode="General">
                  <c:v>1.2024211707195971</c:v>
                </c:pt>
                <c:pt idx="115" formatCode="General">
                  <c:v>0.90832241809633329</c:v>
                </c:pt>
                <c:pt idx="116" formatCode="General">
                  <c:v>0.83788239608290549</c:v>
                </c:pt>
                <c:pt idx="117" formatCode="General">
                  <c:v>0.93711529334729682</c:v>
                </c:pt>
                <c:pt idx="118" formatCode="General">
                  <c:v>0.9570347251231297</c:v>
                </c:pt>
                <c:pt idx="119" formatCode="General">
                  <c:v>1.3586294689921099</c:v>
                </c:pt>
                <c:pt idx="120" formatCode="General">
                  <c:v>0.85677198607709626</c:v>
                </c:pt>
                <c:pt idx="121" formatCode="General">
                  <c:v>1.4219264742240783</c:v>
                </c:pt>
                <c:pt idx="122" formatCode="General">
                  <c:v>1.1598367919844959</c:v>
                </c:pt>
                <c:pt idx="123" formatCode="General">
                  <c:v>0.88488884559041969</c:v>
                </c:pt>
                <c:pt idx="124" formatCode="General">
                  <c:v>1.1248852352784349</c:v>
                </c:pt>
                <c:pt idx="125" formatCode="General">
                  <c:v>0.91525412993940414</c:v>
                </c:pt>
                <c:pt idx="126" formatCode="General">
                  <c:v>1.1238390631183923</c:v>
                </c:pt>
                <c:pt idx="127" formatCode="General">
                  <c:v>1.1543494743270615</c:v>
                </c:pt>
                <c:pt idx="128" formatCode="General">
                  <c:v>1.1904991954725535</c:v>
                </c:pt>
                <c:pt idx="129" formatCode="General">
                  <c:v>0.91931604709545534</c:v>
                </c:pt>
                <c:pt idx="130" formatCode="General">
                  <c:v>1.0715798820462534</c:v>
                </c:pt>
                <c:pt idx="131" formatCode="General">
                  <c:v>0.75818228531587484</c:v>
                </c:pt>
                <c:pt idx="132" formatCode="General">
                  <c:v>1.2655373707407167</c:v>
                </c:pt>
                <c:pt idx="133" formatCode="General">
                  <c:v>0.97823340808685977</c:v>
                </c:pt>
                <c:pt idx="134" formatCode="General">
                  <c:v>0.79896467349570011</c:v>
                </c:pt>
                <c:pt idx="135" formatCode="General">
                  <c:v>1.2949244484744109</c:v>
                </c:pt>
                <c:pt idx="136" formatCode="General">
                  <c:v>1.3607634220083107</c:v>
                </c:pt>
                <c:pt idx="137" formatCode="General">
                  <c:v>1.0493276500706645</c:v>
                </c:pt>
                <c:pt idx="138" formatCode="General">
                  <c:v>1.0591280709745643</c:v>
                </c:pt>
                <c:pt idx="139" formatCode="General">
                  <c:v>1.1264544744886438</c:v>
                </c:pt>
                <c:pt idx="140" formatCode="General">
                  <c:v>1.4160962315545853</c:v>
                </c:pt>
                <c:pt idx="141" formatCode="General">
                  <c:v>1.1282092227211722</c:v>
                </c:pt>
                <c:pt idx="142" formatCode="General">
                  <c:v>1.0117110896275925</c:v>
                </c:pt>
                <c:pt idx="143" formatCode="General">
                  <c:v>1.301319115148768</c:v>
                </c:pt>
                <c:pt idx="144" formatCode="General">
                  <c:v>1.2244418318611989</c:v>
                </c:pt>
                <c:pt idx="145" formatCode="General">
                  <c:v>0.87286093774756623</c:v>
                </c:pt>
                <c:pt idx="146" formatCode="General">
                  <c:v>0.98994632579100106</c:v>
                </c:pt>
                <c:pt idx="147" formatCode="General">
                  <c:v>1.2231922134491131</c:v>
                </c:pt>
                <c:pt idx="148" formatCode="General">
                  <c:v>1.127832282611265</c:v>
                </c:pt>
                <c:pt idx="149" formatCode="General">
                  <c:v>0.99842008547863204</c:v>
                </c:pt>
                <c:pt idx="150" formatCode="General">
                  <c:v>1.3223878061020833</c:v>
                </c:pt>
                <c:pt idx="151" formatCode="General">
                  <c:v>1.3935318589929464</c:v>
                </c:pt>
                <c:pt idx="152" formatCode="General">
                  <c:v>1.3012600243695922</c:v>
                </c:pt>
                <c:pt idx="153" formatCode="General">
                  <c:v>1.0207705001162559</c:v>
                </c:pt>
                <c:pt idx="154" formatCode="General">
                  <c:v>1.1733723339796216</c:v>
                </c:pt>
                <c:pt idx="155" formatCode="General">
                  <c:v>0.98639866325127401</c:v>
                </c:pt>
                <c:pt idx="156" formatCode="General">
                  <c:v>1.251099203759771</c:v>
                </c:pt>
                <c:pt idx="157" formatCode="General">
                  <c:v>1.180488726450555</c:v>
                </c:pt>
                <c:pt idx="158" formatCode="General">
                  <c:v>0.93811272064611029</c:v>
                </c:pt>
                <c:pt idx="159" formatCode="General">
                  <c:v>1.2627753751100923</c:v>
                </c:pt>
                <c:pt idx="160" formatCode="General">
                  <c:v>1.2531505542154178</c:v>
                </c:pt>
                <c:pt idx="269" formatCode="General">
                  <c:v>1.6108917646792209</c:v>
                </c:pt>
                <c:pt idx="270" formatCode="General">
                  <c:v>1.4149784070951155</c:v>
                </c:pt>
                <c:pt idx="271" formatCode="General">
                  <c:v>1.5897933585346211</c:v>
                </c:pt>
                <c:pt idx="272" formatCode="General">
                  <c:v>1.5868150001346593</c:v>
                </c:pt>
                <c:pt idx="273" formatCode="General">
                  <c:v>1.2369767211094747</c:v>
                </c:pt>
                <c:pt idx="274" formatCode="General">
                  <c:v>1.4547970692567425</c:v>
                </c:pt>
                <c:pt idx="275" formatCode="General">
                  <c:v>1.5352895861587017</c:v>
                </c:pt>
                <c:pt idx="276" formatCode="General">
                  <c:v>1.3489215357335005</c:v>
                </c:pt>
                <c:pt idx="277" formatCode="General">
                  <c:v>1.0918699947637145</c:v>
                </c:pt>
                <c:pt idx="278" formatCode="General">
                  <c:v>1.587337382216109</c:v>
                </c:pt>
                <c:pt idx="279" formatCode="General">
                  <c:v>1.2034531224387799</c:v>
                </c:pt>
                <c:pt idx="280" formatCode="General">
                  <c:v>1.7935736270144989</c:v>
                </c:pt>
                <c:pt idx="281" formatCode="General">
                  <c:v>1.2040468863511173</c:v>
                </c:pt>
                <c:pt idx="282" formatCode="General">
                  <c:v>1.652791513040945</c:v>
                </c:pt>
                <c:pt idx="284" formatCode="General">
                  <c:v>1.700131070553585</c:v>
                </c:pt>
                <c:pt idx="285" formatCode="General">
                  <c:v>1.7735237781809725</c:v>
                </c:pt>
                <c:pt idx="286" formatCode="General">
                  <c:v>1.2614284500362922</c:v>
                </c:pt>
                <c:pt idx="287" formatCode="General">
                  <c:v>1.506799922736632</c:v>
                </c:pt>
                <c:pt idx="288" formatCode="General">
                  <c:v>1.1058567974887283</c:v>
                </c:pt>
                <c:pt idx="289" formatCode="General">
                  <c:v>1.4163100877115034</c:v>
                </c:pt>
                <c:pt idx="290" formatCode="General">
                  <c:v>1.0009320241853326</c:v>
                </c:pt>
                <c:pt idx="291" formatCode="General">
                  <c:v>1.3491326216833082</c:v>
                </c:pt>
                <c:pt idx="292" formatCode="General">
                  <c:v>1.2201489679801405</c:v>
                </c:pt>
                <c:pt idx="294" formatCode="General">
                  <c:v>1.1854915535556032</c:v>
                </c:pt>
                <c:pt idx="295" formatCode="General">
                  <c:v>1.2869159726906669</c:v>
                </c:pt>
                <c:pt idx="296" formatCode="General">
                  <c:v>1.404227370079995</c:v>
                </c:pt>
                <c:pt idx="297" formatCode="General">
                  <c:v>1.1035509968760018</c:v>
                </c:pt>
                <c:pt idx="298" formatCode="General">
                  <c:v>1.2135190645071159</c:v>
                </c:pt>
                <c:pt idx="299" formatCode="General">
                  <c:v>1.270455915573439</c:v>
                </c:pt>
                <c:pt idx="300" formatCode="General">
                  <c:v>1.4165629461487823</c:v>
                </c:pt>
                <c:pt idx="302" formatCode="General">
                  <c:v>0.86615302067013056</c:v>
                </c:pt>
                <c:pt idx="303" formatCode="General">
                  <c:v>1.7413704325747026</c:v>
                </c:pt>
                <c:pt idx="304" formatCode="General">
                  <c:v>1.3235668889959158</c:v>
                </c:pt>
                <c:pt idx="305" formatCode="General">
                  <c:v>1.2157128716466794</c:v>
                </c:pt>
                <c:pt idx="306" formatCode="General">
                  <c:v>1.352882229928013</c:v>
                </c:pt>
                <c:pt idx="307" formatCode="General">
                  <c:v>0.94457177088939448</c:v>
                </c:pt>
                <c:pt idx="308" formatCode="General">
                  <c:v>1.3648583115037154</c:v>
                </c:pt>
                <c:pt idx="309" formatCode="General">
                  <c:v>1.3958836770187872</c:v>
                </c:pt>
                <c:pt idx="310" formatCode="General">
                  <c:v>1.0743982491752782</c:v>
                </c:pt>
                <c:pt idx="311" formatCode="General">
                  <c:v>0.85103737267300217</c:v>
                </c:pt>
                <c:pt idx="312" formatCode="General">
                  <c:v>1.4870847693404732</c:v>
                </c:pt>
                <c:pt idx="313" formatCode="General">
                  <c:v>1.1003453240549108</c:v>
                </c:pt>
                <c:pt idx="314" formatCode="General">
                  <c:v>1.6767984077035842</c:v>
                </c:pt>
                <c:pt idx="315" formatCode="General">
                  <c:v>0.89416225649380188</c:v>
                </c:pt>
                <c:pt idx="316" formatCode="General">
                  <c:v>1.4893864131298216</c:v>
                </c:pt>
                <c:pt idx="317" formatCode="General">
                  <c:v>1.4989073614062645</c:v>
                </c:pt>
                <c:pt idx="318" formatCode="General">
                  <c:v>1.5369721734683539</c:v>
                </c:pt>
                <c:pt idx="319" formatCode="General">
                  <c:v>1.2708016222739589</c:v>
                </c:pt>
                <c:pt idx="320" formatCode="General">
                  <c:v>1.3891151212516106</c:v>
                </c:pt>
                <c:pt idx="321" formatCode="General">
                  <c:v>1.4118464282251217</c:v>
                </c:pt>
                <c:pt idx="322">
                  <c:v>1.4544568939856353</c:v>
                </c:pt>
                <c:pt idx="323">
                  <c:v>1.4470042269441803</c:v>
                </c:pt>
                <c:pt idx="324">
                  <c:v>0.93448296785607454</c:v>
                </c:pt>
                <c:pt idx="325">
                  <c:v>1.2375100891992608</c:v>
                </c:pt>
                <c:pt idx="327">
                  <c:v>1.5162312193492067</c:v>
                </c:pt>
                <c:pt idx="328">
                  <c:v>1.333091696606346</c:v>
                </c:pt>
                <c:pt idx="329">
                  <c:v>1.7712477670222579</c:v>
                </c:pt>
                <c:pt idx="330">
                  <c:v>1.1930492241878858</c:v>
                </c:pt>
                <c:pt idx="331">
                  <c:v>1.5922364842401606</c:v>
                </c:pt>
                <c:pt idx="332">
                  <c:v>1.2048937167409735</c:v>
                </c:pt>
                <c:pt idx="333">
                  <c:v>1.206407047484948</c:v>
                </c:pt>
                <c:pt idx="334">
                  <c:v>1.3317501304860875</c:v>
                </c:pt>
                <c:pt idx="335">
                  <c:v>1.0071330322147394</c:v>
                </c:pt>
                <c:pt idx="336">
                  <c:v>1.6165442942335131</c:v>
                </c:pt>
                <c:pt idx="337">
                  <c:v>1.1926741137509094</c:v>
                </c:pt>
                <c:pt idx="338">
                  <c:v>1.0623080628878532</c:v>
                </c:pt>
                <c:pt idx="339">
                  <c:v>1.335050397961592</c:v>
                </c:pt>
                <c:pt idx="340">
                  <c:v>1.4467559333410172</c:v>
                </c:pt>
                <c:pt idx="341">
                  <c:v>1.2168753501343528</c:v>
                </c:pt>
                <c:pt idx="342">
                  <c:v>1.4010798537215616</c:v>
                </c:pt>
                <c:pt idx="343">
                  <c:v>1.1105110500855246</c:v>
                </c:pt>
                <c:pt idx="344">
                  <c:v>1.3006112757258121</c:v>
                </c:pt>
                <c:pt idx="345">
                  <c:v>1.4762778880918699</c:v>
                </c:pt>
                <c:pt idx="346">
                  <c:v>1.5671856138544535</c:v>
                </c:pt>
                <c:pt idx="347">
                  <c:v>1.3327221458808574</c:v>
                </c:pt>
                <c:pt idx="348">
                  <c:v>1.344188991434794</c:v>
                </c:pt>
                <c:pt idx="349">
                  <c:v>1.32549949499122</c:v>
                </c:pt>
                <c:pt idx="350">
                  <c:v>1.442144153160724</c:v>
                </c:pt>
                <c:pt idx="351">
                  <c:v>1.4953115355612052</c:v>
                </c:pt>
                <c:pt idx="352">
                  <c:v>1.482273648369957</c:v>
                </c:pt>
                <c:pt idx="353">
                  <c:v>1.1955502531157574</c:v>
                </c:pt>
                <c:pt idx="354">
                  <c:v>1.2646819899791077</c:v>
                </c:pt>
                <c:pt idx="355">
                  <c:v>1.176327721935186</c:v>
                </c:pt>
                <c:pt idx="356">
                  <c:v>1.5387453148777999</c:v>
                </c:pt>
                <c:pt idx="357">
                  <c:v>1.5186062335611612</c:v>
                </c:pt>
                <c:pt idx="359">
                  <c:v>1.3324512770427384</c:v>
                </c:pt>
                <c:pt idx="360">
                  <c:v>1.4134344829672072</c:v>
                </c:pt>
                <c:pt idx="362">
                  <c:v>1.5774548688102354</c:v>
                </c:pt>
                <c:pt idx="363">
                  <c:v>1.4038628095446386</c:v>
                </c:pt>
                <c:pt idx="364">
                  <c:v>1.3480611225090011</c:v>
                </c:pt>
                <c:pt idx="365">
                  <c:v>1.68832793676766</c:v>
                </c:pt>
                <c:pt idx="366">
                  <c:v>1.5576429864315953</c:v>
                </c:pt>
                <c:pt idx="367">
                  <c:v>1.3063208927340677</c:v>
                </c:pt>
                <c:pt idx="369">
                  <c:v>0.97608905858340766</c:v>
                </c:pt>
                <c:pt idx="370">
                  <c:v>1.3716616852389119</c:v>
                </c:pt>
                <c:pt idx="371">
                  <c:v>1.3970374678740007</c:v>
                </c:pt>
                <c:pt idx="372">
                  <c:v>1.1991655584608578</c:v>
                </c:pt>
                <c:pt idx="373">
                  <c:v>1.4391674912707517</c:v>
                </c:pt>
                <c:pt idx="374">
                  <c:v>1.1900793570113801</c:v>
                </c:pt>
                <c:pt idx="375">
                  <c:v>1.2742024551245643</c:v>
                </c:pt>
                <c:pt idx="376">
                  <c:v>1.5064613795393591</c:v>
                </c:pt>
                <c:pt idx="377">
                  <c:v>1.5257000432142414</c:v>
                </c:pt>
                <c:pt idx="378">
                  <c:v>1.780677531609415</c:v>
                </c:pt>
                <c:pt idx="379">
                  <c:v>0.93510475955297168</c:v>
                </c:pt>
                <c:pt idx="380">
                  <c:v>1.1193185528779879</c:v>
                </c:pt>
                <c:pt idx="381">
                  <c:v>1.4694422271266974</c:v>
                </c:pt>
                <c:pt idx="382">
                  <c:v>1.5244552604279205</c:v>
                </c:pt>
                <c:pt idx="383">
                  <c:v>1.4429520506811535</c:v>
                </c:pt>
                <c:pt idx="384">
                  <c:v>1.3412480551480652</c:v>
                </c:pt>
                <c:pt idx="385">
                  <c:v>1.206009980133008</c:v>
                </c:pt>
                <c:pt idx="386">
                  <c:v>1.232527864352617</c:v>
                </c:pt>
                <c:pt idx="387">
                  <c:v>1.421694701676752</c:v>
                </c:pt>
                <c:pt idx="388">
                  <c:v>1.5341937495094946</c:v>
                </c:pt>
                <c:pt idx="389">
                  <c:v>1.3786836871458241</c:v>
                </c:pt>
                <c:pt idx="390">
                  <c:v>1.5355019144558557</c:v>
                </c:pt>
                <c:pt idx="391">
                  <c:v>1.4445547118731732</c:v>
                </c:pt>
                <c:pt idx="393">
                  <c:v>1.3027337456212409</c:v>
                </c:pt>
                <c:pt idx="394">
                  <c:v>1.3276704392016299</c:v>
                </c:pt>
                <c:pt idx="395">
                  <c:v>1.4648336067274281</c:v>
                </c:pt>
                <c:pt idx="396">
                  <c:v>1.6255931136442998</c:v>
                </c:pt>
                <c:pt idx="397">
                  <c:v>1.4512128294381463</c:v>
                </c:pt>
                <c:pt idx="401">
                  <c:v>1.3807936643022953</c:v>
                </c:pt>
                <c:pt idx="402">
                  <c:v>1.2130799919895592</c:v>
                </c:pt>
                <c:pt idx="404">
                  <c:v>1.1255656303442632</c:v>
                </c:pt>
                <c:pt idx="405">
                  <c:v>1.4661098442810296</c:v>
                </c:pt>
                <c:pt idx="406">
                  <c:v>1.3073166799348737</c:v>
                </c:pt>
                <c:pt idx="408">
                  <c:v>1.2286357387671165</c:v>
                </c:pt>
                <c:pt idx="409">
                  <c:v>1.4628378342684472</c:v>
                </c:pt>
                <c:pt idx="410">
                  <c:v>1.4395804356673951</c:v>
                </c:pt>
                <c:pt idx="411">
                  <c:v>1.4215110511564868</c:v>
                </c:pt>
                <c:pt idx="412">
                  <c:v>1.3500892925926653</c:v>
                </c:pt>
                <c:pt idx="413">
                  <c:v>1.2833491397611527</c:v>
                </c:pt>
                <c:pt idx="414">
                  <c:v>1.1677880823729272</c:v>
                </c:pt>
                <c:pt idx="415">
                  <c:v>1.4031432110816642</c:v>
                </c:pt>
                <c:pt idx="417">
                  <c:v>1.2942484588508201</c:v>
                </c:pt>
                <c:pt idx="418">
                  <c:v>1.422842081186704</c:v>
                </c:pt>
                <c:pt idx="419">
                  <c:v>1.8019194326505064</c:v>
                </c:pt>
                <c:pt idx="420">
                  <c:v>1.5370152054722275</c:v>
                </c:pt>
                <c:pt idx="421">
                  <c:v>1.5005864112803764</c:v>
                </c:pt>
                <c:pt idx="422">
                  <c:v>1.4163525294404866</c:v>
                </c:pt>
                <c:pt idx="423">
                  <c:v>1.3398361345511649</c:v>
                </c:pt>
                <c:pt idx="425">
                  <c:v>1.4911068397113096</c:v>
                </c:pt>
                <c:pt idx="427">
                  <c:v>1.4836615748436051</c:v>
                </c:pt>
                <c:pt idx="428">
                  <c:v>1.4132818393476021</c:v>
                </c:pt>
                <c:pt idx="429">
                  <c:v>1.5417939550502426</c:v>
                </c:pt>
                <c:pt idx="430" formatCode="General">
                  <c:v>1.4909388376115738</c:v>
                </c:pt>
                <c:pt idx="431" formatCode="General">
                  <c:v>1.3920932821392258</c:v>
                </c:pt>
                <c:pt idx="432" formatCode="General">
                  <c:v>1.4283637593163663</c:v>
                </c:pt>
                <c:pt idx="433" formatCode="General">
                  <c:v>1.5977668989984048</c:v>
                </c:pt>
                <c:pt idx="434" formatCode="General">
                  <c:v>1.6045136233695534</c:v>
                </c:pt>
                <c:pt idx="435" formatCode="General">
                  <c:v>1.4929061063945814</c:v>
                </c:pt>
                <c:pt idx="436" formatCode="General">
                  <c:v>1.8067008452428501</c:v>
                </c:pt>
                <c:pt idx="437" formatCode="General">
                  <c:v>1.5669907763758535</c:v>
                </c:pt>
                <c:pt idx="438" formatCode="General">
                  <c:v>1.2435597750985874</c:v>
                </c:pt>
                <c:pt idx="439" formatCode="General">
                  <c:v>1.6063130958189409</c:v>
                </c:pt>
                <c:pt idx="440" formatCode="General">
                  <c:v>1.2966647798373461</c:v>
                </c:pt>
                <c:pt idx="441" formatCode="General">
                  <c:v>1.596049190983047</c:v>
                </c:pt>
                <c:pt idx="442" formatCode="General">
                  <c:v>1.4704670576976817</c:v>
                </c:pt>
                <c:pt idx="443" formatCode="General">
                  <c:v>1.7626506826139958</c:v>
                </c:pt>
                <c:pt idx="444" formatCode="General">
                  <c:v>1.5526752982005128</c:v>
                </c:pt>
                <c:pt idx="445" formatCode="General">
                  <c:v>1.6694645592196771</c:v>
                </c:pt>
                <c:pt idx="447" formatCode="General">
                  <c:v>1.4036603263979781</c:v>
                </c:pt>
                <c:pt idx="448" formatCode="General">
                  <c:v>1.5772073002033122</c:v>
                </c:pt>
                <c:pt idx="449" formatCode="General">
                  <c:v>1.1756313200580095</c:v>
                </c:pt>
                <c:pt idx="450" formatCode="General">
                  <c:v>1.541212500694588</c:v>
                </c:pt>
                <c:pt idx="451" formatCode="General">
                  <c:v>1.3641083462474275</c:v>
                </c:pt>
                <c:pt idx="452" formatCode="General">
                  <c:v>1.2046239022194294</c:v>
                </c:pt>
                <c:pt idx="453" formatCode="General">
                  <c:v>1.4242211496651225</c:v>
                </c:pt>
                <c:pt idx="455" formatCode="General">
                  <c:v>1.2910153463917502</c:v>
                </c:pt>
                <c:pt idx="456" formatCode="General">
                  <c:v>1.693425494159398</c:v>
                </c:pt>
                <c:pt idx="457" formatCode="General">
                  <c:v>1.3896918076982614</c:v>
                </c:pt>
                <c:pt idx="459" formatCode="General">
                  <c:v>1.3766405633182879</c:v>
                </c:pt>
                <c:pt idx="460" formatCode="General">
                  <c:v>1.4066007022565856</c:v>
                </c:pt>
                <c:pt idx="461" formatCode="General">
                  <c:v>1.5783836553690112</c:v>
                </c:pt>
                <c:pt idx="462" formatCode="General">
                  <c:v>1.5286498163299369</c:v>
                </c:pt>
                <c:pt idx="463" formatCode="General">
                  <c:v>1.2210028904438686</c:v>
                </c:pt>
                <c:pt idx="464" formatCode="General">
                  <c:v>1.7061803947430092</c:v>
                </c:pt>
                <c:pt idx="465" formatCode="General">
                  <c:v>1.4088821661261841</c:v>
                </c:pt>
                <c:pt idx="466" formatCode="General">
                  <c:v>1.4322215431200349</c:v>
                </c:pt>
                <c:pt idx="467" formatCode="General">
                  <c:v>1.2865161943259091</c:v>
                </c:pt>
                <c:pt idx="468" formatCode="General">
                  <c:v>1.1781224671872794</c:v>
                </c:pt>
                <c:pt idx="469" formatCode="General">
                  <c:v>1.4701985706253395</c:v>
                </c:pt>
                <c:pt idx="470" formatCode="General">
                  <c:v>1.6352652811757571</c:v>
                </c:pt>
                <c:pt idx="471" formatCode="General">
                  <c:v>1.2528942911844503</c:v>
                </c:pt>
                <c:pt idx="472" formatCode="General">
                  <c:v>1.1806126005002187</c:v>
                </c:pt>
                <c:pt idx="473" formatCode="General">
                  <c:v>1.594081826547288</c:v>
                </c:pt>
                <c:pt idx="474" formatCode="General">
                  <c:v>1.3043480897674207</c:v>
                </c:pt>
                <c:pt idx="475" formatCode="General">
                  <c:v>1.8375771741153104</c:v>
                </c:pt>
                <c:pt idx="476" formatCode="General">
                  <c:v>1.4838614506612953</c:v>
                </c:pt>
                <c:pt idx="477" formatCode="General">
                  <c:v>1.3861169201066672</c:v>
                </c:pt>
                <c:pt idx="478" formatCode="General">
                  <c:v>1.5720682328638249</c:v>
                </c:pt>
                <c:pt idx="479" formatCode="General">
                  <c:v>1.6227788337356952</c:v>
                </c:pt>
                <c:pt idx="480" formatCode="General">
                  <c:v>1.495187510324163</c:v>
                </c:pt>
                <c:pt idx="481" formatCode="General">
                  <c:v>1.820628972982425</c:v>
                </c:pt>
                <c:pt idx="482" formatCode="General">
                  <c:v>1.5169740742055093</c:v>
                </c:pt>
                <c:pt idx="488">
                  <c:v>1.4773085220100588</c:v>
                </c:pt>
                <c:pt idx="489">
                  <c:v>1.2047133357789184</c:v>
                </c:pt>
                <c:pt idx="496">
                  <c:v>1.0830934882975358</c:v>
                </c:pt>
                <c:pt idx="501">
                  <c:v>1.1894557075504393</c:v>
                </c:pt>
                <c:pt idx="503">
                  <c:v>1.2102976862112753</c:v>
                </c:pt>
                <c:pt idx="505">
                  <c:v>1.1639001174964905</c:v>
                </c:pt>
                <c:pt idx="507">
                  <c:v>1.1662978814969152</c:v>
                </c:pt>
                <c:pt idx="509">
                  <c:v>1.0075656015110923</c:v>
                </c:pt>
                <c:pt idx="510">
                  <c:v>1.11167186070892</c:v>
                </c:pt>
                <c:pt idx="511">
                  <c:v>1.2380286229405</c:v>
                </c:pt>
                <c:pt idx="517">
                  <c:v>1.6000321822334185</c:v>
                </c:pt>
                <c:pt idx="518">
                  <c:v>1.1727826932196008</c:v>
                </c:pt>
                <c:pt idx="519">
                  <c:v>1.2640295236298005</c:v>
                </c:pt>
                <c:pt idx="521">
                  <c:v>1.3214238438725932</c:v>
                </c:pt>
                <c:pt idx="522">
                  <c:v>1.0676362316446415</c:v>
                </c:pt>
                <c:pt idx="527">
                  <c:v>1.3523363858648887</c:v>
                </c:pt>
                <c:pt idx="528">
                  <c:v>0.63567122873831805</c:v>
                </c:pt>
                <c:pt idx="531">
                  <c:v>1.135199965861208</c:v>
                </c:pt>
                <c:pt idx="534">
                  <c:v>1.2800413850621597</c:v>
                </c:pt>
                <c:pt idx="535">
                  <c:v>1.2034194611161613</c:v>
                </c:pt>
                <c:pt idx="542">
                  <c:v>1.1633444092300211</c:v>
                </c:pt>
                <c:pt idx="548">
                  <c:v>1.3697933656507464</c:v>
                </c:pt>
                <c:pt idx="553">
                  <c:v>1.3433312854167874</c:v>
                </c:pt>
                <c:pt idx="559">
                  <c:v>1.3276296797419296</c:v>
                </c:pt>
                <c:pt idx="560">
                  <c:v>1.4293819131930849</c:v>
                </c:pt>
                <c:pt idx="561">
                  <c:v>1.1034912992425681</c:v>
                </c:pt>
                <c:pt idx="563">
                  <c:v>0.90756495163819695</c:v>
                </c:pt>
                <c:pt idx="564">
                  <c:v>1.2745270167034315</c:v>
                </c:pt>
                <c:pt idx="565">
                  <c:v>0.99485672289407334</c:v>
                </c:pt>
                <c:pt idx="566">
                  <c:v>1.4012306877707847</c:v>
                </c:pt>
                <c:pt idx="567">
                  <c:v>0.94934238133618587</c:v>
                </c:pt>
                <c:pt idx="568">
                  <c:v>0.93105443712419467</c:v>
                </c:pt>
                <c:pt idx="569">
                  <c:v>0.99510696929278786</c:v>
                </c:pt>
                <c:pt idx="570">
                  <c:v>1.3851027567626277</c:v>
                </c:pt>
                <c:pt idx="571">
                  <c:v>1.4710617255891933</c:v>
                </c:pt>
                <c:pt idx="572">
                  <c:v>1.2472849685126894</c:v>
                </c:pt>
                <c:pt idx="573">
                  <c:v>0.98577994288744519</c:v>
                </c:pt>
                <c:pt idx="574">
                  <c:v>0.80711386215826686</c:v>
                </c:pt>
                <c:pt idx="575">
                  <c:v>1.0574806565794106</c:v>
                </c:pt>
                <c:pt idx="576">
                  <c:v>1.0968910639722742</c:v>
                </c:pt>
                <c:pt idx="577">
                  <c:v>1.3410064160221464</c:v>
                </c:pt>
                <c:pt idx="578">
                  <c:v>1.3156727908306509</c:v>
                </c:pt>
                <c:pt idx="579">
                  <c:v>1.2781490583594206</c:v>
                </c:pt>
                <c:pt idx="582">
                  <c:v>1.2138388677697978</c:v>
                </c:pt>
                <c:pt idx="583">
                  <c:v>0.93254705864199106</c:v>
                </c:pt>
                <c:pt idx="584">
                  <c:v>1.3139047871717899</c:v>
                </c:pt>
                <c:pt idx="585">
                  <c:v>1.3752909568800622</c:v>
                </c:pt>
                <c:pt idx="587">
                  <c:v>1.295929781839315</c:v>
                </c:pt>
                <c:pt idx="588">
                  <c:v>1.3054501745706015</c:v>
                </c:pt>
                <c:pt idx="589">
                  <c:v>1.2217294547996205</c:v>
                </c:pt>
                <c:pt idx="603" formatCode="General">
                  <c:v>1.1623480199879956</c:v>
                </c:pt>
                <c:pt idx="605" formatCode="General">
                  <c:v>1.4040457387641843</c:v>
                </c:pt>
                <c:pt idx="609" formatCode="General">
                  <c:v>1.2715441684881024</c:v>
                </c:pt>
                <c:pt idx="611" formatCode="General">
                  <c:v>1.1583260180710586</c:v>
                </c:pt>
                <c:pt idx="612" formatCode="General">
                  <c:v>1.0542004268531753</c:v>
                </c:pt>
                <c:pt idx="613" formatCode="General">
                  <c:v>1.3421759170840053</c:v>
                </c:pt>
                <c:pt idx="614" formatCode="General">
                  <c:v>0.97978537296017665</c:v>
                </c:pt>
                <c:pt idx="616" formatCode="General">
                  <c:v>1.2844706163657007</c:v>
                </c:pt>
                <c:pt idx="618" formatCode="General">
                  <c:v>1.1591810165709158</c:v>
                </c:pt>
                <c:pt idx="620" formatCode="General">
                  <c:v>0.94158818133724176</c:v>
                </c:pt>
                <c:pt idx="621" formatCode="General">
                  <c:v>1.1118690927391985</c:v>
                </c:pt>
                <c:pt idx="622" formatCode="General">
                  <c:v>1.2613872168653282</c:v>
                </c:pt>
                <c:pt idx="623" formatCode="General">
                  <c:v>1.1687758272875179</c:v>
                </c:pt>
                <c:pt idx="624" formatCode="General">
                  <c:v>1.2018069310784769</c:v>
                </c:pt>
                <c:pt idx="626" formatCode="General">
                  <c:v>1.2744974356700625</c:v>
                </c:pt>
                <c:pt idx="627" formatCode="General">
                  <c:v>1.0382964340407073</c:v>
                </c:pt>
                <c:pt idx="628" formatCode="General">
                  <c:v>1.2318619419739998</c:v>
                </c:pt>
                <c:pt idx="629" formatCode="General">
                  <c:v>0.9256449595714642</c:v>
                </c:pt>
                <c:pt idx="630" formatCode="General">
                  <c:v>1.1451884515086652</c:v>
                </c:pt>
                <c:pt idx="632" formatCode="General">
                  <c:v>1.0142643229719186</c:v>
                </c:pt>
                <c:pt idx="633" formatCode="General">
                  <c:v>0.86643432593059921</c:v>
                </c:pt>
                <c:pt idx="634" formatCode="General">
                  <c:v>1.4319958614408166</c:v>
                </c:pt>
                <c:pt idx="635" formatCode="General">
                  <c:v>1.2412367879790132</c:v>
                </c:pt>
                <c:pt idx="637" formatCode="General">
                  <c:v>0.59328000200958542</c:v>
                </c:pt>
                <c:pt idx="638" formatCode="General">
                  <c:v>1.3974996085356828</c:v>
                </c:pt>
                <c:pt idx="639" formatCode="General">
                  <c:v>1.1269898101999489</c:v>
                </c:pt>
                <c:pt idx="640" formatCode="General">
                  <c:v>1.2166722151729903</c:v>
                </c:pt>
                <c:pt idx="641" formatCode="General">
                  <c:v>1.3331296752756214</c:v>
                </c:pt>
                <c:pt idx="642" formatCode="General">
                  <c:v>1.2400187083618464</c:v>
                </c:pt>
                <c:pt idx="643" formatCode="General">
                  <c:v>1.3612522202334887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30656"/>
        <c:axId val="184232576"/>
      </c:scatterChart>
      <c:valAx>
        <c:axId val="18423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LOI, mass.%</a:t>
                </a:r>
              </a:p>
            </c:rich>
          </c:tx>
          <c:layout>
            <c:manualLayout>
              <c:xMode val="edge"/>
              <c:yMode val="edge"/>
              <c:x val="0.45678530953686147"/>
              <c:y val="0.92660754634975262"/>
            </c:manualLayout>
          </c:layout>
          <c:overlay val="0"/>
        </c:title>
        <c:numFmt formatCode="0.0" sourceLinked="0"/>
        <c:majorTickMark val="out"/>
        <c:minorTickMark val="out"/>
        <c:tickLblPos val="nextTo"/>
        <c:crossAx val="184232576"/>
        <c:crosses val="autoZero"/>
        <c:crossBetween val="midCat"/>
      </c:valAx>
      <c:valAx>
        <c:axId val="1842325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Bulk density, g/cm3</a:t>
                </a:r>
              </a:p>
            </c:rich>
          </c:tx>
          <c:layout>
            <c:manualLayout>
              <c:xMode val="edge"/>
              <c:yMode val="edge"/>
              <c:x val="2.7777777777777957E-3"/>
              <c:y val="0.19715030526075517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84230656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8492525008970367"/>
          <c:y val="0.6421141179960137"/>
          <c:w val="0.15237033175400022"/>
          <c:h val="8.58987608522212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12834300728152"/>
          <c:y val="2.763822321122917E-2"/>
          <c:w val="0.83361421395470603"/>
          <c:h val="0.81074082791281565"/>
        </c:manualLayout>
      </c:layout>
      <c:scatterChart>
        <c:scatterStyle val="lineMarker"/>
        <c:varyColors val="0"/>
        <c:ser>
          <c:idx val="0"/>
          <c:order val="0"/>
          <c:tx>
            <c:v>All layers</c:v>
          </c:tx>
          <c:spPr>
            <a:ln w="28575">
              <a:noFill/>
            </a:ln>
          </c:spPr>
          <c:marker>
            <c:symbol val="circle"/>
            <c:size val="3"/>
            <c:spPr>
              <a:noFill/>
              <a:ln>
                <a:solidFill>
                  <a:sysClr val="windowText" lastClr="000000"/>
                </a:solidFill>
              </a:ln>
            </c:spPr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19002295916482989"/>
                  <c:y val="-0.35662874303683051"/>
                </c:manualLayout>
              </c:layout>
              <c:numFmt formatCode="General" sourceLinked="0"/>
            </c:trendlineLbl>
          </c:trendline>
          <c:xVal>
            <c:numRef>
              <c:f>(Raw_koealoittain!$AR$2:$AR$162,Raw_koealoittain!$CD$2:$CD$162,Raw_koealoittain!$DP$2:$DP$162,Raw_koealoittain!$FC$2:$FC$162)</c:f>
              <c:numCache>
                <c:formatCode>0.00</c:formatCode>
                <c:ptCount val="644"/>
                <c:pt idx="0">
                  <c:v>1.0862119581172391</c:v>
                </c:pt>
                <c:pt idx="1">
                  <c:v>1.4634708458169958</c:v>
                </c:pt>
                <c:pt idx="2">
                  <c:v>4.8341625207297003</c:v>
                </c:pt>
                <c:pt idx="3">
                  <c:v>#N/A</c:v>
                </c:pt>
                <c:pt idx="4">
                  <c:v>3.0654131355932268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6.1972772070492015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3.8499025341130659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0.67476383265855511</c:v>
                </c:pt>
                <c:pt idx="35">
                  <c:v>#N/A</c:v>
                </c:pt>
                <c:pt idx="36">
                  <c:v>1.0968432316746786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0.79505300353359898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1.9929739224429244</c:v>
                </c:pt>
                <c:pt idx="45">
                  <c:v>2.1422628951746918</c:v>
                </c:pt>
                <c:pt idx="46">
                  <c:v>1.0229165014669839</c:v>
                </c:pt>
                <c:pt idx="47">
                  <c:v>3.4047405718009225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2.4380199324602536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4.067421065126239</c:v>
                </c:pt>
                <c:pt idx="61">
                  <c:v>0.57391785368550974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0.6728743288248259</c:v>
                </c:pt>
                <c:pt idx="70">
                  <c:v>1.3155927642397847</c:v>
                </c:pt>
                <c:pt idx="71">
                  <c:v>#N/A</c:v>
                </c:pt>
                <c:pt idx="72">
                  <c:v>0.70769023387479923</c:v>
                </c:pt>
                <c:pt idx="73">
                  <c:v>0.93121888253733265</c:v>
                </c:pt>
                <c:pt idx="74">
                  <c:v>6.8650482902636218</c:v>
                </c:pt>
                <c:pt idx="75">
                  <c:v>#N/A</c:v>
                </c:pt>
                <c:pt idx="76">
                  <c:v>2.4071023247300167</c:v>
                </c:pt>
                <c:pt idx="77">
                  <c:v>1.102458657800343</c:v>
                </c:pt>
                <c:pt idx="78">
                  <c:v>16.657969529034652</c:v>
                </c:pt>
                <c:pt idx="79">
                  <c:v>3.6699392239364199</c:v>
                </c:pt>
                <c:pt idx="80">
                  <c:v>7.337187553137217</c:v>
                </c:pt>
                <c:pt idx="81">
                  <c:v>1.3934507813277655</c:v>
                </c:pt>
                <c:pt idx="82">
                  <c:v>1.9</c:v>
                </c:pt>
                <c:pt idx="83">
                  <c:v>0.91018853905450914</c:v>
                </c:pt>
                <c:pt idx="84">
                  <c:v>0.93774940143656427</c:v>
                </c:pt>
                <c:pt idx="85">
                  <c:v>1.7519514310494211</c:v>
                </c:pt>
                <c:pt idx="86">
                  <c:v>1.0659152168586101</c:v>
                </c:pt>
                <c:pt idx="87">
                  <c:v>1.0593220338983094</c:v>
                </c:pt>
                <c:pt idx="88">
                  <c:v>1.2</c:v>
                </c:pt>
                <c:pt idx="89">
                  <c:v>#N/A</c:v>
                </c:pt>
                <c:pt idx="90">
                  <c:v>0.61762609866180551</c:v>
                </c:pt>
                <c:pt idx="91">
                  <c:v>#N/A</c:v>
                </c:pt>
                <c:pt idx="92">
                  <c:v>5</c:v>
                </c:pt>
                <c:pt idx="93">
                  <c:v>#N/A</c:v>
                </c:pt>
                <c:pt idx="94">
                  <c:v>0.98461896993705966</c:v>
                </c:pt>
                <c:pt idx="95">
                  <c:v>0.53923391595390668</c:v>
                </c:pt>
                <c:pt idx="96">
                  <c:v>5.2411363135873055</c:v>
                </c:pt>
                <c:pt idx="97">
                  <c:v>2.6973773610545049</c:v>
                </c:pt>
                <c:pt idx="98">
                  <c:v>#N/A</c:v>
                </c:pt>
                <c:pt idx="99">
                  <c:v>#N/A</c:v>
                </c:pt>
                <c:pt idx="100">
                  <c:v>0.33534081576785857</c:v>
                </c:pt>
                <c:pt idx="101">
                  <c:v>#N/A</c:v>
                </c:pt>
                <c:pt idx="102">
                  <c:v>2.9</c:v>
                </c:pt>
                <c:pt idx="103">
                  <c:v>#N/A</c:v>
                </c:pt>
                <c:pt idx="104">
                  <c:v>1.3811780636424751</c:v>
                </c:pt>
                <c:pt idx="105">
                  <c:v>#N/A</c:v>
                </c:pt>
                <c:pt idx="106">
                  <c:v>1.5353994882001614</c:v>
                </c:pt>
                <c:pt idx="107">
                  <c:v>1.957472178060405</c:v>
                </c:pt>
                <c:pt idx="108">
                  <c:v>1.3725633350368869</c:v>
                </c:pt>
                <c:pt idx="109">
                  <c:v>1.7731092436974965</c:v>
                </c:pt>
                <c:pt idx="110">
                  <c:v>9.7045101088646994</c:v>
                </c:pt>
                <c:pt idx="111">
                  <c:v>2.3236456960532759</c:v>
                </c:pt>
                <c:pt idx="112">
                  <c:v>9.9168816279736003</c:v>
                </c:pt>
                <c:pt idx="113">
                  <c:v>9.7810634063121835</c:v>
                </c:pt>
                <c:pt idx="114">
                  <c:v>4.2954636692091732</c:v>
                </c:pt>
                <c:pt idx="115">
                  <c:v>13.285024154589346</c:v>
                </c:pt>
                <c:pt idx="116">
                  <c:v>10.309607405043101</c:v>
                </c:pt>
                <c:pt idx="117">
                  <c:v>14.038146021328956</c:v>
                </c:pt>
                <c:pt idx="118">
                  <c:v>10.111587982832626</c:v>
                </c:pt>
                <c:pt idx="119">
                  <c:v>7.0737475811653541</c:v>
                </c:pt>
                <c:pt idx="120">
                  <c:v>8.152134912091876</c:v>
                </c:pt>
                <c:pt idx="121">
                  <c:v>3.1135424547517698</c:v>
                </c:pt>
                <c:pt idx="122">
                  <c:v>3.4224331751186723</c:v>
                </c:pt>
                <c:pt idx="123">
                  <c:v>10.859728506787329</c:v>
                </c:pt>
                <c:pt idx="124">
                  <c:v>5.9478089611028979</c:v>
                </c:pt>
                <c:pt idx="125">
                  <c:v>7.7779823269513884</c:v>
                </c:pt>
                <c:pt idx="126">
                  <c:v>3.1535022354694271</c:v>
                </c:pt>
                <c:pt idx="127">
                  <c:v>3.2207325293985707</c:v>
                </c:pt>
                <c:pt idx="128">
                  <c:v>2.1330624682580028</c:v>
                </c:pt>
                <c:pt idx="129">
                  <c:v>11.662289660538841</c:v>
                </c:pt>
                <c:pt idx="130">
                  <c:v>6.3212772890192319</c:v>
                </c:pt>
                <c:pt idx="131">
                  <c:v>10.449153671864574</c:v>
                </c:pt>
                <c:pt idx="132">
                  <c:v>3.5193709244341904</c:v>
                </c:pt>
                <c:pt idx="133">
                  <c:v>4.8801278636121292</c:v>
                </c:pt>
                <c:pt idx="134">
                  <c:v>11.201235998455015</c:v>
                </c:pt>
                <c:pt idx="135">
                  <c:v>1.0116392907647118</c:v>
                </c:pt>
                <c:pt idx="136">
                  <c:v>2.1995345694767607</c:v>
                </c:pt>
                <c:pt idx="137">
                  <c:v>5.2193901696978022</c:v>
                </c:pt>
                <c:pt idx="138">
                  <c:v>4.1310853222392199</c:v>
                </c:pt>
                <c:pt idx="139">
                  <c:v>2.3160858852516761</c:v>
                </c:pt>
                <c:pt idx="140">
                  <c:v>0.74294205052006257</c:v>
                </c:pt>
                <c:pt idx="141">
                  <c:v>5.2607585703865629</c:v>
                </c:pt>
                <c:pt idx="142">
                  <c:v>5.5610398157288357</c:v>
                </c:pt>
                <c:pt idx="143">
                  <c:v>1.3954535223947777</c:v>
                </c:pt>
                <c:pt idx="144">
                  <c:v>1.4029830416127222</c:v>
                </c:pt>
                <c:pt idx="145">
                  <c:v>9.6942962659007001</c:v>
                </c:pt>
                <c:pt idx="146">
                  <c:v>7.7987635414894214</c:v>
                </c:pt>
                <c:pt idx="147">
                  <c:v>2.512069388757046</c:v>
                </c:pt>
                <c:pt idx="148">
                  <c:v>6.1755905010504808</c:v>
                </c:pt>
                <c:pt idx="149">
                  <c:v>6.6337639715488308</c:v>
                </c:pt>
                <c:pt idx="150">
                  <c:v>0.73796199495726589</c:v>
                </c:pt>
                <c:pt idx="151">
                  <c:v>0.96068904593639304</c:v>
                </c:pt>
                <c:pt idx="152">
                  <c:v>1.2717982894590645</c:v>
                </c:pt>
                <c:pt idx="153">
                  <c:v>6.4183262821174285</c:v>
                </c:pt>
                <c:pt idx="154">
                  <c:v>2.8451680502942009</c:v>
                </c:pt>
                <c:pt idx="155">
                  <c:v>7.4025900582480224</c:v>
                </c:pt>
                <c:pt idx="156">
                  <c:v>4.1290824261275176</c:v>
                </c:pt>
                <c:pt idx="157">
                  <c:v>3.8356738629218157</c:v>
                </c:pt>
                <c:pt idx="158">
                  <c:v>6.5060759221421707</c:v>
                </c:pt>
                <c:pt idx="159">
                  <c:v>3.2195318264136019</c:v>
                </c:pt>
                <c:pt idx="160">
                  <c:v>4.3410957060169348</c:v>
                </c:pt>
                <c:pt idx="269" formatCode="General">
                  <c:v>0.4061245448604392</c:v>
                </c:pt>
                <c:pt idx="270" formatCode="General">
                  <c:v>1.2955949770779369</c:v>
                </c:pt>
                <c:pt idx="271" formatCode="General">
                  <c:v>3.5139573070607617</c:v>
                </c:pt>
                <c:pt idx="272" formatCode="General">
                  <c:v>2.6167968214824051</c:v>
                </c:pt>
                <c:pt idx="273" formatCode="General">
                  <c:v>4.6908514408281281</c:v>
                </c:pt>
                <c:pt idx="274" formatCode="General">
                  <c:v>3.4328802460561225</c:v>
                </c:pt>
                <c:pt idx="275" formatCode="General">
                  <c:v>1.3199676234356719</c:v>
                </c:pt>
                <c:pt idx="276" formatCode="General">
                  <c:v>8.7517813731243237</c:v>
                </c:pt>
                <c:pt idx="277" formatCode="General">
                  <c:v>4.7153780798640881</c:v>
                </c:pt>
                <c:pt idx="278" formatCode="General">
                  <c:v>2.6460774423837785</c:v>
                </c:pt>
                <c:pt idx="279" formatCode="General">
                  <c:v>2.8030245169174433</c:v>
                </c:pt>
                <c:pt idx="280" formatCode="General">
                  <c:v>0.42685066074143613</c:v>
                </c:pt>
                <c:pt idx="281" formatCode="General">
                  <c:v>4.2254779346078157</c:v>
                </c:pt>
                <c:pt idx="282" formatCode="General">
                  <c:v>1.2624172185430451</c:v>
                </c:pt>
                <c:pt idx="284" formatCode="General">
                  <c:v>2.1908083960590177</c:v>
                </c:pt>
                <c:pt idx="285" formatCode="General">
                  <c:v>2.2028412156087125</c:v>
                </c:pt>
                <c:pt idx="286" formatCode="General">
                  <c:v>3.1466536235428326</c:v>
                </c:pt>
                <c:pt idx="287" formatCode="General">
                  <c:v>0.83202618836527231</c:v>
                </c:pt>
                <c:pt idx="288" formatCode="General">
                  <c:v>5.0680479382490224</c:v>
                </c:pt>
                <c:pt idx="289" formatCode="General">
                  <c:v>1.9426022653911794</c:v>
                </c:pt>
                <c:pt idx="290" formatCode="General">
                  <c:v>6.6797642436149411</c:v>
                </c:pt>
                <c:pt idx="291" formatCode="General">
                  <c:v>2.0562289775972458</c:v>
                </c:pt>
                <c:pt idx="292" formatCode="General">
                  <c:v>5.5950886005302287</c:v>
                </c:pt>
                <c:pt idx="294" formatCode="General">
                  <c:v>3.3212802999866224</c:v>
                </c:pt>
                <c:pt idx="295" formatCode="General">
                  <c:v>5.0786611762221687</c:v>
                </c:pt>
                <c:pt idx="296" formatCode="General">
                  <c:v>0.57173972229783865</c:v>
                </c:pt>
                <c:pt idx="297" formatCode="General">
                  <c:v>10.213289581624281</c:v>
                </c:pt>
                <c:pt idx="298" formatCode="General">
                  <c:v>3.5608116841153024</c:v>
                </c:pt>
                <c:pt idx="299" formatCode="General">
                  <c:v>1.6243880729862124</c:v>
                </c:pt>
                <c:pt idx="300" formatCode="General">
                  <c:v>2.1869842018392016</c:v>
                </c:pt>
                <c:pt idx="302" formatCode="General">
                  <c:v>15.461651196873454</c:v>
                </c:pt>
                <c:pt idx="303" formatCode="General">
                  <c:v>1.7264276228419664</c:v>
                </c:pt>
                <c:pt idx="304" formatCode="General">
                  <c:v>2.0418848167538983</c:v>
                </c:pt>
                <c:pt idx="305" formatCode="General">
                  <c:v>3.4796305577432318</c:v>
                </c:pt>
                <c:pt idx="306" formatCode="General">
                  <c:v>3.541873551804045</c:v>
                </c:pt>
                <c:pt idx="307" formatCode="General">
                  <c:v>9.5654993514915869</c:v>
                </c:pt>
                <c:pt idx="308" formatCode="General">
                  <c:v>1.6866946575937236</c:v>
                </c:pt>
                <c:pt idx="309" formatCode="General">
                  <c:v>3.0775419893392426</c:v>
                </c:pt>
                <c:pt idx="310" formatCode="General">
                  <c:v>5.3000674308833302</c:v>
                </c:pt>
                <c:pt idx="311" formatCode="General">
                  <c:v>7.6572878573027818</c:v>
                </c:pt>
                <c:pt idx="312" formatCode="General">
                  <c:v>0.45724292246328047</c:v>
                </c:pt>
                <c:pt idx="313" formatCode="General">
                  <c:v>5.4901072345567421</c:v>
                </c:pt>
                <c:pt idx="314" formatCode="General">
                  <c:v>2.0798875289447576</c:v>
                </c:pt>
                <c:pt idx="315" formatCode="General">
                  <c:v>9.1955173103862009</c:v>
                </c:pt>
                <c:pt idx="316" formatCode="General">
                  <c:v>0.92150002463906122</c:v>
                </c:pt>
                <c:pt idx="317" formatCode="General">
                  <c:v>1.865809959224018</c:v>
                </c:pt>
                <c:pt idx="318" formatCode="General">
                  <c:v>0.95003759141550748</c:v>
                </c:pt>
                <c:pt idx="319" formatCode="General">
                  <c:v>2.64150943396228</c:v>
                </c:pt>
                <c:pt idx="320" formatCode="General">
                  <c:v>1.9184004323155832</c:v>
                </c:pt>
                <c:pt idx="321" formatCode="General">
                  <c:v>1.7392642758196026</c:v>
                </c:pt>
                <c:pt idx="322">
                  <c:v>0.64207714299105068</c:v>
                </c:pt>
                <c:pt idx="323">
                  <c:v>0.51245803145429814</c:v>
                </c:pt>
                <c:pt idx="324">
                  <c:v>4.2527864949680847</c:v>
                </c:pt>
                <c:pt idx="325">
                  <c:v>3.1935128641505566</c:v>
                </c:pt>
                <c:pt idx="327">
                  <c:v>1.5162407685772126</c:v>
                </c:pt>
                <c:pt idx="328">
                  <c:v>1.5970425138631981</c:v>
                </c:pt>
                <c:pt idx="329">
                  <c:v>1.0536951501154794</c:v>
                </c:pt>
                <c:pt idx="330">
                  <c:v>3.9012971813127724</c:v>
                </c:pt>
                <c:pt idx="331">
                  <c:v>3.1756072874494086</c:v>
                </c:pt>
                <c:pt idx="332">
                  <c:v>2.773182068856852</c:v>
                </c:pt>
                <c:pt idx="333">
                  <c:v>2.9315476190476328</c:v>
                </c:pt>
                <c:pt idx="334">
                  <c:v>1.0490344115075729</c:v>
                </c:pt>
                <c:pt idx="335">
                  <c:v>4.218989971993846</c:v>
                </c:pt>
                <c:pt idx="336">
                  <c:v>2.838651073010106</c:v>
                </c:pt>
                <c:pt idx="337">
                  <c:v>2.1657081236520459</c:v>
                </c:pt>
                <c:pt idx="338">
                  <c:v>6.7063233376792724</c:v>
                </c:pt>
                <c:pt idx="339">
                  <c:v>1.2120082043632312</c:v>
                </c:pt>
                <c:pt idx="340">
                  <c:v>1.0734652801073712</c:v>
                </c:pt>
                <c:pt idx="341">
                  <c:v>2.8795225662066342</c:v>
                </c:pt>
                <c:pt idx="342">
                  <c:v>1.5447371940618004</c:v>
                </c:pt>
                <c:pt idx="343">
                  <c:v>3.3502329405316811</c:v>
                </c:pt>
                <c:pt idx="344">
                  <c:v>2.0436083796494295</c:v>
                </c:pt>
                <c:pt idx="345">
                  <c:v>0.58487740969492785</c:v>
                </c:pt>
                <c:pt idx="346">
                  <c:v>0.79078174423859326</c:v>
                </c:pt>
                <c:pt idx="347">
                  <c:v>1.4955992323472906</c:v>
                </c:pt>
                <c:pt idx="348">
                  <c:v>2.9328478964401206</c:v>
                </c:pt>
                <c:pt idx="349">
                  <c:v>2.1174590491410279</c:v>
                </c:pt>
                <c:pt idx="350">
                  <c:v>0.85515140865694839</c:v>
                </c:pt>
                <c:pt idx="351">
                  <c:v>3.4540968705362718</c:v>
                </c:pt>
                <c:pt idx="352">
                  <c:v>0.67877568977439562</c:v>
                </c:pt>
                <c:pt idx="353">
                  <c:v>3.1895860324510821</c:v>
                </c:pt>
                <c:pt idx="354">
                  <c:v>1.5846411701965442</c:v>
                </c:pt>
                <c:pt idx="355">
                  <c:v>3.6290690252575883</c:v>
                </c:pt>
                <c:pt idx="356">
                  <c:v>0.91413157500374542</c:v>
                </c:pt>
                <c:pt idx="357">
                  <c:v>1.4715764010213763</c:v>
                </c:pt>
                <c:pt idx="359">
                  <c:v>2.3175542406311678</c:v>
                </c:pt>
                <c:pt idx="360">
                  <c:v>2.8150595361002058</c:v>
                </c:pt>
                <c:pt idx="362">
                  <c:v>0.5369376041473567</c:v>
                </c:pt>
                <c:pt idx="363">
                  <c:v>1.9869724670206332</c:v>
                </c:pt>
                <c:pt idx="364">
                  <c:v>1.7121281166591051</c:v>
                </c:pt>
                <c:pt idx="365">
                  <c:v>1.1884057971014599</c:v>
                </c:pt>
                <c:pt idx="366">
                  <c:v>1.6468946266573421</c:v>
                </c:pt>
                <c:pt idx="367">
                  <c:v>1.6363636363636143</c:v>
                </c:pt>
                <c:pt idx="369">
                  <c:v>5.3236632975850462</c:v>
                </c:pt>
                <c:pt idx="370">
                  <c:v>1.2855559660140341</c:v>
                </c:pt>
                <c:pt idx="371">
                  <c:v>1.4610389610389556</c:v>
                </c:pt>
                <c:pt idx="372">
                  <c:v>1.9617706237424222</c:v>
                </c:pt>
                <c:pt idx="373">
                  <c:v>0.62123954409823623</c:v>
                </c:pt>
                <c:pt idx="374">
                  <c:v>4.8947926550203853</c:v>
                </c:pt>
                <c:pt idx="375">
                  <c:v>1.1205073995772095</c:v>
                </c:pt>
                <c:pt idx="376">
                  <c:v>3.6172279382380457</c:v>
                </c:pt>
                <c:pt idx="377">
                  <c:v>0.80519768991557106</c:v>
                </c:pt>
                <c:pt idx="378">
                  <c:v>0.92323386891097881</c:v>
                </c:pt>
                <c:pt idx="379">
                  <c:v>4.1162227602905563</c:v>
                </c:pt>
                <c:pt idx="380">
                  <c:v>3.6902326286277329</c:v>
                </c:pt>
                <c:pt idx="381">
                  <c:v>0.61364456744072182</c:v>
                </c:pt>
                <c:pt idx="382">
                  <c:v>0.64257933600137718</c:v>
                </c:pt>
                <c:pt idx="383">
                  <c:v>1.1224313590053445</c:v>
                </c:pt>
                <c:pt idx="384">
                  <c:v>0.8336140114516688</c:v>
                </c:pt>
                <c:pt idx="385">
                  <c:v>3.2836187319708077</c:v>
                </c:pt>
                <c:pt idx="386">
                  <c:v>0.84516565246786579</c:v>
                </c:pt>
                <c:pt idx="387">
                  <c:v>0.85527796533874079</c:v>
                </c:pt>
                <c:pt idx="388">
                  <c:v>0.88381116619961997</c:v>
                </c:pt>
                <c:pt idx="389">
                  <c:v>2.6049082837758601</c:v>
                </c:pt>
                <c:pt idx="390">
                  <c:v>0.47145488029465971</c:v>
                </c:pt>
                <c:pt idx="391">
                  <c:v>0.70827208338902603</c:v>
                </c:pt>
                <c:pt idx="393">
                  <c:v>1.1012060828526586</c:v>
                </c:pt>
                <c:pt idx="394">
                  <c:v>1.6676876999523824</c:v>
                </c:pt>
                <c:pt idx="395">
                  <c:v>1.4571948998178517</c:v>
                </c:pt>
                <c:pt idx="396">
                  <c:v>1.9917298414886386</c:v>
                </c:pt>
                <c:pt idx="397">
                  <c:v>1.4830508474576207</c:v>
                </c:pt>
                <c:pt idx="401">
                  <c:v>0.9120866188066441</c:v>
                </c:pt>
                <c:pt idx="402">
                  <c:v>1.784031660280162</c:v>
                </c:pt>
                <c:pt idx="404">
                  <c:v>6.8</c:v>
                </c:pt>
                <c:pt idx="405">
                  <c:v>0.59576476139915702</c:v>
                </c:pt>
                <c:pt idx="406">
                  <c:v>1.3021702838063633</c:v>
                </c:pt>
                <c:pt idx="408">
                  <c:v>2.0521411370536908</c:v>
                </c:pt>
                <c:pt idx="409">
                  <c:v>4.6442135552429527</c:v>
                </c:pt>
                <c:pt idx="410">
                  <c:v>0.68557717028021514</c:v>
                </c:pt>
                <c:pt idx="411">
                  <c:v>0.96507352941175473</c:v>
                </c:pt>
                <c:pt idx="412">
                  <c:v>3.7649863282619789</c:v>
                </c:pt>
                <c:pt idx="413">
                  <c:v>1.7001983564749061</c:v>
                </c:pt>
                <c:pt idx="414">
                  <c:v>2.3635872501350712</c:v>
                </c:pt>
                <c:pt idx="415">
                  <c:v>0.73882748678518484</c:v>
                </c:pt>
                <c:pt idx="417">
                  <c:v>1.7722772277227923</c:v>
                </c:pt>
                <c:pt idx="418">
                  <c:v>0.95141215892771014</c:v>
                </c:pt>
                <c:pt idx="419">
                  <c:v>1.1920606446386381</c:v>
                </c:pt>
                <c:pt idx="420">
                  <c:v>0.41952491637846856</c:v>
                </c:pt>
                <c:pt idx="421">
                  <c:v>0.99690039373376738</c:v>
                </c:pt>
                <c:pt idx="422">
                  <c:v>1.0596652267818336</c:v>
                </c:pt>
                <c:pt idx="423">
                  <c:v>2.1037253469686177</c:v>
                </c:pt>
                <c:pt idx="425">
                  <c:v>2.0663068619892107</c:v>
                </c:pt>
                <c:pt idx="427">
                  <c:v>1.3987630772787547</c:v>
                </c:pt>
                <c:pt idx="428">
                  <c:v>0.75345332775218887</c:v>
                </c:pt>
                <c:pt idx="429">
                  <c:v>1.9530392802282166</c:v>
                </c:pt>
                <c:pt idx="430" formatCode="General">
                  <c:v>0.43326345213139295</c:v>
                </c:pt>
                <c:pt idx="431" formatCode="General">
                  <c:v>2.3059278039357589</c:v>
                </c:pt>
                <c:pt idx="432" formatCode="General">
                  <c:v>3.9133289560078577</c:v>
                </c:pt>
                <c:pt idx="433" formatCode="General">
                  <c:v>1.1054366798112312</c:v>
                </c:pt>
                <c:pt idx="434" formatCode="General">
                  <c:v>1.1490866234531611</c:v>
                </c:pt>
                <c:pt idx="435" formatCode="General">
                  <c:v>3.3526290400385759</c:v>
                </c:pt>
                <c:pt idx="436" formatCode="General">
                  <c:v>0.50115651503470138</c:v>
                </c:pt>
                <c:pt idx="437" formatCode="General">
                  <c:v>3.0397102574052894</c:v>
                </c:pt>
                <c:pt idx="438" formatCode="General">
                  <c:v>2.8338646829613907</c:v>
                </c:pt>
                <c:pt idx="439" formatCode="General">
                  <c:v>2.405287020671627</c:v>
                </c:pt>
                <c:pt idx="440" formatCode="General">
                  <c:v>1.4009764381235186</c:v>
                </c:pt>
                <c:pt idx="441" formatCode="General">
                  <c:v>1.1850865512649855</c:v>
                </c:pt>
                <c:pt idx="442" formatCode="General">
                  <c:v>1.4760746147607635</c:v>
                </c:pt>
                <c:pt idx="443" formatCode="General">
                  <c:v>0.66406517423154177</c:v>
                </c:pt>
                <c:pt idx="444" formatCode="General">
                  <c:v>0.43563250488687999</c:v>
                </c:pt>
                <c:pt idx="445" formatCode="General">
                  <c:v>1.5870321649834607</c:v>
                </c:pt>
                <c:pt idx="447" formatCode="General">
                  <c:v>2.9112646533654218</c:v>
                </c:pt>
                <c:pt idx="448" formatCode="General">
                  <c:v>0.52898511206850241</c:v>
                </c:pt>
                <c:pt idx="449" formatCode="General">
                  <c:v>2.6504612681212358</c:v>
                </c:pt>
                <c:pt idx="450" formatCode="General">
                  <c:v>0.77065708656852239</c:v>
                </c:pt>
                <c:pt idx="451" formatCode="General">
                  <c:v>2.5369661487653001</c:v>
                </c:pt>
                <c:pt idx="452" formatCode="General">
                  <c:v>3.0145419806814453</c:v>
                </c:pt>
                <c:pt idx="453" formatCode="General">
                  <c:v>2.3665247297740044</c:v>
                </c:pt>
                <c:pt idx="455" formatCode="General">
                  <c:v>2.5077293026451528</c:v>
                </c:pt>
                <c:pt idx="456" formatCode="General">
                  <c:v>1.5331092635178845</c:v>
                </c:pt>
                <c:pt idx="457" formatCode="General">
                  <c:v>1.3768850211599308</c:v>
                </c:pt>
                <c:pt idx="459" formatCode="General">
                  <c:v>1.6086175942549135</c:v>
                </c:pt>
                <c:pt idx="460" formatCode="General">
                  <c:v>1.3044234448373901</c:v>
                </c:pt>
                <c:pt idx="461" formatCode="General">
                  <c:v>0.52027370921223071</c:v>
                </c:pt>
                <c:pt idx="462" formatCode="General">
                  <c:v>1.0026413670422076</c:v>
                </c:pt>
                <c:pt idx="463" formatCode="General">
                  <c:v>6.3500258131130654</c:v>
                </c:pt>
                <c:pt idx="464" formatCode="General">
                  <c:v>1.6596968112911665</c:v>
                </c:pt>
                <c:pt idx="465" formatCode="General">
                  <c:v>1.1750881316098567</c:v>
                </c:pt>
                <c:pt idx="466" formatCode="General">
                  <c:v>1.1391528730568157</c:v>
                </c:pt>
                <c:pt idx="467" formatCode="General">
                  <c:v>2.7864000577492183</c:v>
                </c:pt>
                <c:pt idx="468" formatCode="General">
                  <c:v>4.19156564794263</c:v>
                </c:pt>
                <c:pt idx="469" formatCode="General">
                  <c:v>0.4460368528809589</c:v>
                </c:pt>
                <c:pt idx="470" formatCode="General">
                  <c:v>1.7798440875363846</c:v>
                </c:pt>
                <c:pt idx="471" formatCode="General">
                  <c:v>2.3943468715697049</c:v>
                </c:pt>
                <c:pt idx="472" formatCode="General">
                  <c:v>5.6954094999430449</c:v>
                </c:pt>
                <c:pt idx="473" formatCode="General">
                  <c:v>0.27743816420579609</c:v>
                </c:pt>
                <c:pt idx="474" formatCode="General">
                  <c:v>1.9619465354750936</c:v>
                </c:pt>
                <c:pt idx="475" formatCode="General">
                  <c:v>1.0964480336156626</c:v>
                </c:pt>
                <c:pt idx="476" formatCode="General">
                  <c:v>0.97781580394795364</c:v>
                </c:pt>
                <c:pt idx="477" formatCode="General">
                  <c:v>1.2265388784300495</c:v>
                </c:pt>
                <c:pt idx="478" formatCode="General">
                  <c:v>1.1224001276663575</c:v>
                </c:pt>
                <c:pt idx="479" formatCode="General">
                  <c:v>0.85664079660273018</c:v>
                </c:pt>
                <c:pt idx="480" formatCode="General">
                  <c:v>1.6947797585738247</c:v>
                </c:pt>
                <c:pt idx="481" formatCode="General">
                  <c:v>1.2403191055727067</c:v>
                </c:pt>
                <c:pt idx="482" formatCode="General">
                  <c:v>1.217105263157902</c:v>
                </c:pt>
                <c:pt idx="488">
                  <c:v>1.3491567770143722</c:v>
                </c:pt>
                <c:pt idx="489">
                  <c:v>4.1271736696768491</c:v>
                </c:pt>
                <c:pt idx="496">
                  <c:v>5.1071272409269755</c:v>
                </c:pt>
                <c:pt idx="501">
                  <c:v>2.799937431565779</c:v>
                </c:pt>
                <c:pt idx="503">
                  <c:v>3.3179789837339748</c:v>
                </c:pt>
                <c:pt idx="505">
                  <c:v>4.489983882109148</c:v>
                </c:pt>
                <c:pt idx="507">
                  <c:v>4.8543689320388257</c:v>
                </c:pt>
                <c:pt idx="509">
                  <c:v>5.6245090337784562</c:v>
                </c:pt>
                <c:pt idx="510">
                  <c:v>4.896698772149084</c:v>
                </c:pt>
                <c:pt idx="511">
                  <c:v>3.3653846153846008</c:v>
                </c:pt>
                <c:pt idx="517">
                  <c:v>0.8492149698824778</c:v>
                </c:pt>
                <c:pt idx="518">
                  <c:v>3.7299897484425437</c:v>
                </c:pt>
                <c:pt idx="519">
                  <c:v>4.061762391817469</c:v>
                </c:pt>
                <c:pt idx="521">
                  <c:v>3.2141567352834839</c:v>
                </c:pt>
                <c:pt idx="522">
                  <c:v>9.5941807044410403</c:v>
                </c:pt>
                <c:pt idx="527">
                  <c:v>3.9069710207346642</c:v>
                </c:pt>
                <c:pt idx="528">
                  <c:v>13.385085862150103</c:v>
                </c:pt>
                <c:pt idx="531">
                  <c:v>6.1</c:v>
                </c:pt>
                <c:pt idx="534">
                  <c:v>3.1426775612822073</c:v>
                </c:pt>
                <c:pt idx="535">
                  <c:v>2.988370381274859</c:v>
                </c:pt>
                <c:pt idx="542">
                  <c:v>6.3621533442088234</c:v>
                </c:pt>
                <c:pt idx="548">
                  <c:v>1.3407107895296999</c:v>
                </c:pt>
                <c:pt idx="553">
                  <c:v>1.4681348014681506</c:v>
                </c:pt>
                <c:pt idx="559">
                  <c:v>3.4488277186524843</c:v>
                </c:pt>
                <c:pt idx="560">
                  <c:v>1.8106634922623988</c:v>
                </c:pt>
                <c:pt idx="561">
                  <c:v>5.0505874673629219</c:v>
                </c:pt>
                <c:pt idx="563">
                  <c:v>5.268335337195353</c:v>
                </c:pt>
                <c:pt idx="564">
                  <c:v>3.3702116774317394</c:v>
                </c:pt>
                <c:pt idx="565">
                  <c:v>14.911929543634924</c:v>
                </c:pt>
                <c:pt idx="566">
                  <c:v>0.6888055104440699</c:v>
                </c:pt>
                <c:pt idx="567">
                  <c:v>5.5057299451918302</c:v>
                </c:pt>
                <c:pt idx="568">
                  <c:v>8.3502073088419611</c:v>
                </c:pt>
                <c:pt idx="569">
                  <c:v>4.7633179997032418</c:v>
                </c:pt>
                <c:pt idx="570">
                  <c:v>1.1327488556133196</c:v>
                </c:pt>
                <c:pt idx="571">
                  <c:v>0.71873771688472188</c:v>
                </c:pt>
                <c:pt idx="572">
                  <c:v>2.2032515221894804</c:v>
                </c:pt>
                <c:pt idx="573">
                  <c:v>11.500888099467117</c:v>
                </c:pt>
                <c:pt idx="574">
                  <c:v>10.245901639344265</c:v>
                </c:pt>
                <c:pt idx="575">
                  <c:v>5.4971277065842106</c:v>
                </c:pt>
                <c:pt idx="576">
                  <c:v>3.4857371367635275</c:v>
                </c:pt>
                <c:pt idx="577">
                  <c:v>2.7169811320754853</c:v>
                </c:pt>
                <c:pt idx="578">
                  <c:v>1.8266329609394127</c:v>
                </c:pt>
                <c:pt idx="579">
                  <c:v>5.2371481950219954</c:v>
                </c:pt>
                <c:pt idx="582">
                  <c:v>4.2521489971346558</c:v>
                </c:pt>
                <c:pt idx="583">
                  <c:v>11.05364445513592</c:v>
                </c:pt>
                <c:pt idx="584">
                  <c:v>3.3724340175952929</c:v>
                </c:pt>
                <c:pt idx="585">
                  <c:v>3.5160289555325615</c:v>
                </c:pt>
                <c:pt idx="587">
                  <c:v>3.3233404710920613</c:v>
                </c:pt>
                <c:pt idx="588">
                  <c:v>3.5401356698700162</c:v>
                </c:pt>
                <c:pt idx="589">
                  <c:v>10.245262107821883</c:v>
                </c:pt>
                <c:pt idx="603" formatCode="General">
                  <c:v>4.0244523688232254</c:v>
                </c:pt>
                <c:pt idx="605" formatCode="General">
                  <c:v>2.0546527274609172</c:v>
                </c:pt>
                <c:pt idx="609" formatCode="General">
                  <c:v>3.3846777462505382</c:v>
                </c:pt>
                <c:pt idx="611" formatCode="General">
                  <c:v>3.7812242657150592</c:v>
                </c:pt>
                <c:pt idx="612" formatCode="General">
                  <c:v>6.2297996121525587</c:v>
                </c:pt>
                <c:pt idx="613" formatCode="General">
                  <c:v>2.2645393721049909</c:v>
                </c:pt>
                <c:pt idx="614" formatCode="General">
                  <c:v>7.1533113794365155</c:v>
                </c:pt>
                <c:pt idx="616" formatCode="General">
                  <c:v>2.6713792536577583</c:v>
                </c:pt>
                <c:pt idx="618" formatCode="General">
                  <c:v>6.1317285188900135</c:v>
                </c:pt>
                <c:pt idx="620" formatCode="General">
                  <c:v>8.2641089320887211</c:v>
                </c:pt>
                <c:pt idx="621" formatCode="General">
                  <c:v>2.9166666666666785</c:v>
                </c:pt>
                <c:pt idx="622" formatCode="General">
                  <c:v>3.1173672708574554</c:v>
                </c:pt>
                <c:pt idx="623" formatCode="General">
                  <c:v>5.1006711409396051</c:v>
                </c:pt>
                <c:pt idx="624" formatCode="General">
                  <c:v>4.305818105440034</c:v>
                </c:pt>
                <c:pt idx="626" formatCode="General">
                  <c:v>2.5143176421287849</c:v>
                </c:pt>
                <c:pt idx="627" formatCode="General">
                  <c:v>9.8074942565158825</c:v>
                </c:pt>
                <c:pt idx="628" formatCode="General">
                  <c:v>4.1357370095439983</c:v>
                </c:pt>
                <c:pt idx="629" formatCode="General">
                  <c:v>7.3076577789747743</c:v>
                </c:pt>
                <c:pt idx="630" formatCode="General">
                  <c:v>2.6082092161387389</c:v>
                </c:pt>
                <c:pt idx="632" formatCode="General">
                  <c:v>7.0375052675937546</c:v>
                </c:pt>
                <c:pt idx="633" formatCode="General">
                  <c:v>10.280655869630841</c:v>
                </c:pt>
                <c:pt idx="634" formatCode="General">
                  <c:v>1.5421832476564732</c:v>
                </c:pt>
                <c:pt idx="635" formatCode="General">
                  <c:v>1.7985166872682563</c:v>
                </c:pt>
                <c:pt idx="637" formatCode="General">
                  <c:v>16.249715715260386</c:v>
                </c:pt>
                <c:pt idx="638" formatCode="General">
                  <c:v>1.9314278307084183</c:v>
                </c:pt>
                <c:pt idx="639" formatCode="General">
                  <c:v>3.1017788786309501</c:v>
                </c:pt>
                <c:pt idx="640" formatCode="General">
                  <c:v>4.0312712440516894</c:v>
                </c:pt>
                <c:pt idx="641" formatCode="General">
                  <c:v>3.288129295931673</c:v>
                </c:pt>
                <c:pt idx="642" formatCode="General">
                  <c:v>4.7255619445896322</c:v>
                </c:pt>
                <c:pt idx="643" formatCode="General">
                  <c:v>3.2496307237813769</c:v>
                </c:pt>
              </c:numCache>
            </c:numRef>
          </c:xVal>
          <c:yVal>
            <c:numRef>
              <c:f>(Raw_koealoittain!$AY$2:$AY$162,Raw_koealoittain!$CK$2:$CK$162,Raw_koealoittain!$DW$2:$DW$162,Raw_koealoittain!$FJ$2:$FJ$162)</c:f>
              <c:numCache>
                <c:formatCode>0.00</c:formatCode>
                <c:ptCount val="644"/>
                <c:pt idx="25">
                  <c:v>5.2978744436467569</c:v>
                </c:pt>
                <c:pt idx="34">
                  <c:v>4.750420702749679</c:v>
                </c:pt>
                <c:pt idx="36">
                  <c:v>4.1792056607943753</c:v>
                </c:pt>
                <c:pt idx="40">
                  <c:v>2.3014115093065532</c:v>
                </c:pt>
                <c:pt idx="45">
                  <c:v>13.11470593667438</c:v>
                </c:pt>
                <c:pt idx="46">
                  <c:v>3.588257353904805</c:v>
                </c:pt>
                <c:pt idx="47">
                  <c:v>8.7197712150987456</c:v>
                </c:pt>
                <c:pt idx="52">
                  <c:v>2.6771925273490806</c:v>
                </c:pt>
                <c:pt idx="79">
                  <c:v>2.2697917023622081</c:v>
                </c:pt>
                <c:pt idx="80">
                  <c:v>3.161266046834581</c:v>
                </c:pt>
                <c:pt idx="81">
                  <c:v>0.82634211197277019</c:v>
                </c:pt>
                <c:pt idx="82">
                  <c:v>3.5867832363430234</c:v>
                </c:pt>
                <c:pt idx="83">
                  <c:v>1.0774321249862779</c:v>
                </c:pt>
                <c:pt idx="85">
                  <c:v>5.1876852521785723</c:v>
                </c:pt>
                <c:pt idx="86">
                  <c:v>6.4732552675860537</c:v>
                </c:pt>
                <c:pt idx="87">
                  <c:v>3.079869877994672</c:v>
                </c:pt>
                <c:pt idx="88">
                  <c:v>2.1077245521755272</c:v>
                </c:pt>
                <c:pt idx="90">
                  <c:v>3.6322119839634612</c:v>
                </c:pt>
                <c:pt idx="92">
                  <c:v>6.0454323929389204</c:v>
                </c:pt>
                <c:pt idx="94">
                  <c:v>6.7801976929055252</c:v>
                </c:pt>
                <c:pt idx="95">
                  <c:v>2.8423312659730557</c:v>
                </c:pt>
                <c:pt idx="96">
                  <c:v>2.523191654121228</c:v>
                </c:pt>
                <c:pt idx="97">
                  <c:v>7.7666193297650583</c:v>
                </c:pt>
                <c:pt idx="100">
                  <c:v>3.0473306163625344</c:v>
                </c:pt>
                <c:pt idx="106">
                  <c:v>3.4649680562865339</c:v>
                </c:pt>
                <c:pt idx="108">
                  <c:v>2.5900096282740979</c:v>
                </c:pt>
                <c:pt idx="109">
                  <c:v>3.8091320638760195</c:v>
                </c:pt>
                <c:pt idx="110">
                  <c:v>19.925256518037667</c:v>
                </c:pt>
                <c:pt idx="111">
                  <c:v>4.8834553668264498</c:v>
                </c:pt>
                <c:pt idx="112">
                  <c:v>11.490342426976255</c:v>
                </c:pt>
                <c:pt idx="113">
                  <c:v>21.163364628402022</c:v>
                </c:pt>
                <c:pt idx="114">
                  <c:v>5.3628949115655651</c:v>
                </c:pt>
                <c:pt idx="115">
                  <c:v>31.416709030305448</c:v>
                </c:pt>
                <c:pt idx="116">
                  <c:v>16.222058720845418</c:v>
                </c:pt>
                <c:pt idx="117">
                  <c:v>27.08500352984483</c:v>
                </c:pt>
                <c:pt idx="118">
                  <c:v>8.7290258059673089</c:v>
                </c:pt>
                <c:pt idx="119">
                  <c:v>15.328429678366192</c:v>
                </c:pt>
                <c:pt idx="120">
                  <c:v>10.845645379309277</c:v>
                </c:pt>
                <c:pt idx="121">
                  <c:v>3.5252393474972847</c:v>
                </c:pt>
                <c:pt idx="122">
                  <c:v>4.3315061766063288</c:v>
                </c:pt>
                <c:pt idx="123">
                  <c:v>21.274782078828633</c:v>
                </c:pt>
                <c:pt idx="124">
                  <c:v>8.7132355212473449</c:v>
                </c:pt>
                <c:pt idx="125">
                  <c:v>11.702020025829064</c:v>
                </c:pt>
                <c:pt idx="126">
                  <c:v>4.6492395327840086</c:v>
                </c:pt>
                <c:pt idx="127">
                  <c:v>6.798445188956955</c:v>
                </c:pt>
                <c:pt idx="128">
                  <c:v>5.084689415677329</c:v>
                </c:pt>
                <c:pt idx="129">
                  <c:v>11.724369815957482</c:v>
                </c:pt>
                <c:pt idx="130">
                  <c:v>8.6718139451348328</c:v>
                </c:pt>
                <c:pt idx="131">
                  <c:v>15.391955500551179</c:v>
                </c:pt>
                <c:pt idx="132">
                  <c:v>4.302630726883331</c:v>
                </c:pt>
                <c:pt idx="133">
                  <c:v>7.0706547218164904</c:v>
                </c:pt>
                <c:pt idx="134">
                  <c:v>11.785716888633091</c:v>
                </c:pt>
                <c:pt idx="135">
                  <c:v>3.4605675184654445</c:v>
                </c:pt>
                <c:pt idx="136">
                  <c:v>5.9366203230001329</c:v>
                </c:pt>
                <c:pt idx="137">
                  <c:v>11.635117524262926</c:v>
                </c:pt>
                <c:pt idx="138">
                  <c:v>5.7402170400931025</c:v>
                </c:pt>
                <c:pt idx="139">
                  <c:v>5.0301450458185526</c:v>
                </c:pt>
                <c:pt idx="140">
                  <c:v>2.9711645818764389</c:v>
                </c:pt>
                <c:pt idx="141">
                  <c:v>5.4651404134402242</c:v>
                </c:pt>
                <c:pt idx="142">
                  <c:v>23.223339383507689</c:v>
                </c:pt>
                <c:pt idx="143">
                  <c:v>1.9559371168882835</c:v>
                </c:pt>
                <c:pt idx="144">
                  <c:v>3.6661168388779135</c:v>
                </c:pt>
                <c:pt idx="145">
                  <c:v>14.941415700634982</c:v>
                </c:pt>
                <c:pt idx="146">
                  <c:v>8.7227321368124198</c:v>
                </c:pt>
                <c:pt idx="147">
                  <c:v>4.9921223565237289</c:v>
                </c:pt>
                <c:pt idx="148">
                  <c:v>14.390307482323669</c:v>
                </c:pt>
                <c:pt idx="149">
                  <c:v>14.061891321734926</c:v>
                </c:pt>
                <c:pt idx="150">
                  <c:v>2.0417630197092866</c:v>
                </c:pt>
                <c:pt idx="151">
                  <c:v>2.3659203548255299</c:v>
                </c:pt>
                <c:pt idx="152">
                  <c:v>3.5851610877249733</c:v>
                </c:pt>
                <c:pt idx="153">
                  <c:v>11.760928926822439</c:v>
                </c:pt>
                <c:pt idx="154">
                  <c:v>2.7965353542922848</c:v>
                </c:pt>
                <c:pt idx="155">
                  <c:v>3.9577537744688929</c:v>
                </c:pt>
                <c:pt idx="156">
                  <c:v>13.816451991523127</c:v>
                </c:pt>
                <c:pt idx="157">
                  <c:v>7.3737330289962388</c:v>
                </c:pt>
                <c:pt idx="158">
                  <c:v>8.0811531332850386</c:v>
                </c:pt>
                <c:pt idx="159">
                  <c:v>6.1622002620820098</c:v>
                </c:pt>
                <c:pt idx="160">
                  <c:v>7.3982617935693122</c:v>
                </c:pt>
                <c:pt idx="269">
                  <c:v>1.5730277342615906</c:v>
                </c:pt>
                <c:pt idx="270">
                  <c:v>7.4931052421921676</c:v>
                </c:pt>
                <c:pt idx="271">
                  <c:v>21.761068685261701</c:v>
                </c:pt>
                <c:pt idx="272">
                  <c:v>5.5309200791421755</c:v>
                </c:pt>
                <c:pt idx="273">
                  <c:v>11.959542614060432</c:v>
                </c:pt>
                <c:pt idx="274">
                  <c:v>23.90572201000678</c:v>
                </c:pt>
                <c:pt idx="275">
                  <c:v>2.7519926372808321</c:v>
                </c:pt>
                <c:pt idx="276">
                  <c:v>29.617615377853106</c:v>
                </c:pt>
                <c:pt idx="277">
                  <c:v>15.741683973587303</c:v>
                </c:pt>
                <c:pt idx="278">
                  <c:v>27.176527457291957</c:v>
                </c:pt>
                <c:pt idx="279">
                  <c:v>10.463289964177026</c:v>
                </c:pt>
                <c:pt idx="280">
                  <c:v>8.1548676138169611</c:v>
                </c:pt>
                <c:pt idx="281">
                  <c:v>10.351159614435328</c:v>
                </c:pt>
                <c:pt idx="282">
                  <c:v>4.0254347417373886</c:v>
                </c:pt>
                <c:pt idx="284">
                  <c:v>10.556594411634608</c:v>
                </c:pt>
                <c:pt idx="285">
                  <c:v>6.0888910076535243</c:v>
                </c:pt>
                <c:pt idx="286">
                  <c:v>11.682236063525673</c:v>
                </c:pt>
                <c:pt idx="287">
                  <c:v>2.555431687481176</c:v>
                </c:pt>
                <c:pt idx="288">
                  <c:v>13.911499070773546</c:v>
                </c:pt>
                <c:pt idx="289">
                  <c:v>6.9742882194805729</c:v>
                </c:pt>
                <c:pt idx="290">
                  <c:v>15.302686296058365</c:v>
                </c:pt>
                <c:pt idx="291">
                  <c:v>6.6220131287556985</c:v>
                </c:pt>
                <c:pt idx="292">
                  <c:v>21.323154853823027</c:v>
                </c:pt>
                <c:pt idx="294">
                  <c:v>6.6616587188500134</c:v>
                </c:pt>
                <c:pt idx="295">
                  <c:v>22.461951512628811</c:v>
                </c:pt>
                <c:pt idx="296">
                  <c:v>3.3462133237749607</c:v>
                </c:pt>
                <c:pt idx="297">
                  <c:v>13.308990343637698</c:v>
                </c:pt>
                <c:pt idx="298">
                  <c:v>9.7054448069564536</c:v>
                </c:pt>
                <c:pt idx="299">
                  <c:v>6.0155486363468347</c:v>
                </c:pt>
                <c:pt idx="300">
                  <c:v>5.0106516862532606</c:v>
                </c:pt>
                <c:pt idx="302">
                  <c:v>8.6733899011879014</c:v>
                </c:pt>
                <c:pt idx="303">
                  <c:v>22.224599525356147</c:v>
                </c:pt>
                <c:pt idx="304">
                  <c:v>13.225835554974035</c:v>
                </c:pt>
                <c:pt idx="305">
                  <c:v>8.8952288624364417</c:v>
                </c:pt>
                <c:pt idx="306">
                  <c:v>9.6305556223514639</c:v>
                </c:pt>
                <c:pt idx="307">
                  <c:v>15.762751186535628</c:v>
                </c:pt>
                <c:pt idx="308">
                  <c:v>5.3164316147293054</c:v>
                </c:pt>
                <c:pt idx="309">
                  <c:v>12.472497599397114</c:v>
                </c:pt>
                <c:pt idx="310">
                  <c:v>13.607078055624594</c:v>
                </c:pt>
                <c:pt idx="311">
                  <c:v>13.659022798860155</c:v>
                </c:pt>
                <c:pt idx="312">
                  <c:v>1.6960188264833138</c:v>
                </c:pt>
                <c:pt idx="313">
                  <c:v>14.011735122457013</c:v>
                </c:pt>
                <c:pt idx="314">
                  <c:v>19.075190070244389</c:v>
                </c:pt>
                <c:pt idx="315">
                  <c:v>9.1288603467738536</c:v>
                </c:pt>
                <c:pt idx="316">
                  <c:v>2.482375536395474</c:v>
                </c:pt>
                <c:pt idx="317">
                  <c:v>5.9752476193896298</c:v>
                </c:pt>
                <c:pt idx="318">
                  <c:v>7.8111008815896685</c:v>
                </c:pt>
                <c:pt idx="319">
                  <c:v>9.8462431025126858</c:v>
                </c:pt>
                <c:pt idx="320">
                  <c:v>8.1690439816625187</c:v>
                </c:pt>
                <c:pt idx="321">
                  <c:v>6.6111986707529242</c:v>
                </c:pt>
                <c:pt idx="337">
                  <c:v>14.106777350702915</c:v>
                </c:pt>
                <c:pt idx="338">
                  <c:v>1.7845957043199441</c:v>
                </c:pt>
                <c:pt idx="341">
                  <c:v>7.6038355642076887</c:v>
                </c:pt>
                <c:pt idx="342">
                  <c:v>5.7496302200714675</c:v>
                </c:pt>
                <c:pt idx="344">
                  <c:v>7.0346382670974297</c:v>
                </c:pt>
                <c:pt idx="345">
                  <c:v>1.9207785855521544</c:v>
                </c:pt>
                <c:pt idx="346">
                  <c:v>3.2357899848974561</c:v>
                </c:pt>
                <c:pt idx="347">
                  <c:v>5.7471407402020693</c:v>
                </c:pt>
                <c:pt idx="348">
                  <c:v>18.968691028854636</c:v>
                </c:pt>
                <c:pt idx="349">
                  <c:v>7.208123938888165</c:v>
                </c:pt>
                <c:pt idx="350">
                  <c:v>3.8773648784402548</c:v>
                </c:pt>
                <c:pt idx="351">
                  <c:v>8.4552344174653875</c:v>
                </c:pt>
                <c:pt idx="352">
                  <c:v>1.3783960452630877</c:v>
                </c:pt>
                <c:pt idx="355">
                  <c:v>9.8711016348040754</c:v>
                </c:pt>
                <c:pt idx="356">
                  <c:v>3.6888618865010057</c:v>
                </c:pt>
                <c:pt idx="357">
                  <c:v>6.5661954366411743</c:v>
                </c:pt>
                <c:pt idx="359">
                  <c:v>8.0885758494769338</c:v>
                </c:pt>
                <c:pt idx="360">
                  <c:v>7.2115978367933655</c:v>
                </c:pt>
                <c:pt idx="362">
                  <c:v>1.5340537052627983</c:v>
                </c:pt>
                <c:pt idx="363">
                  <c:v>5.6253242365246381</c:v>
                </c:pt>
                <c:pt idx="364">
                  <c:v>4.2176195704789725</c:v>
                </c:pt>
                <c:pt idx="365">
                  <c:v>16.058221802739627</c:v>
                </c:pt>
                <c:pt idx="366">
                  <c:v>8.7549584685991029</c:v>
                </c:pt>
                <c:pt idx="367">
                  <c:v>7.9582458097068214</c:v>
                </c:pt>
                <c:pt idx="369">
                  <c:v>14.866755432234843</c:v>
                </c:pt>
                <c:pt idx="370">
                  <c:v>6.1562455438951691</c:v>
                </c:pt>
                <c:pt idx="371">
                  <c:v>2.5207015108341015</c:v>
                </c:pt>
                <c:pt idx="373">
                  <c:v>1.0384734790653296</c:v>
                </c:pt>
                <c:pt idx="374">
                  <c:v>4.5421321389323017</c:v>
                </c:pt>
                <c:pt idx="375">
                  <c:v>6.4869783933315377</c:v>
                </c:pt>
                <c:pt idx="376">
                  <c:v>1.7497323202594304</c:v>
                </c:pt>
                <c:pt idx="401">
                  <c:v>6.2030822299832709</c:v>
                </c:pt>
                <c:pt idx="402">
                  <c:v>9.1812034462129937</c:v>
                </c:pt>
                <c:pt idx="404">
                  <c:v>12.620971665817107</c:v>
                </c:pt>
                <c:pt idx="405">
                  <c:v>1.8784298744294219</c:v>
                </c:pt>
                <c:pt idx="408">
                  <c:v>7.0614972594577221</c:v>
                </c:pt>
                <c:pt idx="409">
                  <c:v>0.77771125366169791</c:v>
                </c:pt>
                <c:pt idx="410">
                  <c:v>1.1292267056987091</c:v>
                </c:pt>
                <c:pt idx="411">
                  <c:v>3.8713534970175183</c:v>
                </c:pt>
                <c:pt idx="412">
                  <c:v>5.5964937674436879</c:v>
                </c:pt>
                <c:pt idx="413">
                  <c:v>8.0436850040412704</c:v>
                </c:pt>
                <c:pt idx="414">
                  <c:v>8.5696346794837783</c:v>
                </c:pt>
                <c:pt idx="415">
                  <c:v>5.8444784171384789</c:v>
                </c:pt>
                <c:pt idx="418">
                  <c:v>7.2761359753266381</c:v>
                </c:pt>
                <c:pt idx="419">
                  <c:v>10.526485519533944</c:v>
                </c:pt>
                <c:pt idx="420">
                  <c:v>4.5424026126496377</c:v>
                </c:pt>
                <c:pt idx="421">
                  <c:v>6.008471529433586</c:v>
                </c:pt>
                <c:pt idx="422">
                  <c:v>5.1598324548416761</c:v>
                </c:pt>
                <c:pt idx="423">
                  <c:v>13.024190659663942</c:v>
                </c:pt>
                <c:pt idx="427">
                  <c:v>5.3123571127638352</c:v>
                </c:pt>
                <c:pt idx="428">
                  <c:v>4.527073909491854</c:v>
                </c:pt>
                <c:pt idx="430">
                  <c:v>1.4001044734937715</c:v>
                </c:pt>
                <c:pt idx="431">
                  <c:v>11.658442168788351</c:v>
                </c:pt>
                <c:pt idx="432">
                  <c:v>37.72439463996318</c:v>
                </c:pt>
                <c:pt idx="433">
                  <c:v>3.8349514996096459</c:v>
                </c:pt>
                <c:pt idx="434">
                  <c:v>8.1555798479613753</c:v>
                </c:pt>
                <c:pt idx="435">
                  <c:v>33.362757866723562</c:v>
                </c:pt>
                <c:pt idx="436">
                  <c:v>2.5616499253313223</c:v>
                </c:pt>
                <c:pt idx="437">
                  <c:v>22.40360187400525</c:v>
                </c:pt>
                <c:pt idx="438">
                  <c:v>14.343235577837801</c:v>
                </c:pt>
                <c:pt idx="439">
                  <c:v>35.963317551246391</c:v>
                </c:pt>
                <c:pt idx="440">
                  <c:v>5.2763351027835306</c:v>
                </c:pt>
                <c:pt idx="441">
                  <c:v>14.667193559733558</c:v>
                </c:pt>
                <c:pt idx="442">
                  <c:v>7.9680480958987916</c:v>
                </c:pt>
                <c:pt idx="443">
                  <c:v>1.7698029837577882</c:v>
                </c:pt>
                <c:pt idx="444">
                  <c:v>1.5956643736796403</c:v>
                </c:pt>
                <c:pt idx="445">
                  <c:v>13.907285210142694</c:v>
                </c:pt>
                <c:pt idx="447">
                  <c:v>11.948133344213508</c:v>
                </c:pt>
                <c:pt idx="448">
                  <c:v>1.3865558683106165</c:v>
                </c:pt>
                <c:pt idx="449">
                  <c:v>4.6223978091020577</c:v>
                </c:pt>
                <c:pt idx="450">
                  <c:v>2.2343529960683322</c:v>
                </c:pt>
                <c:pt idx="451">
                  <c:v>13.360517237935879</c:v>
                </c:pt>
                <c:pt idx="452">
                  <c:v>8.1715040651730941</c:v>
                </c:pt>
                <c:pt idx="453">
                  <c:v>11.09281457153031</c:v>
                </c:pt>
                <c:pt idx="455">
                  <c:v>6.6092022583062953</c:v>
                </c:pt>
                <c:pt idx="456">
                  <c:v>16.263917789460788</c:v>
                </c:pt>
                <c:pt idx="457">
                  <c:v>4.034784002601782</c:v>
                </c:pt>
                <c:pt idx="459">
                  <c:v>5.3719187646692035</c:v>
                </c:pt>
                <c:pt idx="460">
                  <c:v>4.6621603341418902</c:v>
                </c:pt>
                <c:pt idx="461">
                  <c:v>1.4550495174201024</c:v>
                </c:pt>
                <c:pt idx="462">
                  <c:v>2.2443556573676333</c:v>
                </c:pt>
                <c:pt idx="463">
                  <c:v>15.863964597750789</c:v>
                </c:pt>
                <c:pt idx="464">
                  <c:v>24.033911950241063</c:v>
                </c:pt>
                <c:pt idx="465">
                  <c:v>5.1153469447999038</c:v>
                </c:pt>
                <c:pt idx="466">
                  <c:v>3.8708690354595561</c:v>
                </c:pt>
                <c:pt idx="467">
                  <c:v>9.2191007795782625</c:v>
                </c:pt>
                <c:pt idx="468">
                  <c:v>18.326980420999874</c:v>
                </c:pt>
                <c:pt idx="469">
                  <c:v>1.9557070481332868</c:v>
                </c:pt>
                <c:pt idx="470">
                  <c:v>17.042808282130533</c:v>
                </c:pt>
                <c:pt idx="471">
                  <c:v>17.274182491677095</c:v>
                </c:pt>
                <c:pt idx="472">
                  <c:v>12.176170711992526</c:v>
                </c:pt>
                <c:pt idx="473">
                  <c:v>1.2235144348452034</c:v>
                </c:pt>
                <c:pt idx="474">
                  <c:v>7.1004848660786966</c:v>
                </c:pt>
                <c:pt idx="475">
                  <c:v>16.283252303362765</c:v>
                </c:pt>
                <c:pt idx="476">
                  <c:v>4.6005742122483522</c:v>
                </c:pt>
                <c:pt idx="477">
                  <c:v>3.0437368772283802</c:v>
                </c:pt>
                <c:pt idx="478">
                  <c:v>6.6221570261524301</c:v>
                </c:pt>
                <c:pt idx="479">
                  <c:v>7.5328971806605134</c:v>
                </c:pt>
                <c:pt idx="480">
                  <c:v>11.321295831585939</c:v>
                </c:pt>
                <c:pt idx="481">
                  <c:v>7.3956687180939307</c:v>
                </c:pt>
                <c:pt idx="482">
                  <c:v>4.4705973940673491</c:v>
                </c:pt>
                <c:pt idx="501">
                  <c:v>0.54890149764804752</c:v>
                </c:pt>
                <c:pt idx="503">
                  <c:v>6.4794825393864341</c:v>
                </c:pt>
                <c:pt idx="505">
                  <c:v>11.639001174964898</c:v>
                </c:pt>
                <c:pt idx="507">
                  <c:v>9.8205012798930564</c:v>
                </c:pt>
                <c:pt idx="509">
                  <c:v>12.959270188971704</c:v>
                </c:pt>
                <c:pt idx="510">
                  <c:v>13.074532806791286</c:v>
                </c:pt>
                <c:pt idx="511">
                  <c:v>9.3110564504267934</c:v>
                </c:pt>
                <c:pt idx="517">
                  <c:v>2.3384953070492074</c:v>
                </c:pt>
                <c:pt idx="518">
                  <c:v>6.8671674924388162</c:v>
                </c:pt>
                <c:pt idx="519">
                  <c:v>10.565785109615788</c:v>
                </c:pt>
                <c:pt idx="521">
                  <c:v>7.9856843678163694</c:v>
                </c:pt>
                <c:pt idx="528">
                  <c:v>26.903369051918933</c:v>
                </c:pt>
                <c:pt idx="531">
                  <c:v>15.126684446627976</c:v>
                </c:pt>
                <c:pt idx="534">
                  <c:v>6.2922643157107609</c:v>
                </c:pt>
                <c:pt idx="535">
                  <c:v>6.8826057035411772</c:v>
                </c:pt>
                <c:pt idx="563">
                  <c:v>15.791078397225547</c:v>
                </c:pt>
                <c:pt idx="564">
                  <c:v>4.8366992331426433</c:v>
                </c:pt>
                <c:pt idx="565">
                  <c:v>20.95029276852209</c:v>
                </c:pt>
                <c:pt idx="568">
                  <c:v>8.3505187466294331</c:v>
                </c:pt>
                <c:pt idx="569">
                  <c:v>21.093275953317505</c:v>
                </c:pt>
                <c:pt idx="570">
                  <c:v>1.1820009579226736</c:v>
                </c:pt>
                <c:pt idx="571">
                  <c:v>1.0132151360063331</c:v>
                </c:pt>
                <c:pt idx="572">
                  <c:v>5.8531808578249009</c:v>
                </c:pt>
                <c:pt idx="573">
                  <c:v>9.6858304315973207</c:v>
                </c:pt>
                <c:pt idx="574">
                  <c:v>7.2410440065120643</c:v>
                </c:pt>
                <c:pt idx="575">
                  <c:v>1.2601359602122897</c:v>
                </c:pt>
                <c:pt idx="576">
                  <c:v>10.880969210975207</c:v>
                </c:pt>
                <c:pt idx="577">
                  <c:v>11.147440389872449</c:v>
                </c:pt>
                <c:pt idx="578">
                  <c:v>7.767190017626656</c:v>
                </c:pt>
                <c:pt idx="579">
                  <c:v>13.692142896421728</c:v>
                </c:pt>
                <c:pt idx="582">
                  <c:v>13.607107670002238</c:v>
                </c:pt>
                <c:pt idx="583">
                  <c:v>10.490500388501168</c:v>
                </c:pt>
                <c:pt idx="588">
                  <c:v>7.2181200395366449</c:v>
                </c:pt>
                <c:pt idx="589">
                  <c:v>3.208612186229709</c:v>
                </c:pt>
                <c:pt idx="603" formatCode="General">
                  <c:v>9.4503420937145908</c:v>
                </c:pt>
                <c:pt idx="605" formatCode="General">
                  <c:v>6.5828022404304338</c:v>
                </c:pt>
                <c:pt idx="609" formatCode="General">
                  <c:v>7.0378326858246716</c:v>
                </c:pt>
                <c:pt idx="611" formatCode="General">
                  <c:v>6.671738382602336</c:v>
                </c:pt>
                <c:pt idx="612" formatCode="General">
                  <c:v>17.451247417839362</c:v>
                </c:pt>
                <c:pt idx="613" formatCode="General">
                  <c:v>4.455355741357713</c:v>
                </c:pt>
                <c:pt idx="614" formatCode="General">
                  <c:v>20.794841464464</c:v>
                </c:pt>
                <c:pt idx="616" formatCode="General">
                  <c:v>8.4954511029567978</c:v>
                </c:pt>
                <c:pt idx="618" formatCode="General">
                  <c:v>6.3861504502068396</c:v>
                </c:pt>
                <c:pt idx="620" formatCode="General">
                  <c:v>13.00722662271904</c:v>
                </c:pt>
                <c:pt idx="621" formatCode="General">
                  <c:v>6.6611470854183423</c:v>
                </c:pt>
                <c:pt idx="622" formatCode="General">
                  <c:v>5.6811489226908476</c:v>
                </c:pt>
                <c:pt idx="623" formatCode="General">
                  <c:v>11.234864928857238</c:v>
                </c:pt>
                <c:pt idx="624" formatCode="General">
                  <c:v>9.9382781463997194</c:v>
                </c:pt>
                <c:pt idx="626" formatCode="General">
                  <c:v>9.3305356642703572</c:v>
                </c:pt>
                <c:pt idx="627" formatCode="General">
                  <c:v>14.570491971816828</c:v>
                </c:pt>
                <c:pt idx="628" formatCode="General">
                  <c:v>9.4514263809722969</c:v>
                </c:pt>
                <c:pt idx="630" formatCode="General">
                  <c:v>3.7567264495125072</c:v>
                </c:pt>
                <c:pt idx="632" formatCode="General">
                  <c:v>11.595111264437419</c:v>
                </c:pt>
                <c:pt idx="633" formatCode="General">
                  <c:v>18.306555678608088</c:v>
                </c:pt>
                <c:pt idx="634" formatCode="General">
                  <c:v>3.1922240467136738</c:v>
                </c:pt>
                <c:pt idx="637" formatCode="General">
                  <c:v>15.680777782670136</c:v>
                </c:pt>
                <c:pt idx="638" formatCode="General">
                  <c:v>2.9596867364668511</c:v>
                </c:pt>
                <c:pt idx="639" formatCode="General">
                  <c:v>10.843515164229169</c:v>
                </c:pt>
                <c:pt idx="640" formatCode="General">
                  <c:v>12.849192134603134</c:v>
                </c:pt>
                <c:pt idx="642" formatCode="General">
                  <c:v>10.177970429928802</c:v>
                </c:pt>
                <c:pt idx="643" formatCode="General">
                  <c:v>8.7372312317559189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70848"/>
        <c:axId val="184272768"/>
      </c:scatterChart>
      <c:valAx>
        <c:axId val="18427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LOI, mass.%</a:t>
                </a:r>
              </a:p>
            </c:rich>
          </c:tx>
          <c:layout>
            <c:manualLayout>
              <c:xMode val="edge"/>
              <c:yMode val="edge"/>
              <c:x val="0.45678530953686147"/>
              <c:y val="0.92660754634975262"/>
            </c:manualLayout>
          </c:layout>
          <c:overlay val="0"/>
        </c:title>
        <c:numFmt formatCode="0" sourceLinked="0"/>
        <c:majorTickMark val="out"/>
        <c:minorTickMark val="out"/>
        <c:tickLblPos val="nextTo"/>
        <c:crossAx val="184272768"/>
        <c:crosses val="autoZero"/>
        <c:crossBetween val="midCat"/>
      </c:valAx>
      <c:valAx>
        <c:axId val="1842727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WC1500, vol.%</a:t>
                </a:r>
              </a:p>
            </c:rich>
          </c:tx>
          <c:layout>
            <c:manualLayout>
              <c:xMode val="edge"/>
              <c:yMode val="edge"/>
              <c:x val="2.7778418205988732E-3"/>
              <c:y val="0.2826550356064694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8427084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76547270205217843"/>
          <c:y val="1.4881443304753173E-2"/>
          <c:w val="0.15237033175400028"/>
          <c:h val="8.58987608522212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10259282443266"/>
          <c:y val="2.7050175908862484E-2"/>
          <c:w val="0.81456418366114258"/>
          <c:h val="0.84227222594516116"/>
        </c:manualLayout>
      </c:layout>
      <c:scatterChart>
        <c:scatterStyle val="lineMarker"/>
        <c:varyColors val="0"/>
        <c:ser>
          <c:idx val="0"/>
          <c:order val="0"/>
          <c:tx>
            <c:v>Kerros1</c:v>
          </c:tx>
          <c:spPr>
            <a:ln w="28575">
              <a:noFill/>
            </a:ln>
          </c:spPr>
          <c:xVal>
            <c:numRef>
              <c:f>DataByPlots!$ED$2:$ED$162</c:f>
              <c:numCache>
                <c:formatCode>0.00</c:formatCode>
                <c:ptCount val="1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10.146081089765229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7.5014927248542929</c:v>
                </c:pt>
                <c:pt idx="35">
                  <c:v>#N/A</c:v>
                </c:pt>
                <c:pt idx="36">
                  <c:v>14.709944775114637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5.6760425382670947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14.187536723589108</c:v>
                </c:pt>
                <c:pt idx="46">
                  <c:v>17.074641272327927</c:v>
                </c:pt>
                <c:pt idx="47">
                  <c:v>14.636279178898583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18.003561333079599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20.85844794973081</c:v>
                </c:pt>
                <c:pt idx="80">
                  <c:v>25.379385407104767</c:v>
                </c:pt>
                <c:pt idx="81">
                  <c:v>12.185839552212011</c:v>
                </c:pt>
                <c:pt idx="82">
                  <c:v>22.781907466570114</c:v>
                </c:pt>
                <c:pt idx="83">
                  <c:v>8.6254867024989501</c:v>
                </c:pt>
                <c:pt idx="84">
                  <c:v>#N/A</c:v>
                </c:pt>
                <c:pt idx="85">
                  <c:v>24.392534376920842</c:v>
                </c:pt>
                <c:pt idx="86">
                  <c:v>23.450953059065785</c:v>
                </c:pt>
                <c:pt idx="87">
                  <c:v>11.964985785712173</c:v>
                </c:pt>
                <c:pt idx="88">
                  <c:v>14.96760532199786</c:v>
                </c:pt>
                <c:pt idx="89">
                  <c:v>#N/A</c:v>
                </c:pt>
                <c:pt idx="90">
                  <c:v>18.754656010288077</c:v>
                </c:pt>
                <c:pt idx="91">
                  <c:v>#N/A</c:v>
                </c:pt>
                <c:pt idx="92">
                  <c:v>36.580412748621868</c:v>
                </c:pt>
                <c:pt idx="93">
                  <c:v>#N/A</c:v>
                </c:pt>
                <c:pt idx="94">
                  <c:v>13.469939911029428</c:v>
                </c:pt>
                <c:pt idx="95">
                  <c:v>#N/A</c:v>
                </c:pt>
                <c:pt idx="96">
                  <c:v>19.799090671555547</c:v>
                </c:pt>
                <c:pt idx="97">
                  <c:v>29.381019530688455</c:v>
                </c:pt>
                <c:pt idx="98">
                  <c:v>#N/A</c:v>
                </c:pt>
                <c:pt idx="99">
                  <c:v>#N/A</c:v>
                </c:pt>
                <c:pt idx="100">
                  <c:v>26.755411612807986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21.251600332339905</c:v>
                </c:pt>
                <c:pt idx="107">
                  <c:v>#N/A</c:v>
                </c:pt>
                <c:pt idx="108">
                  <c:v>13.844595919978564</c:v>
                </c:pt>
                <c:pt idx="109">
                  <c:v>13.57511552133367</c:v>
                </c:pt>
                <c:pt idx="110">
                  <c:v>15.863554088284669</c:v>
                </c:pt>
                <c:pt idx="111">
                  <c:v>15.019322527137529</c:v>
                </c:pt>
                <c:pt idx="112">
                  <c:v>20.588762150991222</c:v>
                </c:pt>
                <c:pt idx="113">
                  <c:v>15.972111016267121</c:v>
                </c:pt>
                <c:pt idx="114">
                  <c:v>15.915651238518638</c:v>
                </c:pt>
                <c:pt idx="115">
                  <c:v>10.21046397033718</c:v>
                </c:pt>
                <c:pt idx="116">
                  <c:v>27.817596172466359</c:v>
                </c:pt>
                <c:pt idx="117">
                  <c:v>22.827429287116583</c:v>
                </c:pt>
                <c:pt idx="118">
                  <c:v>22.064138593335279</c:v>
                </c:pt>
                <c:pt idx="119">
                  <c:v>26.531391820943426</c:v>
                </c:pt>
                <c:pt idx="120">
                  <c:v>20.878505174137082</c:v>
                </c:pt>
                <c:pt idx="121">
                  <c:v>9.12281997846714</c:v>
                </c:pt>
                <c:pt idx="122">
                  <c:v>11.029472221801218</c:v>
                </c:pt>
                <c:pt idx="123">
                  <c:v>21.384386189179626</c:v>
                </c:pt>
                <c:pt idx="124">
                  <c:v>13.115685820969674</c:v>
                </c:pt>
                <c:pt idx="125">
                  <c:v>18.055311844147226</c:v>
                </c:pt>
                <c:pt idx="126">
                  <c:v>17.072281570923209</c:v>
                </c:pt>
                <c:pt idx="127">
                  <c:v>17.111091025243326</c:v>
                </c:pt>
                <c:pt idx="128">
                  <c:v>13.182236292142132</c:v>
                </c:pt>
                <c:pt idx="129">
                  <c:v>24.115513435306354</c:v>
                </c:pt>
                <c:pt idx="130">
                  <c:v>17.996339846458714</c:v>
                </c:pt>
                <c:pt idx="131">
                  <c:v>24.491866351975212</c:v>
                </c:pt>
                <c:pt idx="132">
                  <c:v>29.476626080307994</c:v>
                </c:pt>
                <c:pt idx="133">
                  <c:v>21.10848996612787</c:v>
                </c:pt>
                <c:pt idx="134">
                  <c:v>34.320027713509397</c:v>
                </c:pt>
                <c:pt idx="135">
                  <c:v>11.416148679306128</c:v>
                </c:pt>
                <c:pt idx="136">
                  <c:v>25.425887028269059</c:v>
                </c:pt>
                <c:pt idx="137">
                  <c:v>19.025728423592433</c:v>
                </c:pt>
                <c:pt idx="138">
                  <c:v>9.4347018806633649</c:v>
                </c:pt>
                <c:pt idx="139">
                  <c:v>10.443311420718338</c:v>
                </c:pt>
                <c:pt idx="140">
                  <c:v>14.575844304269296</c:v>
                </c:pt>
                <c:pt idx="141">
                  <c:v>23.617052859271119</c:v>
                </c:pt>
                <c:pt idx="142">
                  <c:v>10.686427658330739</c:v>
                </c:pt>
                <c:pt idx="143">
                  <c:v>19.667641583202581</c:v>
                </c:pt>
                <c:pt idx="144">
                  <c:v>22.466288350606888</c:v>
                </c:pt>
                <c:pt idx="145">
                  <c:v>17.973076139715324</c:v>
                </c:pt>
                <c:pt idx="146">
                  <c:v>29.011053191481729</c:v>
                </c:pt>
                <c:pt idx="147">
                  <c:v>6.0037235586557527</c:v>
                </c:pt>
                <c:pt idx="148">
                  <c:v>24.882566062050628</c:v>
                </c:pt>
                <c:pt idx="149">
                  <c:v>19.314897579090754</c:v>
                </c:pt>
                <c:pt idx="150">
                  <c:v>11.099796547379004</c:v>
                </c:pt>
                <c:pt idx="151">
                  <c:v>10.791153644135745</c:v>
                </c:pt>
                <c:pt idx="152">
                  <c:v>25.343425274974297</c:v>
                </c:pt>
                <c:pt idx="153">
                  <c:v>29.752327281807617</c:v>
                </c:pt>
                <c:pt idx="154">
                  <c:v>29.40785720737453</c:v>
                </c:pt>
                <c:pt idx="155">
                  <c:v>17.180464146178757</c:v>
                </c:pt>
                <c:pt idx="156">
                  <c:v>16.912636972673027</c:v>
                </c:pt>
                <c:pt idx="157">
                  <c:v>16.304230910597312</c:v>
                </c:pt>
                <c:pt idx="158">
                  <c:v>17.392581943741686</c:v>
                </c:pt>
                <c:pt idx="159">
                  <c:v>19.4731386491361</c:v>
                </c:pt>
                <c:pt idx="160">
                  <c:v>33.412039319544178</c:v>
                </c:pt>
              </c:numCache>
            </c:numRef>
          </c:xVal>
          <c:yVal>
            <c:numRef>
              <c:f>DataByPlots!$EH$2:$EH$162</c:f>
              <c:numCache>
                <c:formatCode>0.00</c:formatCode>
                <c:ptCount val="161"/>
                <c:pt idx="0">
                  <c:v>22.279192499578635</c:v>
                </c:pt>
                <c:pt idx="1">
                  <c:v>24.649653297189992</c:v>
                </c:pt>
                <c:pt idx="2">
                  <c:v>31.961546872721751</c:v>
                </c:pt>
                <c:pt idx="3">
                  <c:v>#N/A</c:v>
                </c:pt>
                <c:pt idx="4">
                  <c:v>24.46224938605862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28.314849870230795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28.721042103195416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22.52679854459954</c:v>
                </c:pt>
                <c:pt idx="35">
                  <c:v>#N/A</c:v>
                </c:pt>
                <c:pt idx="36">
                  <c:v>26.367352832279643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20.449887082284711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21.892794608584513</c:v>
                </c:pt>
                <c:pt idx="45">
                  <c:v>28.10786654488227</c:v>
                </c:pt>
                <c:pt idx="46">
                  <c:v>21.08595185130574</c:v>
                </c:pt>
                <c:pt idx="47">
                  <c:v>30.027930925259263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32.091715126609579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28.610193511351785</c:v>
                </c:pt>
                <c:pt idx="61">
                  <c:v>23.094344473426652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23.466412866683854</c:v>
                </c:pt>
                <c:pt idx="70">
                  <c:v>25.854220417095863</c:v>
                </c:pt>
                <c:pt idx="71">
                  <c:v>#N/A</c:v>
                </c:pt>
                <c:pt idx="72">
                  <c:v>24.355442889966163</c:v>
                </c:pt>
                <c:pt idx="73">
                  <c:v>23.610101439835145</c:v>
                </c:pt>
                <c:pt idx="74">
                  <c:v>26.219855111661101</c:v>
                </c:pt>
                <c:pt idx="75">
                  <c:v>#N/A</c:v>
                </c:pt>
                <c:pt idx="76">
                  <c:v>24.83635140418027</c:v>
                </c:pt>
                <c:pt idx="77">
                  <c:v>19.86922440632318</c:v>
                </c:pt>
                <c:pt idx="78">
                  <c:v>21.587506012682628</c:v>
                </c:pt>
                <c:pt idx="79">
                  <c:v>29.45456653458211</c:v>
                </c:pt>
                <c:pt idx="80">
                  <c:v>26.45383772530862</c:v>
                </c:pt>
                <c:pt idx="81">
                  <c:v>26.90629930965439</c:v>
                </c:pt>
                <c:pt idx="82">
                  <c:v>#N/A</c:v>
                </c:pt>
                <c:pt idx="83">
                  <c:v>23.8993237338825</c:v>
                </c:pt>
                <c:pt idx="84">
                  <c:v>24.334389994375169</c:v>
                </c:pt>
                <c:pt idx="85">
                  <c:v>25.056860744972493</c:v>
                </c:pt>
                <c:pt idx="86">
                  <c:v>24.878295621251038</c:v>
                </c:pt>
                <c:pt idx="87">
                  <c:v>23.91419796359088</c:v>
                </c:pt>
                <c:pt idx="88">
                  <c:v>#N/A</c:v>
                </c:pt>
                <c:pt idx="89">
                  <c:v>#N/A</c:v>
                </c:pt>
                <c:pt idx="90">
                  <c:v>23.174566599966937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23.347788140216291</c:v>
                </c:pt>
                <c:pt idx="95">
                  <c:v>23.186990350263496</c:v>
                </c:pt>
                <c:pt idx="96">
                  <c:v>27.659345782160845</c:v>
                </c:pt>
                <c:pt idx="97">
                  <c:v>26.157115594439627</c:v>
                </c:pt>
                <c:pt idx="98">
                  <c:v>#N/A</c:v>
                </c:pt>
                <c:pt idx="99">
                  <c:v>#N/A</c:v>
                </c:pt>
                <c:pt idx="100">
                  <c:v>23.198660788913781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25.100387850673933</c:v>
                </c:pt>
                <c:pt idx="105">
                  <c:v>#N/A</c:v>
                </c:pt>
                <c:pt idx="106">
                  <c:v>27.657535923436338</c:v>
                </c:pt>
                <c:pt idx="107">
                  <c:v>25.671001485657591</c:v>
                </c:pt>
                <c:pt idx="108">
                  <c:v>22.550503856668168</c:v>
                </c:pt>
                <c:pt idx="109">
                  <c:v>24.85116715226329</c:v>
                </c:pt>
                <c:pt idx="110">
                  <c:v>32.843875093232185</c:v>
                </c:pt>
                <c:pt idx="111">
                  <c:v>26.241275263573229</c:v>
                </c:pt>
                <c:pt idx="112">
                  <c:v>36.5662046552766</c:v>
                </c:pt>
                <c:pt idx="113">
                  <c:v>33.465491156866143</c:v>
                </c:pt>
                <c:pt idx="114">
                  <c:v>26.881870175958099</c:v>
                </c:pt>
                <c:pt idx="115">
                  <c:v>31.813344242787544</c:v>
                </c:pt>
                <c:pt idx="116">
                  <c:v>33.450475684480246</c:v>
                </c:pt>
                <c:pt idx="117">
                  <c:v>31.171545070404498</c:v>
                </c:pt>
                <c:pt idx="118">
                  <c:v>31.114015021979174</c:v>
                </c:pt>
                <c:pt idx="119">
                  <c:v>25.15365398332003</c:v>
                </c:pt>
                <c:pt idx="120">
                  <c:v>33.241626684580545</c:v>
                </c:pt>
                <c:pt idx="121">
                  <c:v>26.631084858387627</c:v>
                </c:pt>
                <c:pt idx="122">
                  <c:v>27.7863685681221</c:v>
                </c:pt>
                <c:pt idx="123">
                  <c:v>32.478233592376782</c:v>
                </c:pt>
                <c:pt idx="124">
                  <c:v>28.764883975816041</c:v>
                </c:pt>
                <c:pt idx="125">
                  <c:v>32.127804866907965</c:v>
                </c:pt>
                <c:pt idx="126">
                  <c:v>28.501279172032834</c:v>
                </c:pt>
                <c:pt idx="127">
                  <c:v>27.911089757908194</c:v>
                </c:pt>
                <c:pt idx="128">
                  <c:v>27.327882350635374</c:v>
                </c:pt>
                <c:pt idx="129">
                  <c:v>31.729758445150786</c:v>
                </c:pt>
                <c:pt idx="130">
                  <c:v>29.211235133854093</c:v>
                </c:pt>
                <c:pt idx="131">
                  <c:v>35.015181515737794</c:v>
                </c:pt>
                <c:pt idx="132">
                  <c:v>25.751596801274079</c:v>
                </c:pt>
                <c:pt idx="133">
                  <c:v>31.14342292949225</c:v>
                </c:pt>
                <c:pt idx="134">
                  <c:v>34.154982192770667</c:v>
                </c:pt>
                <c:pt idx="135">
                  <c:v>25.45972818482084</c:v>
                </c:pt>
                <c:pt idx="136">
                  <c:v>24.077787041170261</c:v>
                </c:pt>
                <c:pt idx="137">
                  <c:v>29.742529667559158</c:v>
                </c:pt>
                <c:pt idx="138">
                  <c:v>29.651659643093513</c:v>
                </c:pt>
                <c:pt idx="139">
                  <c:v>28.530351872524566</c:v>
                </c:pt>
                <c:pt idx="140">
                  <c:v>24.476179822802997</c:v>
                </c:pt>
                <c:pt idx="141">
                  <c:v>28.215704448851014</c:v>
                </c:pt>
                <c:pt idx="142">
                  <c:v>30.439050761049412</c:v>
                </c:pt>
                <c:pt idx="143">
                  <c:v>25.297215465702315</c:v>
                </c:pt>
                <c:pt idx="144">
                  <c:v>26.755803567060287</c:v>
                </c:pt>
                <c:pt idx="145">
                  <c:v>33.256210433685865</c:v>
                </c:pt>
                <c:pt idx="146">
                  <c:v>30.667483734239749</c:v>
                </c:pt>
                <c:pt idx="147">
                  <c:v>26.666533405715416</c:v>
                </c:pt>
                <c:pt idx="148">
                  <c:v>28.134146591880942</c:v>
                </c:pt>
                <c:pt idx="149">
                  <c:v>30.603498054566771</c:v>
                </c:pt>
                <c:pt idx="150">
                  <c:v>24.969125889154963</c:v>
                </c:pt>
                <c:pt idx="151">
                  <c:v>23.596870672995994</c:v>
                </c:pt>
                <c:pt idx="152">
                  <c:v>25.311666076113003</c:v>
                </c:pt>
                <c:pt idx="153">
                  <c:v>30.188363471248454</c:v>
                </c:pt>
                <c:pt idx="154">
                  <c:v>27.584131625300767</c:v>
                </c:pt>
                <c:pt idx="155">
                  <c:v>30.770982918742224</c:v>
                </c:pt>
                <c:pt idx="156">
                  <c:v>25.963655572577288</c:v>
                </c:pt>
                <c:pt idx="157">
                  <c:v>27.542724660788874</c:v>
                </c:pt>
                <c:pt idx="158">
                  <c:v>32.548263325410602</c:v>
                </c:pt>
                <c:pt idx="159">
                  <c:v>25.836447162031366</c:v>
                </c:pt>
                <c:pt idx="160">
                  <c:v>25.90166826353229</c:v>
                </c:pt>
              </c:numCache>
            </c:numRef>
          </c:yVal>
          <c:smooth val="0"/>
        </c:ser>
        <c:ser>
          <c:idx val="1"/>
          <c:order val="1"/>
          <c:tx>
            <c:v>Kerros2</c:v>
          </c:tx>
          <c:spPr>
            <a:ln w="28575">
              <a:noFill/>
            </a:ln>
          </c:spPr>
          <c:xVal>
            <c:numRef>
              <c:f>DataByPlots!$EE$2:$EE$162</c:f>
              <c:numCache>
                <c:formatCode>0.00</c:formatCode>
                <c:ptCount val="1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3.9207977438521375</c:v>
                </c:pt>
                <c:pt idx="109">
                  <c:v>5.9563060796863256</c:v>
                </c:pt>
                <c:pt idx="110">
                  <c:v>17.562075520250165</c:v>
                </c:pt>
                <c:pt idx="111">
                  <c:v>15.292039740391907</c:v>
                </c:pt>
                <c:pt idx="112">
                  <c:v>27.842662847486189</c:v>
                </c:pt>
                <c:pt idx="113">
                  <c:v>12.486393031097169</c:v>
                </c:pt>
                <c:pt idx="114">
                  <c:v>8.4024501241591185</c:v>
                </c:pt>
                <c:pt idx="115">
                  <c:v>9.4591140135654896</c:v>
                </c:pt>
                <c:pt idx="116">
                  <c:v>28.75208372580634</c:v>
                </c:pt>
                <c:pt idx="117">
                  <c:v>7.3605041958923145</c:v>
                </c:pt>
                <c:pt idx="118">
                  <c:v>5.7522804979010296</c:v>
                </c:pt>
                <c:pt idx="119">
                  <c:v>14.521580773169322</c:v>
                </c:pt>
                <c:pt idx="120">
                  <c:v>19.903841833262227</c:v>
                </c:pt>
                <c:pt idx="121">
                  <c:v>1.13026354678856</c:v>
                </c:pt>
                <c:pt idx="122">
                  <c:v>#N/A</c:v>
                </c:pt>
                <c:pt idx="123">
                  <c:v>19.031725581986727</c:v>
                </c:pt>
                <c:pt idx="124">
                  <c:v>6.3063872453798107</c:v>
                </c:pt>
                <c:pt idx="125">
                  <c:v>20.931439614949177</c:v>
                </c:pt>
                <c:pt idx="126">
                  <c:v>3.0577675040214776</c:v>
                </c:pt>
                <c:pt idx="127">
                  <c:v>12.166001324003245</c:v>
                </c:pt>
                <c:pt idx="128">
                  <c:v>2.8361879795122293</c:v>
                </c:pt>
                <c:pt idx="129">
                  <c:v>16.477106925946615</c:v>
                </c:pt>
                <c:pt idx="130">
                  <c:v>22.00018615922189</c:v>
                </c:pt>
                <c:pt idx="131">
                  <c:v>13.508014545795298</c:v>
                </c:pt>
                <c:pt idx="132">
                  <c:v>#N/A</c:v>
                </c:pt>
                <c:pt idx="133">
                  <c:v>19.464802635010457</c:v>
                </c:pt>
                <c:pt idx="134">
                  <c:v>16.618615571814676</c:v>
                </c:pt>
                <c:pt idx="135">
                  <c:v>6.9506641794900634</c:v>
                </c:pt>
                <c:pt idx="136">
                  <c:v>31.148732563178825</c:v>
                </c:pt>
                <c:pt idx="137">
                  <c:v>15.174306656247319</c:v>
                </c:pt>
                <c:pt idx="138">
                  <c:v>7.7232300477378688</c:v>
                </c:pt>
                <c:pt idx="139">
                  <c:v>14.148713730439827</c:v>
                </c:pt>
                <c:pt idx="140">
                  <c:v>#N/A</c:v>
                </c:pt>
                <c:pt idx="141">
                  <c:v>24.888508866073288</c:v>
                </c:pt>
                <c:pt idx="142">
                  <c:v>6.2265816001271581</c:v>
                </c:pt>
                <c:pt idx="143">
                  <c:v>8.5308989999077571</c:v>
                </c:pt>
                <c:pt idx="144">
                  <c:v>7.2817007211578773</c:v>
                </c:pt>
                <c:pt idx="145">
                  <c:v>16.680050036395421</c:v>
                </c:pt>
                <c:pt idx="146">
                  <c:v>39.787556047030492</c:v>
                </c:pt>
                <c:pt idx="147">
                  <c:v>5.6063765947508237</c:v>
                </c:pt>
                <c:pt idx="148">
                  <c:v>24.739170439732135</c:v>
                </c:pt>
                <c:pt idx="149">
                  <c:v>17.734920900242795</c:v>
                </c:pt>
                <c:pt idx="150">
                  <c:v>7.6820182716325345</c:v>
                </c:pt>
                <c:pt idx="151">
                  <c:v>4.6540085252740315</c:v>
                </c:pt>
                <c:pt idx="152">
                  <c:v>17.183978666863226</c:v>
                </c:pt>
                <c:pt idx="153">
                  <c:v>13.621715992878393</c:v>
                </c:pt>
                <c:pt idx="154">
                  <c:v>24.340871000378534</c:v>
                </c:pt>
                <c:pt idx="155">
                  <c:v>4.4121550654834758</c:v>
                </c:pt>
                <c:pt idx="156">
                  <c:v>22.341474547704504</c:v>
                </c:pt>
                <c:pt idx="157">
                  <c:v>15.690782132709481</c:v>
                </c:pt>
                <c:pt idx="158">
                  <c:v>19.925691614515408</c:v>
                </c:pt>
                <c:pt idx="159">
                  <c:v>15.033225412089156</c:v>
                </c:pt>
                <c:pt idx="160">
                  <c:v>25.185864288313756</c:v>
                </c:pt>
              </c:numCache>
            </c:numRef>
          </c:xVal>
          <c:yVal>
            <c:numRef>
              <c:f>DataByPlots!$EI$2:$EI$162</c:f>
              <c:numCache>
                <c:formatCode>0.00</c:formatCode>
                <c:ptCount val="1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19.552153646037883</c:v>
                </c:pt>
                <c:pt idx="109">
                  <c:v>25.079122766862209</c:v>
                </c:pt>
                <c:pt idx="110">
                  <c:v>19.539397594209042</c:v>
                </c:pt>
                <c:pt idx="111">
                  <c:v>23.554930516963505</c:v>
                </c:pt>
                <c:pt idx="112">
                  <c:v>27.014487618536236</c:v>
                </c:pt>
                <c:pt idx="113">
                  <c:v>22.135895853252659</c:v>
                </c:pt>
                <c:pt idx="114">
                  <c:v>20.865384177959285</c:v>
                </c:pt>
                <c:pt idx="115">
                  <c:v>23.543861235948992</c:v>
                </c:pt>
                <c:pt idx="116">
                  <c:v>28.968308654241635</c:v>
                </c:pt>
                <c:pt idx="117">
                  <c:v>19.702330613093341</c:v>
                </c:pt>
                <c:pt idx="118">
                  <c:v>27.013730755183246</c:v>
                </c:pt>
                <c:pt idx="119">
                  <c:v>16.096185734258004</c:v>
                </c:pt>
                <c:pt idx="120">
                  <c:v>26.857775722627792</c:v>
                </c:pt>
                <c:pt idx="121">
                  <c:v>21.155612346121078</c:v>
                </c:pt>
                <c:pt idx="122">
                  <c:v>#N/A</c:v>
                </c:pt>
                <c:pt idx="123">
                  <c:v>17.614153910097187</c:v>
                </c:pt>
                <c:pt idx="124">
                  <c:v>23.016081874372187</c:v>
                </c:pt>
                <c:pt idx="125">
                  <c:v>26.535472669700351</c:v>
                </c:pt>
                <c:pt idx="126">
                  <c:v>21.466788491401971</c:v>
                </c:pt>
                <c:pt idx="127">
                  <c:v>28.66556020527819</c:v>
                </c:pt>
                <c:pt idx="128">
                  <c:v>23.049975113722972</c:v>
                </c:pt>
                <c:pt idx="129">
                  <c:v>31.203805502280868</c:v>
                </c:pt>
                <c:pt idx="130">
                  <c:v>24.315477902562634</c:v>
                </c:pt>
                <c:pt idx="131">
                  <c:v>26.405431717210604</c:v>
                </c:pt>
                <c:pt idx="132">
                  <c:v>#N/A</c:v>
                </c:pt>
                <c:pt idx="133">
                  <c:v>27.30513135494007</c:v>
                </c:pt>
                <c:pt idx="134">
                  <c:v>25.171356330508644</c:v>
                </c:pt>
                <c:pt idx="135">
                  <c:v>23.439243146757118</c:v>
                </c:pt>
                <c:pt idx="136">
                  <c:v>28.212626994066643</c:v>
                </c:pt>
                <c:pt idx="137">
                  <c:v>26.923143523418208</c:v>
                </c:pt>
                <c:pt idx="138">
                  <c:v>25.858957879658885</c:v>
                </c:pt>
                <c:pt idx="139">
                  <c:v>23.016303447084422</c:v>
                </c:pt>
                <c:pt idx="140">
                  <c:v>#N/A</c:v>
                </c:pt>
                <c:pt idx="141">
                  <c:v>32.482077300388227</c:v>
                </c:pt>
                <c:pt idx="142">
                  <c:v>16.895936992457685</c:v>
                </c:pt>
                <c:pt idx="143">
                  <c:v>24.803775846608804</c:v>
                </c:pt>
                <c:pt idx="144">
                  <c:v>26.710340832414346</c:v>
                </c:pt>
                <c:pt idx="145">
                  <c:v>26.575507599427041</c:v>
                </c:pt>
                <c:pt idx="146">
                  <c:v>31.406043765292679</c:v>
                </c:pt>
                <c:pt idx="147">
                  <c:v>24.058071370529689</c:v>
                </c:pt>
                <c:pt idx="148">
                  <c:v>23.306064725424996</c:v>
                </c:pt>
                <c:pt idx="149">
                  <c:v>29.251104247271336</c:v>
                </c:pt>
                <c:pt idx="150">
                  <c:v>33.390770714915391</c:v>
                </c:pt>
                <c:pt idx="151">
                  <c:v>21.886011292774548</c:v>
                </c:pt>
                <c:pt idx="152">
                  <c:v>28.732058909021053</c:v>
                </c:pt>
                <c:pt idx="153">
                  <c:v>18.074133654832821</c:v>
                </c:pt>
                <c:pt idx="154">
                  <c:v>32.427793820804347</c:v>
                </c:pt>
                <c:pt idx="155">
                  <c:v>22.140873487747363</c:v>
                </c:pt>
                <c:pt idx="156">
                  <c:v>21.487868837527504</c:v>
                </c:pt>
                <c:pt idx="157">
                  <c:v>21.172656762860875</c:v>
                </c:pt>
                <c:pt idx="158">
                  <c:v>25.744567134644257</c:v>
                </c:pt>
                <c:pt idx="159">
                  <c:v>23.570249518033055</c:v>
                </c:pt>
                <c:pt idx="160">
                  <c:v>23.158797443162925</c:v>
                </c:pt>
              </c:numCache>
            </c:numRef>
          </c:yVal>
          <c:smooth val="0"/>
        </c:ser>
        <c:ser>
          <c:idx val="2"/>
          <c:order val="2"/>
          <c:tx>
            <c:v>Kerros3</c:v>
          </c:tx>
          <c:spPr>
            <a:ln w="28575">
              <a:noFill/>
            </a:ln>
          </c:spPr>
          <c:xVal>
            <c:numRef>
              <c:f>DataByPlots!$EG$2:$EG$162</c:f>
              <c:numCache>
                <c:formatCode>0.00</c:formatCode>
                <c:ptCount val="1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13.276164557275504</c:v>
                </c:pt>
                <c:pt idx="19">
                  <c:v>#N/A</c:v>
                </c:pt>
                <c:pt idx="20">
                  <c:v>7.9998839510191084</c:v>
                </c:pt>
                <c:pt idx="21">
                  <c:v>#N/A</c:v>
                </c:pt>
                <c:pt idx="22">
                  <c:v>14.874301983147545</c:v>
                </c:pt>
                <c:pt idx="23">
                  <c:v>#N/A</c:v>
                </c:pt>
                <c:pt idx="24">
                  <c:v>16.242201507402136</c:v>
                </c:pt>
                <c:pt idx="25">
                  <c:v>#N/A</c:v>
                </c:pt>
                <c:pt idx="26">
                  <c:v>23.457263453936516</c:v>
                </c:pt>
                <c:pt idx="27">
                  <c:v>13.24484848106988</c:v>
                </c:pt>
                <c:pt idx="28">
                  <c:v>8.9807623065852127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6.6876029864757314</c:v>
                </c:pt>
                <c:pt idx="35">
                  <c:v>17.631649286646301</c:v>
                </c:pt>
                <c:pt idx="36">
                  <c:v>4.370006683101721</c:v>
                </c:pt>
                <c:pt idx="37">
                  <c:v>#N/A</c:v>
                </c:pt>
                <c:pt idx="38">
                  <c:v>20.331005614622544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10.036427393481677</c:v>
                </c:pt>
                <c:pt idx="46">
                  <c:v>#N/A</c:v>
                </c:pt>
                <c:pt idx="47">
                  <c:v>#N/A</c:v>
                </c:pt>
                <c:pt idx="48">
                  <c:v>31.130309780167593</c:v>
                </c:pt>
                <c:pt idx="49">
                  <c:v>#N/A</c:v>
                </c:pt>
                <c:pt idx="50">
                  <c:v>#N/A</c:v>
                </c:pt>
                <c:pt idx="51">
                  <c:v>8.4336490696619819</c:v>
                </c:pt>
                <c:pt idx="52">
                  <c:v>7.4404201025234826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16.316946704192553</c:v>
                </c:pt>
                <c:pt idx="81">
                  <c:v>5.876231913124637</c:v>
                </c:pt>
                <c:pt idx="82">
                  <c:v>5.5138793643217525</c:v>
                </c:pt>
                <c:pt idx="83">
                  <c:v>#N/A</c:v>
                </c:pt>
                <c:pt idx="84">
                  <c:v>#N/A</c:v>
                </c:pt>
                <c:pt idx="85">
                  <c:v>19.177542003613695</c:v>
                </c:pt>
                <c:pt idx="86">
                  <c:v>19.204286522781818</c:v>
                </c:pt>
                <c:pt idx="87">
                  <c:v>6.9267517822168454</c:v>
                </c:pt>
                <c:pt idx="88">
                  <c:v>17.725879129263454</c:v>
                </c:pt>
                <c:pt idx="89">
                  <c:v>4.905621765577882</c:v>
                </c:pt>
                <c:pt idx="90">
                  <c:v>17.186613074096584</c:v>
                </c:pt>
                <c:pt idx="91">
                  <c:v>24.933662167905929</c:v>
                </c:pt>
                <c:pt idx="92">
                  <c:v>34.523930314305353</c:v>
                </c:pt>
                <c:pt idx="93">
                  <c:v>13.317954709734996</c:v>
                </c:pt>
                <c:pt idx="94">
                  <c:v>8.4243118652009787</c:v>
                </c:pt>
                <c:pt idx="95">
                  <c:v>10.528592028570785</c:v>
                </c:pt>
                <c:pt idx="96">
                  <c:v>5.1454597339794717</c:v>
                </c:pt>
                <c:pt idx="97">
                  <c:v>#N/A</c:v>
                </c:pt>
                <c:pt idx="98">
                  <c:v>#N/A</c:v>
                </c:pt>
                <c:pt idx="99">
                  <c:v>9.8542992868601846</c:v>
                </c:pt>
                <c:pt idx="100">
                  <c:v>20.789734789224894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34.171134293118072</c:v>
                </c:pt>
                <c:pt idx="106">
                  <c:v>8.4005454253742702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17.636743966410251</c:v>
                </c:pt>
                <c:pt idx="121">
                  <c:v>#N/A</c:v>
                </c:pt>
                <c:pt idx="122">
                  <c:v>8.2344180690770834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8.0114692494555939</c:v>
                </c:pt>
                <c:pt idx="127">
                  <c:v>#N/A</c:v>
                </c:pt>
                <c:pt idx="128">
                  <c:v>9.3834137902130728</c:v>
                </c:pt>
                <c:pt idx="129">
                  <c:v>16.215092786214448</c:v>
                </c:pt>
                <c:pt idx="130">
                  <c:v>23.275424772306785</c:v>
                </c:pt>
                <c:pt idx="131">
                  <c:v>19.209120061008967</c:v>
                </c:pt>
                <c:pt idx="132">
                  <c:v>#N/A</c:v>
                </c:pt>
                <c:pt idx="133">
                  <c:v>21.30893376593648</c:v>
                </c:pt>
                <c:pt idx="134">
                  <c:v>#N/A</c:v>
                </c:pt>
                <c:pt idx="135">
                  <c:v>11.897028662266431</c:v>
                </c:pt>
                <c:pt idx="136">
                  <c:v>#N/A</c:v>
                </c:pt>
                <c:pt idx="137">
                  <c:v>14.281869301681462</c:v>
                </c:pt>
                <c:pt idx="138">
                  <c:v>8.2253873716482762</c:v>
                </c:pt>
                <c:pt idx="139">
                  <c:v>13.153344429691277</c:v>
                </c:pt>
                <c:pt idx="140">
                  <c:v>14.786320233855051</c:v>
                </c:pt>
                <c:pt idx="141">
                  <c:v>23.684814410851551</c:v>
                </c:pt>
                <c:pt idx="142">
                  <c:v>#N/A</c:v>
                </c:pt>
                <c:pt idx="143">
                  <c:v>12.948532946392866</c:v>
                </c:pt>
                <c:pt idx="144">
                  <c:v>11.193063961518614</c:v>
                </c:pt>
                <c:pt idx="145">
                  <c:v>17.953343108794407</c:v>
                </c:pt>
                <c:pt idx="146">
                  <c:v>42.155826480189901</c:v>
                </c:pt>
                <c:pt idx="147">
                  <c:v>9.2218380414482652</c:v>
                </c:pt>
                <c:pt idx="148">
                  <c:v>#N/A</c:v>
                </c:pt>
                <c:pt idx="149">
                  <c:v>21.391927912111505</c:v>
                </c:pt>
                <c:pt idx="150">
                  <c:v>7.9800579192628831</c:v>
                </c:pt>
                <c:pt idx="151">
                  <c:v>3.6406924637457245</c:v>
                </c:pt>
                <c:pt idx="152">
                  <c:v>20.770656884076878</c:v>
                </c:pt>
                <c:pt idx="153">
                  <c:v>#N/A</c:v>
                </c:pt>
                <c:pt idx="154">
                  <c:v>26.277902777197468</c:v>
                </c:pt>
                <c:pt idx="155">
                  <c:v>6.0135410409839096</c:v>
                </c:pt>
                <c:pt idx="156">
                  <c:v>16.745481718514334</c:v>
                </c:pt>
                <c:pt idx="157">
                  <c:v>12.981336066691172</c:v>
                </c:pt>
                <c:pt idx="158">
                  <c:v>28.529538786856495</c:v>
                </c:pt>
                <c:pt idx="159">
                  <c:v>16.365704828893072</c:v>
                </c:pt>
                <c:pt idx="160">
                  <c:v>31.054661271665474</c:v>
                </c:pt>
              </c:numCache>
            </c:numRef>
          </c:xVal>
          <c:yVal>
            <c:numRef>
              <c:f>DataByPlots!$EJ$2:$EJ$162</c:f>
              <c:numCache>
                <c:formatCode>0.00</c:formatCode>
                <c:ptCount val="161"/>
                <c:pt idx="0">
                  <c:v>22.480738180053823</c:v>
                </c:pt>
                <c:pt idx="1">
                  <c:v>22.637181981296813</c:v>
                </c:pt>
                <c:pt idx="2">
                  <c:v>32.036724870805926</c:v>
                </c:pt>
                <c:pt idx="3">
                  <c:v>26.322616685160483</c:v>
                </c:pt>
                <c:pt idx="4">
                  <c:v>#N/A</c:v>
                </c:pt>
                <c:pt idx="5">
                  <c:v>21.202377944777464</c:v>
                </c:pt>
                <c:pt idx="6">
                  <c:v>24.671787737423625</c:v>
                </c:pt>
                <c:pt idx="7">
                  <c:v>16.426712274988851</c:v>
                </c:pt>
                <c:pt idx="8">
                  <c:v>27.101970023720323</c:v>
                </c:pt>
                <c:pt idx="9">
                  <c:v>19.538007374190695</c:v>
                </c:pt>
                <c:pt idx="10">
                  <c:v>26.989231731507196</c:v>
                </c:pt>
                <c:pt idx="11">
                  <c:v>26.944292538161381</c:v>
                </c:pt>
                <c:pt idx="12">
                  <c:v>24.757725777899296</c:v>
                </c:pt>
                <c:pt idx="13">
                  <c:v>30.643087648919369</c:v>
                </c:pt>
                <c:pt idx="14">
                  <c:v>#N/A</c:v>
                </c:pt>
                <c:pt idx="15">
                  <c:v>27.283214396421819</c:v>
                </c:pt>
                <c:pt idx="16">
                  <c:v>29.355640658066225</c:v>
                </c:pt>
                <c:pt idx="17">
                  <c:v>24.67718047326197</c:v>
                </c:pt>
                <c:pt idx="18">
                  <c:v>22.574960495942484</c:v>
                </c:pt>
                <c:pt idx="19">
                  <c:v>26.749549138523093</c:v>
                </c:pt>
                <c:pt idx="20">
                  <c:v>23.386122900693131</c:v>
                </c:pt>
                <c:pt idx="21">
                  <c:v>28.737836103465092</c:v>
                </c:pt>
                <c:pt idx="22">
                  <c:v>25.240586013540796</c:v>
                </c:pt>
                <c:pt idx="23">
                  <c:v>22.074822010973719</c:v>
                </c:pt>
                <c:pt idx="24">
                  <c:v>20.32863706707014</c:v>
                </c:pt>
                <c:pt idx="25">
                  <c:v>24.690028910428584</c:v>
                </c:pt>
                <c:pt idx="26">
                  <c:v>24.310987859721521</c:v>
                </c:pt>
                <c:pt idx="27">
                  <c:v>24.758633323470608</c:v>
                </c:pt>
                <c:pt idx="28">
                  <c:v>22.688378592260054</c:v>
                </c:pt>
                <c:pt idx="29">
                  <c:v>21.35723472991943</c:v>
                </c:pt>
                <c:pt idx="30">
                  <c:v>21.949947586504752</c:v>
                </c:pt>
                <c:pt idx="31">
                  <c:v>27.125832989740967</c:v>
                </c:pt>
                <c:pt idx="32">
                  <c:v>25.972847064143313</c:v>
                </c:pt>
                <c:pt idx="33">
                  <c:v>27.450002138687697</c:v>
                </c:pt>
                <c:pt idx="34">
                  <c:v>20.85143758926618</c:v>
                </c:pt>
                <c:pt idx="35">
                  <c:v>22.292755960685191</c:v>
                </c:pt>
                <c:pt idx="36">
                  <c:v>#N/A</c:v>
                </c:pt>
                <c:pt idx="37">
                  <c:v>24.603994343743377</c:v>
                </c:pt>
                <c:pt idx="38">
                  <c:v>23.001604455476965</c:v>
                </c:pt>
                <c:pt idx="39">
                  <c:v>#N/A</c:v>
                </c:pt>
                <c:pt idx="40">
                  <c:v>20.167186954388235</c:v>
                </c:pt>
                <c:pt idx="41">
                  <c:v>23.281637753231557</c:v>
                </c:pt>
                <c:pt idx="42">
                  <c:v>24.374487178485442</c:v>
                </c:pt>
                <c:pt idx="43">
                  <c:v>17.979619355778343</c:v>
                </c:pt>
                <c:pt idx="44">
                  <c:v>20.398953938051832</c:v>
                </c:pt>
                <c:pt idx="45">
                  <c:v>25.176156894456792</c:v>
                </c:pt>
                <c:pt idx="46">
                  <c:v>#N/A</c:v>
                </c:pt>
                <c:pt idx="47">
                  <c:v>31.147686151226416</c:v>
                </c:pt>
                <c:pt idx="48">
                  <c:v>23.974398495963889</c:v>
                </c:pt>
                <c:pt idx="49">
                  <c:v>23.472609345877604</c:v>
                </c:pt>
                <c:pt idx="50">
                  <c:v>27.179959889532718</c:v>
                </c:pt>
                <c:pt idx="51">
                  <c:v>22.772492523263008</c:v>
                </c:pt>
                <c:pt idx="52">
                  <c:v>27.058356369416849</c:v>
                </c:pt>
                <c:pt idx="53">
                  <c:v>25.840969039530886</c:v>
                </c:pt>
                <c:pt idx="54">
                  <c:v>21.122904951206433</c:v>
                </c:pt>
                <c:pt idx="55">
                  <c:v>21.112265646851078</c:v>
                </c:pt>
                <c:pt idx="56">
                  <c:v>16.267160555103207</c:v>
                </c:pt>
                <c:pt idx="57">
                  <c:v>32.035618862434774</c:v>
                </c:pt>
                <c:pt idx="58">
                  <c:v>28.537070001262922</c:v>
                </c:pt>
                <c:pt idx="59">
                  <c:v>22.200645672418158</c:v>
                </c:pt>
                <c:pt idx="60">
                  <c:v>21.156260937969734</c:v>
                </c:pt>
                <c:pt idx="61">
                  <c:v>22.641226981499539</c:v>
                </c:pt>
                <c:pt idx="62">
                  <c:v>24.601552253064376</c:v>
                </c:pt>
                <c:pt idx="63">
                  <c:v>26.916157666716284</c:v>
                </c:pt>
                <c:pt idx="64">
                  <c:v>26.6591500409411</c:v>
                </c:pt>
                <c:pt idx="65">
                  <c:v>23.075639651542765</c:v>
                </c:pt>
                <c:pt idx="66">
                  <c:v>20.941496937929536</c:v>
                </c:pt>
                <c:pt idx="67">
                  <c:v>23.689679993040443</c:v>
                </c:pt>
                <c:pt idx="68">
                  <c:v>20.96886992291363</c:v>
                </c:pt>
                <c:pt idx="69">
                  <c:v>22.660218248401655</c:v>
                </c:pt>
                <c:pt idx="70">
                  <c:v>#N/A</c:v>
                </c:pt>
                <c:pt idx="71">
                  <c:v>25.30209117489456</c:v>
                </c:pt>
                <c:pt idx="72">
                  <c:v>24.766999717574986</c:v>
                </c:pt>
                <c:pt idx="73">
                  <c:v>22.185741704653339</c:v>
                </c:pt>
                <c:pt idx="74">
                  <c:v>19.061015160386848</c:v>
                </c:pt>
                <c:pt idx="75">
                  <c:v>22.441261094556218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23.84376003224417</c:v>
                </c:pt>
                <c:pt idx="80">
                  <c:v>26.933113874062421</c:v>
                </c:pt>
                <c:pt idx="81">
                  <c:v>#N/A</c:v>
                </c:pt>
                <c:pt idx="82">
                  <c:v>#N/A</c:v>
                </c:pt>
                <c:pt idx="83">
                  <c:v>22.265846386691724</c:v>
                </c:pt>
                <c:pt idx="84">
                  <c:v>25.19346762880328</c:v>
                </c:pt>
                <c:pt idx="85">
                  <c:v>#N/A</c:v>
                </c:pt>
                <c:pt idx="86">
                  <c:v>26.609892582216826</c:v>
                </c:pt>
                <c:pt idx="87">
                  <c:v>21.831575944548607</c:v>
                </c:pt>
                <c:pt idx="88">
                  <c:v>22.757053237580489</c:v>
                </c:pt>
                <c:pt idx="89">
                  <c:v>23.066236690177931</c:v>
                </c:pt>
                <c:pt idx="90">
                  <c:v>24.103504117536605</c:v>
                </c:pt>
                <c:pt idx="91">
                  <c:v>25.605880121853158</c:v>
                </c:pt>
                <c:pt idx="92">
                  <c:v>27.737918720530935</c:v>
                </c:pt>
                <c:pt idx="93">
                  <c:v>23.440443678518797</c:v>
                </c:pt>
                <c:pt idx="94">
                  <c:v>#N/A</c:v>
                </c:pt>
                <c:pt idx="95">
                  <c:v>25.390949193793322</c:v>
                </c:pt>
                <c:pt idx="96">
                  <c:v>23.042622190538264</c:v>
                </c:pt>
                <c:pt idx="97">
                  <c:v>15.824728267272414</c:v>
                </c:pt>
                <c:pt idx="98">
                  <c:v>20.94681946994945</c:v>
                </c:pt>
                <c:pt idx="99">
                  <c:v>21.564029960036677</c:v>
                </c:pt>
                <c:pt idx="100">
                  <c:v>23.152909757099206</c:v>
                </c:pt>
                <c:pt idx="101">
                  <c:v>24.48715664040769</c:v>
                </c:pt>
                <c:pt idx="102">
                  <c:v>#N/A</c:v>
                </c:pt>
                <c:pt idx="103">
                  <c:v>21.611347866914908</c:v>
                </c:pt>
                <c:pt idx="104">
                  <c:v>#N/A</c:v>
                </c:pt>
                <c:pt idx="105">
                  <c:v>21.835423473925776</c:v>
                </c:pt>
                <c:pt idx="106">
                  <c:v>23.246829994521356</c:v>
                </c:pt>
                <c:pt idx="107">
                  <c:v>20.660885719685833</c:v>
                </c:pt>
                <c:pt idx="108">
                  <c:v>21.816087145878196</c:v>
                </c:pt>
                <c:pt idx="109">
                  <c:v>25.504322375756384</c:v>
                </c:pt>
                <c:pt idx="110">
                  <c:v>22.584154329413579</c:v>
                </c:pt>
                <c:pt idx="111">
                  <c:v>20.586544002191001</c:v>
                </c:pt>
                <c:pt idx="112">
                  <c:v>22.072784494157442</c:v>
                </c:pt>
                <c:pt idx="113">
                  <c:v>21.416088790982148</c:v>
                </c:pt>
                <c:pt idx="114">
                  <c:v>15.837006097257278</c:v>
                </c:pt>
                <c:pt idx="115">
                  <c:v>20.03891374997718</c:v>
                </c:pt>
                <c:pt idx="116">
                  <c:v>26.244464740569949</c:v>
                </c:pt>
                <c:pt idx="117">
                  <c:v>19.372514885358207</c:v>
                </c:pt>
                <c:pt idx="118">
                  <c:v>25.384974602326121</c:v>
                </c:pt>
                <c:pt idx="119">
                  <c:v>19.730191891362292</c:v>
                </c:pt>
                <c:pt idx="120">
                  <c:v>22.076471388729445</c:v>
                </c:pt>
                <c:pt idx="121">
                  <c:v>19.850851737342527</c:v>
                </c:pt>
                <c:pt idx="122">
                  <c:v>20.648751688681156</c:v>
                </c:pt>
                <c:pt idx="123">
                  <c:v>18.282224545571811</c:v>
                </c:pt>
                <c:pt idx="124">
                  <c:v>#N/A</c:v>
                </c:pt>
                <c:pt idx="125">
                  <c:v>23.732093838353673</c:v>
                </c:pt>
                <c:pt idx="126">
                  <c:v>20.17290073138399</c:v>
                </c:pt>
                <c:pt idx="127">
                  <c:v>27.560174063302117</c:v>
                </c:pt>
                <c:pt idx="128">
                  <c:v>20.822940235749527</c:v>
                </c:pt>
                <c:pt idx="129">
                  <c:v>24.635741967735139</c:v>
                </c:pt>
                <c:pt idx="130">
                  <c:v>26.969968844559254</c:v>
                </c:pt>
                <c:pt idx="131">
                  <c:v>22.849067530490728</c:v>
                </c:pt>
                <c:pt idx="132">
                  <c:v>#N/A</c:v>
                </c:pt>
                <c:pt idx="133">
                  <c:v>25.373216473051919</c:v>
                </c:pt>
                <c:pt idx="134">
                  <c:v>17.834575290672163</c:v>
                </c:pt>
                <c:pt idx="135">
                  <c:v>23.621785766931559</c:v>
                </c:pt>
                <c:pt idx="136">
                  <c:v>#N/A</c:v>
                </c:pt>
                <c:pt idx="137">
                  <c:v>24.471330124875507</c:v>
                </c:pt>
                <c:pt idx="138">
                  <c:v>23.30927577855778</c:v>
                </c:pt>
                <c:pt idx="139">
                  <c:v>20.151785266238161</c:v>
                </c:pt>
                <c:pt idx="140">
                  <c:v>21.031506251514003</c:v>
                </c:pt>
                <c:pt idx="141">
                  <c:v>29.252390585919908</c:v>
                </c:pt>
                <c:pt idx="142">
                  <c:v>17.574372867302866</c:v>
                </c:pt>
                <c:pt idx="143">
                  <c:v>23.281066044762277</c:v>
                </c:pt>
                <c:pt idx="144">
                  <c:v>22.84270007824507</c:v>
                </c:pt>
                <c:pt idx="145">
                  <c:v>26.245491950605558</c:v>
                </c:pt>
                <c:pt idx="146">
                  <c:v>27.359446770264917</c:v>
                </c:pt>
                <c:pt idx="147">
                  <c:v>22.206606556488719</c:v>
                </c:pt>
                <c:pt idx="148">
                  <c:v>18.905770876528358</c:v>
                </c:pt>
                <c:pt idx="149">
                  <c:v>26.112278220297231</c:v>
                </c:pt>
                <c:pt idx="150">
                  <c:v>27.159773153943551</c:v>
                </c:pt>
                <c:pt idx="151">
                  <c:v>19.886728720589701</c:v>
                </c:pt>
                <c:pt idx="152">
                  <c:v>25.178324265449032</c:v>
                </c:pt>
                <c:pt idx="153">
                  <c:v>15.162972037721719</c:v>
                </c:pt>
                <c:pt idx="154">
                  <c:v>22.458320673546194</c:v>
                </c:pt>
                <c:pt idx="155">
                  <c:v>23.706899862189289</c:v>
                </c:pt>
                <c:pt idx="156">
                  <c:v>20.193152243375103</c:v>
                </c:pt>
                <c:pt idx="157">
                  <c:v>20.132265787818753</c:v>
                </c:pt>
                <c:pt idx="158">
                  <c:v>21.579893410517606</c:v>
                </c:pt>
                <c:pt idx="159">
                  <c:v>19.457566891408266</c:v>
                </c:pt>
                <c:pt idx="160">
                  <c:v>21.225869097674856</c:v>
                </c:pt>
              </c:numCache>
            </c:numRef>
          </c:yVal>
          <c:smooth val="0"/>
        </c:ser>
        <c:ser>
          <c:idx val="3"/>
          <c:order val="3"/>
          <c:tx>
            <c:v>Kerros4</c:v>
          </c:tx>
          <c:spPr>
            <a:ln w="28575">
              <a:noFill/>
            </a:ln>
          </c:spPr>
          <c:xVal>
            <c:numRef>
              <c:f>DataByPlots!$EG$2:$EG$162</c:f>
              <c:numCache>
                <c:formatCode>0.00</c:formatCode>
                <c:ptCount val="1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13.276164557275504</c:v>
                </c:pt>
                <c:pt idx="19">
                  <c:v>#N/A</c:v>
                </c:pt>
                <c:pt idx="20">
                  <c:v>7.9998839510191084</c:v>
                </c:pt>
                <c:pt idx="21">
                  <c:v>#N/A</c:v>
                </c:pt>
                <c:pt idx="22">
                  <c:v>14.874301983147545</c:v>
                </c:pt>
                <c:pt idx="23">
                  <c:v>#N/A</c:v>
                </c:pt>
                <c:pt idx="24">
                  <c:v>16.242201507402136</c:v>
                </c:pt>
                <c:pt idx="25">
                  <c:v>#N/A</c:v>
                </c:pt>
                <c:pt idx="26">
                  <c:v>23.457263453936516</c:v>
                </c:pt>
                <c:pt idx="27">
                  <c:v>13.24484848106988</c:v>
                </c:pt>
                <c:pt idx="28">
                  <c:v>8.9807623065852127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6.6876029864757314</c:v>
                </c:pt>
                <c:pt idx="35">
                  <c:v>17.631649286646301</c:v>
                </c:pt>
                <c:pt idx="36">
                  <c:v>4.370006683101721</c:v>
                </c:pt>
                <c:pt idx="37">
                  <c:v>#N/A</c:v>
                </c:pt>
                <c:pt idx="38">
                  <c:v>20.331005614622544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10.036427393481677</c:v>
                </c:pt>
                <c:pt idx="46">
                  <c:v>#N/A</c:v>
                </c:pt>
                <c:pt idx="47">
                  <c:v>#N/A</c:v>
                </c:pt>
                <c:pt idx="48">
                  <c:v>31.130309780167593</c:v>
                </c:pt>
                <c:pt idx="49">
                  <c:v>#N/A</c:v>
                </c:pt>
                <c:pt idx="50">
                  <c:v>#N/A</c:v>
                </c:pt>
                <c:pt idx="51">
                  <c:v>8.4336490696619819</c:v>
                </c:pt>
                <c:pt idx="52">
                  <c:v>7.4404201025234826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16.316946704192553</c:v>
                </c:pt>
                <c:pt idx="81">
                  <c:v>5.876231913124637</c:v>
                </c:pt>
                <c:pt idx="82">
                  <c:v>5.5138793643217525</c:v>
                </c:pt>
                <c:pt idx="83">
                  <c:v>#N/A</c:v>
                </c:pt>
                <c:pt idx="84">
                  <c:v>#N/A</c:v>
                </c:pt>
                <c:pt idx="85">
                  <c:v>19.177542003613695</c:v>
                </c:pt>
                <c:pt idx="86">
                  <c:v>19.204286522781818</c:v>
                </c:pt>
                <c:pt idx="87">
                  <c:v>6.9267517822168454</c:v>
                </c:pt>
                <c:pt idx="88">
                  <c:v>17.725879129263454</c:v>
                </c:pt>
                <c:pt idx="89">
                  <c:v>4.905621765577882</c:v>
                </c:pt>
                <c:pt idx="90">
                  <c:v>17.186613074096584</c:v>
                </c:pt>
                <c:pt idx="91">
                  <c:v>24.933662167905929</c:v>
                </c:pt>
                <c:pt idx="92">
                  <c:v>34.523930314305353</c:v>
                </c:pt>
                <c:pt idx="93">
                  <c:v>13.317954709734996</c:v>
                </c:pt>
                <c:pt idx="94">
                  <c:v>8.4243118652009787</c:v>
                </c:pt>
                <c:pt idx="95">
                  <c:v>10.528592028570785</c:v>
                </c:pt>
                <c:pt idx="96">
                  <c:v>5.1454597339794717</c:v>
                </c:pt>
                <c:pt idx="97">
                  <c:v>#N/A</c:v>
                </c:pt>
                <c:pt idx="98">
                  <c:v>#N/A</c:v>
                </c:pt>
                <c:pt idx="99">
                  <c:v>9.8542992868601846</c:v>
                </c:pt>
                <c:pt idx="100">
                  <c:v>20.789734789224894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34.171134293118072</c:v>
                </c:pt>
                <c:pt idx="106">
                  <c:v>8.4005454253742702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17.636743966410251</c:v>
                </c:pt>
                <c:pt idx="121">
                  <c:v>#N/A</c:v>
                </c:pt>
                <c:pt idx="122">
                  <c:v>8.2344180690770834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8.0114692494555939</c:v>
                </c:pt>
                <c:pt idx="127">
                  <c:v>#N/A</c:v>
                </c:pt>
                <c:pt idx="128">
                  <c:v>9.3834137902130728</c:v>
                </c:pt>
                <c:pt idx="129">
                  <c:v>16.215092786214448</c:v>
                </c:pt>
                <c:pt idx="130">
                  <c:v>23.275424772306785</c:v>
                </c:pt>
                <c:pt idx="131">
                  <c:v>19.209120061008967</c:v>
                </c:pt>
                <c:pt idx="132">
                  <c:v>#N/A</c:v>
                </c:pt>
                <c:pt idx="133">
                  <c:v>21.30893376593648</c:v>
                </c:pt>
                <c:pt idx="134">
                  <c:v>#N/A</c:v>
                </c:pt>
                <c:pt idx="135">
                  <c:v>11.897028662266431</c:v>
                </c:pt>
                <c:pt idx="136">
                  <c:v>#N/A</c:v>
                </c:pt>
                <c:pt idx="137">
                  <c:v>14.281869301681462</c:v>
                </c:pt>
                <c:pt idx="138">
                  <c:v>8.2253873716482762</c:v>
                </c:pt>
                <c:pt idx="139">
                  <c:v>13.153344429691277</c:v>
                </c:pt>
                <c:pt idx="140">
                  <c:v>14.786320233855051</c:v>
                </c:pt>
                <c:pt idx="141">
                  <c:v>23.684814410851551</c:v>
                </c:pt>
                <c:pt idx="142">
                  <c:v>#N/A</c:v>
                </c:pt>
                <c:pt idx="143">
                  <c:v>12.948532946392866</c:v>
                </c:pt>
                <c:pt idx="144">
                  <c:v>11.193063961518614</c:v>
                </c:pt>
                <c:pt idx="145">
                  <c:v>17.953343108794407</c:v>
                </c:pt>
                <c:pt idx="146">
                  <c:v>42.155826480189901</c:v>
                </c:pt>
                <c:pt idx="147">
                  <c:v>9.2218380414482652</c:v>
                </c:pt>
                <c:pt idx="148">
                  <c:v>#N/A</c:v>
                </c:pt>
                <c:pt idx="149">
                  <c:v>21.391927912111505</c:v>
                </c:pt>
                <c:pt idx="150">
                  <c:v>7.9800579192628831</c:v>
                </c:pt>
                <c:pt idx="151">
                  <c:v>3.6406924637457245</c:v>
                </c:pt>
                <c:pt idx="152">
                  <c:v>20.770656884076878</c:v>
                </c:pt>
                <c:pt idx="153">
                  <c:v>#N/A</c:v>
                </c:pt>
                <c:pt idx="154">
                  <c:v>26.277902777197468</c:v>
                </c:pt>
                <c:pt idx="155">
                  <c:v>6.0135410409839096</c:v>
                </c:pt>
                <c:pt idx="156">
                  <c:v>16.745481718514334</c:v>
                </c:pt>
                <c:pt idx="157">
                  <c:v>12.981336066691172</c:v>
                </c:pt>
                <c:pt idx="158">
                  <c:v>28.529538786856495</c:v>
                </c:pt>
                <c:pt idx="159">
                  <c:v>16.365704828893072</c:v>
                </c:pt>
                <c:pt idx="160">
                  <c:v>31.054661271665474</c:v>
                </c:pt>
              </c:numCache>
            </c:numRef>
          </c:xVal>
          <c:yVal>
            <c:numRef>
              <c:f>DataByPlots!$EK$2:$EK$162</c:f>
              <c:numCache>
                <c:formatCode>0.00</c:formatCode>
                <c:ptCount val="1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21.962097110371211</c:v>
                </c:pt>
                <c:pt idx="6">
                  <c:v>26.855024481234295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29.101091184982153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27.281393142851289</c:v>
                </c:pt>
                <c:pt idx="19">
                  <c:v>#N/A</c:v>
                </c:pt>
                <c:pt idx="20">
                  <c:v>26.830583342560949</c:v>
                </c:pt>
                <c:pt idx="21">
                  <c:v>#N/A</c:v>
                </c:pt>
                <c:pt idx="22">
                  <c:v>27.60322290230463</c:v>
                </c:pt>
                <c:pt idx="23">
                  <c:v>#N/A</c:v>
                </c:pt>
                <c:pt idx="24">
                  <c:v>27.520830502585657</c:v>
                </c:pt>
                <c:pt idx="25">
                  <c:v>#N/A</c:v>
                </c:pt>
                <c:pt idx="26">
                  <c:v>30.513701901127277</c:v>
                </c:pt>
                <c:pt idx="27">
                  <c:v>28.569668439550107</c:v>
                </c:pt>
                <c:pt idx="28">
                  <c:v>26.294766310261998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19.69904627093662</c:v>
                </c:pt>
                <c:pt idx="35">
                  <c:v>27.507951536540727</c:v>
                </c:pt>
                <c:pt idx="36">
                  <c:v>25.722457860677906</c:v>
                </c:pt>
                <c:pt idx="37">
                  <c:v>#N/A</c:v>
                </c:pt>
                <c:pt idx="38">
                  <c:v>24.714790797573009</c:v>
                </c:pt>
                <c:pt idx="39">
                  <c:v>28.980782431769398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24.04414329707696</c:v>
                </c:pt>
                <c:pt idx="45">
                  <c:v>37.266566171416912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25.514339465524909</c:v>
                </c:pt>
                <c:pt idx="52">
                  <c:v>26.995642730295799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27.426876333945206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24.003590395750948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24.491608878000164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24.56977918217045</c:v>
                </c:pt>
                <c:pt idx="77">
                  <c:v>22.816936400136747</c:v>
                </c:pt>
                <c:pt idx="78">
                  <c:v>28.712845172804546</c:v>
                </c:pt>
                <c:pt idx="79">
                  <c:v>#N/A</c:v>
                </c:pt>
                <c:pt idx="80">
                  <c:v>32.47547705195138</c:v>
                </c:pt>
                <c:pt idx="81">
                  <c:v>25.595392143182359</c:v>
                </c:pt>
                <c:pt idx="82">
                  <c:v>29.930369559105717</c:v>
                </c:pt>
                <c:pt idx="83">
                  <c:v>23.482419953197041</c:v>
                </c:pt>
                <c:pt idx="84">
                  <c:v>31.649433356206806</c:v>
                </c:pt>
                <c:pt idx="85">
                  <c:v>32.891848405709332</c:v>
                </c:pt>
                <c:pt idx="86">
                  <c:v>30.828094292294388</c:v>
                </c:pt>
                <c:pt idx="87">
                  <c:v>23.736884054623026</c:v>
                </c:pt>
                <c:pt idx="88">
                  <c:v>22.157275522255095</c:v>
                </c:pt>
                <c:pt idx="89">
                  <c:v>26.239137080876201</c:v>
                </c:pt>
                <c:pt idx="90">
                  <c:v>30.423315625512338</c:v>
                </c:pt>
                <c:pt idx="91">
                  <c:v>34.062816026008164</c:v>
                </c:pt>
                <c:pt idx="92">
                  <c:v>29.559927451325475</c:v>
                </c:pt>
                <c:pt idx="93">
                  <c:v>28.986068998126868</c:v>
                </c:pt>
                <c:pt idx="94">
                  <c:v>24.396105001234286</c:v>
                </c:pt>
                <c:pt idx="95">
                  <c:v>24.977635352517542</c:v>
                </c:pt>
                <c:pt idx="96">
                  <c:v>25.32314300981583</c:v>
                </c:pt>
                <c:pt idx="97">
                  <c:v>#N/A</c:v>
                </c:pt>
                <c:pt idx="98">
                  <c:v>#N/A</c:v>
                </c:pt>
                <c:pt idx="99">
                  <c:v>26.666819152372184</c:v>
                </c:pt>
                <c:pt idx="100">
                  <c:v>31.518226849383169</c:v>
                </c:pt>
                <c:pt idx="101">
                  <c:v>24.841141453486799</c:v>
                </c:pt>
                <c:pt idx="102">
                  <c:v>23.649044853216427</c:v>
                </c:pt>
                <c:pt idx="103">
                  <c:v>#N/A</c:v>
                </c:pt>
                <c:pt idx="104">
                  <c:v>25.190693787541544</c:v>
                </c:pt>
                <c:pt idx="105">
                  <c:v>24.984556044857634</c:v>
                </c:pt>
                <c:pt idx="106">
                  <c:v>25.87593095848592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27.679079227207104</c:v>
                </c:pt>
                <c:pt idx="121">
                  <c:v>#N/A</c:v>
                </c:pt>
                <c:pt idx="122">
                  <c:v>23.270237242383438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25.650956383308699</c:v>
                </c:pt>
                <c:pt idx="127">
                  <c:v>#N/A</c:v>
                </c:pt>
                <c:pt idx="128">
                  <c:v>27.780185251056793</c:v>
                </c:pt>
                <c:pt idx="129">
                  <c:v>29.556742872108217</c:v>
                </c:pt>
                <c:pt idx="130">
                  <c:v>24.424590241016972</c:v>
                </c:pt>
                <c:pt idx="131">
                  <c:v>30.921227450168949</c:v>
                </c:pt>
                <c:pt idx="132">
                  <c:v>#N/A</c:v>
                </c:pt>
                <c:pt idx="133">
                  <c:v>25.480455720717572</c:v>
                </c:pt>
                <c:pt idx="134">
                  <c:v>#N/A</c:v>
                </c:pt>
                <c:pt idx="135">
                  <c:v>27.530767542139913</c:v>
                </c:pt>
                <c:pt idx="136">
                  <c:v>#N/A</c:v>
                </c:pt>
                <c:pt idx="137">
                  <c:v>32.396252661104533</c:v>
                </c:pt>
                <c:pt idx="138">
                  <c:v>28.752402081582311</c:v>
                </c:pt>
                <c:pt idx="139">
                  <c:v>25.873857974806619</c:v>
                </c:pt>
                <c:pt idx="140">
                  <c:v>27.448447558229493</c:v>
                </c:pt>
                <c:pt idx="141">
                  <c:v>26.892621704138513</c:v>
                </c:pt>
                <c:pt idx="142">
                  <c:v>#N/A</c:v>
                </c:pt>
                <c:pt idx="143">
                  <c:v>25.848198419596454</c:v>
                </c:pt>
                <c:pt idx="144">
                  <c:v>29.538649295684376</c:v>
                </c:pt>
                <c:pt idx="145">
                  <c:v>29.39453986092342</c:v>
                </c:pt>
                <c:pt idx="146">
                  <c:v>31.963002904483485</c:v>
                </c:pt>
                <c:pt idx="147">
                  <c:v>28.145305221390892</c:v>
                </c:pt>
                <c:pt idx="148">
                  <c:v>#N/A</c:v>
                </c:pt>
                <c:pt idx="149">
                  <c:v>30.26007776382486</c:v>
                </c:pt>
                <c:pt idx="150">
                  <c:v>32.888779689419273</c:v>
                </c:pt>
                <c:pt idx="151">
                  <c:v>22.79916877974026</c:v>
                </c:pt>
                <c:pt idx="152">
                  <c:v>26.396213150542415</c:v>
                </c:pt>
                <c:pt idx="153">
                  <c:v>#N/A</c:v>
                </c:pt>
                <c:pt idx="154">
                  <c:v>37.956778187107339</c:v>
                </c:pt>
                <c:pt idx="155">
                  <c:v>23.409207666091103</c:v>
                </c:pt>
                <c:pt idx="156">
                  <c:v>28.445911433345039</c:v>
                </c:pt>
                <c:pt idx="157">
                  <c:v>26.635171581396261</c:v>
                </c:pt>
                <c:pt idx="158">
                  <c:v>24.482494481315264</c:v>
                </c:pt>
                <c:pt idx="159">
                  <c:v>26.113578024563417</c:v>
                </c:pt>
                <c:pt idx="160">
                  <c:v>23.948614753411395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40256"/>
        <c:axId val="184642176"/>
      </c:scatterChart>
      <c:valAx>
        <c:axId val="184640256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PAWC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out"/>
        <c:tickLblPos val="nextTo"/>
        <c:crossAx val="184642176"/>
        <c:crosses val="autoZero"/>
        <c:crossBetween val="midCat"/>
        <c:majorUnit val="10"/>
        <c:minorUnit val="5"/>
      </c:valAx>
      <c:valAx>
        <c:axId val="184642176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PAWCx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out"/>
        <c:tickLblPos val="nextTo"/>
        <c:crossAx val="184640256"/>
        <c:crosses val="autoZero"/>
        <c:crossBetween val="midCat"/>
        <c:majorUnit val="10"/>
        <c:minorUnit val="5"/>
      </c:valAx>
    </c:plotArea>
    <c:legend>
      <c:legendPos val="r"/>
      <c:layout>
        <c:manualLayout>
          <c:xMode val="edge"/>
          <c:yMode val="edge"/>
          <c:x val="0.78953151253582865"/>
          <c:y val="0.54667081088548231"/>
          <c:w val="0.16868733458526913"/>
          <c:h val="0.2865423401022240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 b="0"/>
      </a:pPr>
      <a:endParaRPr lang="fi-FI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64234177840741"/>
          <c:y val="3.0125440241907837E-2"/>
          <c:w val="0.7866701808717419"/>
          <c:h val="0.827942334933571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(DataByPlots!$BI$2:$BI$162,DataByPlots!$CE$2:$CE$162,DataByPlots!$DA$2:$DA$162,DataByPlots!$DX$2:$DX$162)</c:f>
              <c:numCache>
                <c:formatCode>0.00</c:formatCode>
                <c:ptCount val="644"/>
                <c:pt idx="0">
                  <c:v>44.558384999157269</c:v>
                </c:pt>
                <c:pt idx="1">
                  <c:v>49.299306594379985</c:v>
                </c:pt>
                <c:pt idx="2">
                  <c:v>63.923093745443502</c:v>
                </c:pt>
                <c:pt idx="3">
                  <c:v>#N/A</c:v>
                </c:pt>
                <c:pt idx="4">
                  <c:v>48.924498772117239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56.629699740461589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57.442084206390831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45.05359708919908</c:v>
                </c:pt>
                <c:pt idx="35">
                  <c:v>#N/A</c:v>
                </c:pt>
                <c:pt idx="36">
                  <c:v>52.734705664559286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40.899774164569422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43.785589217169026</c:v>
                </c:pt>
                <c:pt idx="45">
                  <c:v>56.215733089764541</c:v>
                </c:pt>
                <c:pt idx="46">
                  <c:v>42.17190370261148</c:v>
                </c:pt>
                <c:pt idx="47">
                  <c:v>60.055861850518525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64.183430253219157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57.220387022703569</c:v>
                </c:pt>
                <c:pt idx="61">
                  <c:v>46.188688946853304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46.932825733367707</c:v>
                </c:pt>
                <c:pt idx="70">
                  <c:v>51.708440834191727</c:v>
                </c:pt>
                <c:pt idx="71">
                  <c:v>#N/A</c:v>
                </c:pt>
                <c:pt idx="72">
                  <c:v>48.710885779932326</c:v>
                </c:pt>
                <c:pt idx="73">
                  <c:v>47.220202879670289</c:v>
                </c:pt>
                <c:pt idx="74">
                  <c:v>52.439710223322201</c:v>
                </c:pt>
                <c:pt idx="75">
                  <c:v>#N/A</c:v>
                </c:pt>
                <c:pt idx="76">
                  <c:v>49.67270280836054</c:v>
                </c:pt>
                <c:pt idx="77">
                  <c:v>39.738448812646361</c:v>
                </c:pt>
                <c:pt idx="78">
                  <c:v>43.175012025365255</c:v>
                </c:pt>
                <c:pt idx="79">
                  <c:v>58.90913306916422</c:v>
                </c:pt>
                <c:pt idx="80">
                  <c:v>52.907675450617241</c:v>
                </c:pt>
                <c:pt idx="81">
                  <c:v>53.81259861930878</c:v>
                </c:pt>
                <c:pt idx="82">
                  <c:v>#N/A</c:v>
                </c:pt>
                <c:pt idx="83">
                  <c:v>47.798647467765001</c:v>
                </c:pt>
                <c:pt idx="84">
                  <c:v>48.668779988750337</c:v>
                </c:pt>
                <c:pt idx="85">
                  <c:v>50.113721489944986</c:v>
                </c:pt>
                <c:pt idx="86">
                  <c:v>49.756591242502076</c:v>
                </c:pt>
                <c:pt idx="87">
                  <c:v>47.828395927181759</c:v>
                </c:pt>
                <c:pt idx="88">
                  <c:v>#N/A</c:v>
                </c:pt>
                <c:pt idx="89">
                  <c:v>#N/A</c:v>
                </c:pt>
                <c:pt idx="90">
                  <c:v>46.349133199933874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46.695576280432583</c:v>
                </c:pt>
                <c:pt idx="95">
                  <c:v>46.373980700526992</c:v>
                </c:pt>
                <c:pt idx="96">
                  <c:v>55.318691564321689</c:v>
                </c:pt>
                <c:pt idx="97">
                  <c:v>52.314231188879255</c:v>
                </c:pt>
                <c:pt idx="98">
                  <c:v>#N/A</c:v>
                </c:pt>
                <c:pt idx="99">
                  <c:v>#N/A</c:v>
                </c:pt>
                <c:pt idx="100">
                  <c:v>46.397321577827562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50.200775701347865</c:v>
                </c:pt>
                <c:pt idx="105">
                  <c:v>#N/A</c:v>
                </c:pt>
                <c:pt idx="106">
                  <c:v>55.315071846872677</c:v>
                </c:pt>
                <c:pt idx="107">
                  <c:v>51.342002971315182</c:v>
                </c:pt>
                <c:pt idx="108">
                  <c:v>45.101007713336337</c:v>
                </c:pt>
                <c:pt idx="109">
                  <c:v>49.70233430452658</c:v>
                </c:pt>
                <c:pt idx="110">
                  <c:v>65.68775018646437</c:v>
                </c:pt>
                <c:pt idx="111">
                  <c:v>52.482550527146458</c:v>
                </c:pt>
                <c:pt idx="112">
                  <c:v>73.1324093105532</c:v>
                </c:pt>
                <c:pt idx="113">
                  <c:v>66.930982313732287</c:v>
                </c:pt>
                <c:pt idx="114">
                  <c:v>53.763740351916198</c:v>
                </c:pt>
                <c:pt idx="115">
                  <c:v>63.626688485575087</c:v>
                </c:pt>
                <c:pt idx="116">
                  <c:v>66.900951368960492</c:v>
                </c:pt>
                <c:pt idx="117">
                  <c:v>62.343090140808997</c:v>
                </c:pt>
                <c:pt idx="118">
                  <c:v>62.228030043958348</c:v>
                </c:pt>
                <c:pt idx="119">
                  <c:v>50.30730796664006</c:v>
                </c:pt>
                <c:pt idx="120">
                  <c:v>66.483253369161091</c:v>
                </c:pt>
                <c:pt idx="121">
                  <c:v>53.262169716775254</c:v>
                </c:pt>
                <c:pt idx="122">
                  <c:v>55.5727371362442</c:v>
                </c:pt>
                <c:pt idx="123">
                  <c:v>64.956467184753564</c:v>
                </c:pt>
                <c:pt idx="124">
                  <c:v>57.529767951632081</c:v>
                </c:pt>
                <c:pt idx="125">
                  <c:v>64.25560973381593</c:v>
                </c:pt>
                <c:pt idx="126">
                  <c:v>57.002558344065669</c:v>
                </c:pt>
                <c:pt idx="127">
                  <c:v>55.822179515816387</c:v>
                </c:pt>
                <c:pt idx="128">
                  <c:v>54.655764701270748</c:v>
                </c:pt>
                <c:pt idx="129">
                  <c:v>63.459516890301572</c:v>
                </c:pt>
                <c:pt idx="130">
                  <c:v>58.422470267708185</c:v>
                </c:pt>
                <c:pt idx="131">
                  <c:v>70.030363031475588</c:v>
                </c:pt>
                <c:pt idx="132">
                  <c:v>51.503193602548158</c:v>
                </c:pt>
                <c:pt idx="133">
                  <c:v>62.286845858984499</c:v>
                </c:pt>
                <c:pt idx="134">
                  <c:v>68.309964385541335</c:v>
                </c:pt>
                <c:pt idx="135">
                  <c:v>50.919456369641679</c:v>
                </c:pt>
                <c:pt idx="136">
                  <c:v>48.155574082340522</c:v>
                </c:pt>
                <c:pt idx="137">
                  <c:v>59.485059335118315</c:v>
                </c:pt>
                <c:pt idx="138">
                  <c:v>59.303319286187026</c:v>
                </c:pt>
                <c:pt idx="139">
                  <c:v>57.060703745049132</c:v>
                </c:pt>
                <c:pt idx="140">
                  <c:v>48.952359645605995</c:v>
                </c:pt>
                <c:pt idx="141">
                  <c:v>56.431408897702028</c:v>
                </c:pt>
                <c:pt idx="142">
                  <c:v>60.878101522098824</c:v>
                </c:pt>
                <c:pt idx="143">
                  <c:v>50.594430931404631</c:v>
                </c:pt>
                <c:pt idx="144">
                  <c:v>53.511607134120574</c:v>
                </c:pt>
                <c:pt idx="145">
                  <c:v>66.512420867371731</c:v>
                </c:pt>
                <c:pt idx="146">
                  <c:v>61.334967468479498</c:v>
                </c:pt>
                <c:pt idx="147">
                  <c:v>53.333066811430832</c:v>
                </c:pt>
                <c:pt idx="148">
                  <c:v>56.268293183761884</c:v>
                </c:pt>
                <c:pt idx="149">
                  <c:v>61.206996109133541</c:v>
                </c:pt>
                <c:pt idx="150">
                  <c:v>49.938251778309926</c:v>
                </c:pt>
                <c:pt idx="151">
                  <c:v>47.193741345991988</c:v>
                </c:pt>
                <c:pt idx="152">
                  <c:v>50.623332152226006</c:v>
                </c:pt>
                <c:pt idx="153">
                  <c:v>60.376726942496909</c:v>
                </c:pt>
                <c:pt idx="154">
                  <c:v>55.168263250601534</c:v>
                </c:pt>
                <c:pt idx="155">
                  <c:v>61.541965837484447</c:v>
                </c:pt>
                <c:pt idx="156">
                  <c:v>51.927311145154576</c:v>
                </c:pt>
                <c:pt idx="157">
                  <c:v>55.085449321577748</c:v>
                </c:pt>
                <c:pt idx="158">
                  <c:v>65.096526650821204</c:v>
                </c:pt>
                <c:pt idx="159">
                  <c:v>51.672894324062732</c:v>
                </c:pt>
                <c:pt idx="160">
                  <c:v>51.80333652706458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39.104307292075767</c:v>
                </c:pt>
                <c:pt idx="270">
                  <c:v>50.158245533724418</c:v>
                </c:pt>
                <c:pt idx="271">
                  <c:v>39.078795188418084</c:v>
                </c:pt>
                <c:pt idx="272">
                  <c:v>47.109861033927011</c:v>
                </c:pt>
                <c:pt idx="273">
                  <c:v>54.028975237072473</c:v>
                </c:pt>
                <c:pt idx="274">
                  <c:v>44.271791706505319</c:v>
                </c:pt>
                <c:pt idx="275">
                  <c:v>41.73076835591857</c:v>
                </c:pt>
                <c:pt idx="276">
                  <c:v>47.087722471897983</c:v>
                </c:pt>
                <c:pt idx="277">
                  <c:v>57.936617308483271</c:v>
                </c:pt>
                <c:pt idx="278">
                  <c:v>39.404661226186683</c:v>
                </c:pt>
                <c:pt idx="279">
                  <c:v>54.027461510366493</c:v>
                </c:pt>
                <c:pt idx="280">
                  <c:v>32.192371468516008</c:v>
                </c:pt>
                <c:pt idx="281">
                  <c:v>53.715551445255585</c:v>
                </c:pt>
                <c:pt idx="282">
                  <c:v>42.311224692242156</c:v>
                </c:pt>
                <c:pt idx="283">
                  <c:v>#N/A</c:v>
                </c:pt>
                <c:pt idx="284">
                  <c:v>35.228307820194374</c:v>
                </c:pt>
                <c:pt idx="285">
                  <c:v>46.032163748744374</c:v>
                </c:pt>
                <c:pt idx="286">
                  <c:v>53.070945339400701</c:v>
                </c:pt>
                <c:pt idx="287">
                  <c:v>42.933576982803942</c:v>
                </c:pt>
                <c:pt idx="288">
                  <c:v>57.33112041055638</c:v>
                </c:pt>
                <c:pt idx="289">
                  <c:v>46.099950227445945</c:v>
                </c:pt>
                <c:pt idx="290">
                  <c:v>62.407611004561737</c:v>
                </c:pt>
                <c:pt idx="291">
                  <c:v>48.630955805125268</c:v>
                </c:pt>
                <c:pt idx="292">
                  <c:v>52.810863434421208</c:v>
                </c:pt>
                <c:pt idx="293">
                  <c:v>#N/A</c:v>
                </c:pt>
                <c:pt idx="294">
                  <c:v>54.610262709880139</c:v>
                </c:pt>
                <c:pt idx="295">
                  <c:v>50.342712661017288</c:v>
                </c:pt>
                <c:pt idx="296">
                  <c:v>46.878486293514236</c:v>
                </c:pt>
                <c:pt idx="297">
                  <c:v>56.425253988133285</c:v>
                </c:pt>
                <c:pt idx="298">
                  <c:v>53.846287046836416</c:v>
                </c:pt>
                <c:pt idx="299">
                  <c:v>51.717915759317769</c:v>
                </c:pt>
                <c:pt idx="300">
                  <c:v>46.032606894168843</c:v>
                </c:pt>
                <c:pt idx="301">
                  <c:v>#N/A</c:v>
                </c:pt>
                <c:pt idx="302">
                  <c:v>64.964154600776453</c:v>
                </c:pt>
                <c:pt idx="303">
                  <c:v>33.79187398491537</c:v>
                </c:pt>
                <c:pt idx="304">
                  <c:v>49.607551693217609</c:v>
                </c:pt>
                <c:pt idx="305">
                  <c:v>53.420681664828692</c:v>
                </c:pt>
                <c:pt idx="306">
                  <c:v>53.151015198854083</c:v>
                </c:pt>
                <c:pt idx="307">
                  <c:v>62.812087530585359</c:v>
                </c:pt>
                <c:pt idx="308">
                  <c:v>48.116142741059377</c:v>
                </c:pt>
                <c:pt idx="309">
                  <c:v>46.612129450849991</c:v>
                </c:pt>
                <c:pt idx="310">
                  <c:v>58.502208494542671</c:v>
                </c:pt>
                <c:pt idx="311">
                  <c:v>66.781541429830781</c:v>
                </c:pt>
                <c:pt idx="312">
                  <c:v>43.772022585549095</c:v>
                </c:pt>
                <c:pt idx="313">
                  <c:v>57.464117818042105</c:v>
                </c:pt>
                <c:pt idx="314">
                  <c:v>36.148267309665641</c:v>
                </c:pt>
                <c:pt idx="315">
                  <c:v>64.855587641608693</c:v>
                </c:pt>
                <c:pt idx="316">
                  <c:v>44.281746975494727</c:v>
                </c:pt>
                <c:pt idx="317">
                  <c:v>42.975737675055008</c:v>
                </c:pt>
                <c:pt idx="318">
                  <c:v>42.34531352572175</c:v>
                </c:pt>
                <c:pt idx="319">
                  <c:v>51.489134269288513</c:v>
                </c:pt>
                <c:pt idx="320">
                  <c:v>47.14049903606611</c:v>
                </c:pt>
                <c:pt idx="321">
                  <c:v>46.31759488632585</c:v>
                </c:pt>
                <c:pt idx="322">
                  <c:v>44.961476360107646</c:v>
                </c:pt>
                <c:pt idx="323">
                  <c:v>45.274363962593625</c:v>
                </c:pt>
                <c:pt idx="324">
                  <c:v>64.073449741611853</c:v>
                </c:pt>
                <c:pt idx="325">
                  <c:v>52.645233370320966</c:v>
                </c:pt>
                <c:pt idx="326">
                  <c:v>#N/A</c:v>
                </c:pt>
                <c:pt idx="327">
                  <c:v>42.404755889554927</c:v>
                </c:pt>
                <c:pt idx="328">
                  <c:v>49.343575474847249</c:v>
                </c:pt>
                <c:pt idx="329">
                  <c:v>32.853424549977703</c:v>
                </c:pt>
                <c:pt idx="330">
                  <c:v>54.203940047440646</c:v>
                </c:pt>
                <c:pt idx="331">
                  <c:v>39.07601474838139</c:v>
                </c:pt>
                <c:pt idx="332">
                  <c:v>53.978463463014393</c:v>
                </c:pt>
                <c:pt idx="333">
                  <c:v>53.888585076322762</c:v>
                </c:pt>
                <c:pt idx="334">
                  <c:v>49.515451555798592</c:v>
                </c:pt>
                <c:pt idx="335">
                  <c:v>61.286175297838739</c:v>
                </c:pt>
                <c:pt idx="336">
                  <c:v>#N/A</c:v>
                </c:pt>
                <c:pt idx="337">
                  <c:v>54.566428792843638</c:v>
                </c:pt>
                <c:pt idx="338">
                  <c:v>58.71128131613245</c:v>
                </c:pt>
                <c:pt idx="339">
                  <c:v>49.35436094652394</c:v>
                </c:pt>
                <c:pt idx="340">
                  <c:v>45.149920991884969</c:v>
                </c:pt>
                <c:pt idx="341">
                  <c:v>53.499098277046187</c:v>
                </c:pt>
                <c:pt idx="342">
                  <c:v>46.772245801386262</c:v>
                </c:pt>
                <c:pt idx="343">
                  <c:v>57.475672206930184</c:v>
                </c:pt>
                <c:pt idx="344">
                  <c:v>50.481172027081591</c:v>
                </c:pt>
                <c:pt idx="345">
                  <c:v>44.149644021947438</c:v>
                </c:pt>
                <c:pt idx="346">
                  <c:v>40.65727413414028</c:v>
                </c:pt>
                <c:pt idx="347">
                  <c:v>49.380057820857168</c:v>
                </c:pt>
                <c:pt idx="348">
                  <c:v>48.621975719443043</c:v>
                </c:pt>
                <c:pt idx="349">
                  <c:v>49.517266646941216</c:v>
                </c:pt>
                <c:pt idx="350">
                  <c:v>45.376757184520109</c:v>
                </c:pt>
                <c:pt idx="351">
                  <c:v>42.71446945983886</c:v>
                </c:pt>
                <c:pt idx="352">
                  <c:v>43.899895173009504</c:v>
                </c:pt>
                <c:pt idx="353">
                  <c:v>54.251665979481935</c:v>
                </c:pt>
                <c:pt idx="354">
                  <c:v>51.945694128286625</c:v>
                </c:pt>
                <c:pt idx="355">
                  <c:v>54.900004277375395</c:v>
                </c:pt>
                <c:pt idx="356">
                  <c:v>41.702875178532359</c:v>
                </c:pt>
                <c:pt idx="357">
                  <c:v>44.585511921370383</c:v>
                </c:pt>
                <c:pt idx="358">
                  <c:v>#N/A</c:v>
                </c:pt>
                <c:pt idx="359">
                  <c:v>49.207988687486754</c:v>
                </c:pt>
                <c:pt idx="360">
                  <c:v>46.00320891095393</c:v>
                </c:pt>
                <c:pt idx="361">
                  <c:v>#N/A</c:v>
                </c:pt>
                <c:pt idx="362">
                  <c:v>40.33437390877647</c:v>
                </c:pt>
                <c:pt idx="363">
                  <c:v>46.563275506463114</c:v>
                </c:pt>
                <c:pt idx="364">
                  <c:v>48.748974356970884</c:v>
                </c:pt>
                <c:pt idx="365">
                  <c:v>35.959238711556686</c:v>
                </c:pt>
                <c:pt idx="366">
                  <c:v>40.797907876103665</c:v>
                </c:pt>
                <c:pt idx="367">
                  <c:v>50.352313788913584</c:v>
                </c:pt>
                <c:pt idx="368">
                  <c:v>#N/A</c:v>
                </c:pt>
                <c:pt idx="369">
                  <c:v>62.295372302452833</c:v>
                </c:pt>
                <c:pt idx="370">
                  <c:v>47.948796991927779</c:v>
                </c:pt>
                <c:pt idx="371">
                  <c:v>46.945218691755208</c:v>
                </c:pt>
                <c:pt idx="372">
                  <c:v>54.359919779065436</c:v>
                </c:pt>
                <c:pt idx="373">
                  <c:v>45.544985046526016</c:v>
                </c:pt>
                <c:pt idx="374">
                  <c:v>54.116712738833698</c:v>
                </c:pt>
                <c:pt idx="375">
                  <c:v>51.681938079061773</c:v>
                </c:pt>
                <c:pt idx="376">
                  <c:v>42.245809902412866</c:v>
                </c:pt>
                <c:pt idx="377">
                  <c:v>42.224531293702157</c:v>
                </c:pt>
                <c:pt idx="378">
                  <c:v>32.534321110206413</c:v>
                </c:pt>
                <c:pt idx="379">
                  <c:v>64.071237724869547</c:v>
                </c:pt>
                <c:pt idx="380">
                  <c:v>57.074140002525844</c:v>
                </c:pt>
                <c:pt idx="381">
                  <c:v>44.401291344836316</c:v>
                </c:pt>
                <c:pt idx="382">
                  <c:v>42.312521875939467</c:v>
                </c:pt>
                <c:pt idx="383">
                  <c:v>45.282453962999078</c:v>
                </c:pt>
                <c:pt idx="384">
                  <c:v>49.203104506128753</c:v>
                </c:pt>
                <c:pt idx="385">
                  <c:v>53.832315333432568</c:v>
                </c:pt>
                <c:pt idx="386">
                  <c:v>53.318300081882199</c:v>
                </c:pt>
                <c:pt idx="387">
                  <c:v>46.151279303085531</c:v>
                </c:pt>
                <c:pt idx="388">
                  <c:v>41.882993875859071</c:v>
                </c:pt>
                <c:pt idx="389">
                  <c:v>47.379359986080885</c:v>
                </c:pt>
                <c:pt idx="390">
                  <c:v>41.937739845827259</c:v>
                </c:pt>
                <c:pt idx="391">
                  <c:v>45.32043649680331</c:v>
                </c:pt>
                <c:pt idx="392">
                  <c:v>#N/A</c:v>
                </c:pt>
                <c:pt idx="393">
                  <c:v>50.60418234978912</c:v>
                </c:pt>
                <c:pt idx="394">
                  <c:v>49.533999435149973</c:v>
                </c:pt>
                <c:pt idx="395">
                  <c:v>44.371483409306677</c:v>
                </c:pt>
                <c:pt idx="396">
                  <c:v>38.122030320773696</c:v>
                </c:pt>
                <c:pt idx="397">
                  <c:v>44.882522189112436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47.687520064488339</c:v>
                </c:pt>
                <c:pt idx="402">
                  <c:v>53.866227748124842</c:v>
                </c:pt>
                <c:pt idx="403">
                  <c:v>#N/A</c:v>
                </c:pt>
                <c:pt idx="404">
                  <c:v>#N/A</c:v>
                </c:pt>
                <c:pt idx="405">
                  <c:v>44.531692773383448</c:v>
                </c:pt>
                <c:pt idx="406">
                  <c:v>50.386935257606559</c:v>
                </c:pt>
                <c:pt idx="407">
                  <c:v>#N/A</c:v>
                </c:pt>
                <c:pt idx="408">
                  <c:v>53.219785164433652</c:v>
                </c:pt>
                <c:pt idx="409">
                  <c:v>43.663151889097215</c:v>
                </c:pt>
                <c:pt idx="410">
                  <c:v>45.514106475160979</c:v>
                </c:pt>
                <c:pt idx="411">
                  <c:v>46.132473380355862</c:v>
                </c:pt>
                <c:pt idx="412">
                  <c:v>48.207008235073211</c:v>
                </c:pt>
                <c:pt idx="413">
                  <c:v>51.211760243706316</c:v>
                </c:pt>
                <c:pt idx="414">
                  <c:v>55.47583744106187</c:v>
                </c:pt>
                <c:pt idx="415">
                  <c:v>46.880887357037594</c:v>
                </c:pt>
                <c:pt idx="416">
                  <c:v>#N/A</c:v>
                </c:pt>
                <c:pt idx="417">
                  <c:v>50.781898387586644</c:v>
                </c:pt>
                <c:pt idx="418">
                  <c:v>46.085244381076528</c:v>
                </c:pt>
                <c:pt idx="419">
                  <c:v>31.649456534544829</c:v>
                </c:pt>
                <c:pt idx="420">
                  <c:v>41.893638939898899</c:v>
                </c:pt>
                <c:pt idx="421">
                  <c:v>43.128059920073355</c:v>
                </c:pt>
                <c:pt idx="422">
                  <c:v>46.305819514198411</c:v>
                </c:pt>
                <c:pt idx="423">
                  <c:v>48.97431328081538</c:v>
                </c:pt>
                <c:pt idx="424">
                  <c:v>#N/A</c:v>
                </c:pt>
                <c:pt idx="425">
                  <c:v>43.222695733829816</c:v>
                </c:pt>
                <c:pt idx="426">
                  <c:v>#N/A</c:v>
                </c:pt>
                <c:pt idx="427">
                  <c:v>43.670846947851551</c:v>
                </c:pt>
                <c:pt idx="428">
                  <c:v>46.493659989042712</c:v>
                </c:pt>
                <c:pt idx="429">
                  <c:v>41.321771439371666</c:v>
                </c:pt>
                <c:pt idx="430">
                  <c:v>43.632174291756392</c:v>
                </c:pt>
                <c:pt idx="431">
                  <c:v>51.008644751512769</c:v>
                </c:pt>
                <c:pt idx="432">
                  <c:v>45.168308658827158</c:v>
                </c:pt>
                <c:pt idx="433">
                  <c:v>41.173088004382002</c:v>
                </c:pt>
                <c:pt idx="434">
                  <c:v>44.145568988314885</c:v>
                </c:pt>
                <c:pt idx="435">
                  <c:v>42.832177581964295</c:v>
                </c:pt>
                <c:pt idx="436">
                  <c:v>31.674012194514557</c:v>
                </c:pt>
                <c:pt idx="437">
                  <c:v>40.07782749995436</c:v>
                </c:pt>
                <c:pt idx="438">
                  <c:v>52.488929481139898</c:v>
                </c:pt>
                <c:pt idx="439">
                  <c:v>38.745029770716414</c:v>
                </c:pt>
                <c:pt idx="440">
                  <c:v>50.769949204652242</c:v>
                </c:pt>
                <c:pt idx="441">
                  <c:v>39.460383782724584</c:v>
                </c:pt>
                <c:pt idx="442">
                  <c:v>44.15294277745889</c:v>
                </c:pt>
                <c:pt idx="443">
                  <c:v>39.701703474685054</c:v>
                </c:pt>
                <c:pt idx="444">
                  <c:v>41.297503377362311</c:v>
                </c:pt>
                <c:pt idx="445">
                  <c:v>36.564449091143622</c:v>
                </c:pt>
                <c:pt idx="446">
                  <c:v>#N/A</c:v>
                </c:pt>
                <c:pt idx="447">
                  <c:v>47.464187676707347</c:v>
                </c:pt>
                <c:pt idx="448">
                  <c:v>40.34580146276798</c:v>
                </c:pt>
                <c:pt idx="449">
                  <c:v>55.120348126604235</c:v>
                </c:pt>
                <c:pt idx="450">
                  <c:v>41.645880471499055</c:v>
                </c:pt>
                <c:pt idx="451">
                  <c:v>49.271483935470279</c:v>
                </c:pt>
                <c:pt idx="452">
                  <c:v>53.939937689118509</c:v>
                </c:pt>
                <c:pt idx="453">
                  <c:v>45.698135060981457</c:v>
                </c:pt>
                <c:pt idx="454">
                  <c:v>#N/A</c:v>
                </c:pt>
                <c:pt idx="455">
                  <c:v>50.746432946103837</c:v>
                </c:pt>
                <c:pt idx="456">
                  <c:v>35.669150581344326</c:v>
                </c:pt>
                <c:pt idx="457">
                  <c:v>47.243571533863118</c:v>
                </c:pt>
                <c:pt idx="458">
                  <c:v>#N/A</c:v>
                </c:pt>
                <c:pt idx="459">
                  <c:v>48.942660249751015</c:v>
                </c:pt>
                <c:pt idx="460">
                  <c:v>46.618551557115559</c:v>
                </c:pt>
                <c:pt idx="461">
                  <c:v>40.303570532476321</c:v>
                </c:pt>
                <c:pt idx="462">
                  <c:v>42.063012503028006</c:v>
                </c:pt>
                <c:pt idx="463">
                  <c:v>58.504781171839817</c:v>
                </c:pt>
                <c:pt idx="464">
                  <c:v>35.148745734605733</c:v>
                </c:pt>
                <c:pt idx="465">
                  <c:v>46.562132089524553</c:v>
                </c:pt>
                <c:pt idx="466">
                  <c:v>45.68540015649014</c:v>
                </c:pt>
                <c:pt idx="467">
                  <c:v>52.490983901211116</c:v>
                </c:pt>
                <c:pt idx="468">
                  <c:v>54.718893540529834</c:v>
                </c:pt>
                <c:pt idx="469">
                  <c:v>44.413213112977438</c:v>
                </c:pt>
                <c:pt idx="470">
                  <c:v>37.811541753056716</c:v>
                </c:pt>
                <c:pt idx="471">
                  <c:v>52.224556440594462</c:v>
                </c:pt>
                <c:pt idx="472">
                  <c:v>54.319546307887101</c:v>
                </c:pt>
                <c:pt idx="473">
                  <c:v>39.773457441179403</c:v>
                </c:pt>
                <c:pt idx="474">
                  <c:v>50.356648530898063</c:v>
                </c:pt>
                <c:pt idx="475">
                  <c:v>30.325944075443438</c:v>
                </c:pt>
                <c:pt idx="476">
                  <c:v>44.916641347092387</c:v>
                </c:pt>
                <c:pt idx="477">
                  <c:v>47.413799724378578</c:v>
                </c:pt>
                <c:pt idx="478">
                  <c:v>40.386304486750205</c:v>
                </c:pt>
                <c:pt idx="479">
                  <c:v>40.264531575637506</c:v>
                </c:pt>
                <c:pt idx="480">
                  <c:v>43.159786821035212</c:v>
                </c:pt>
                <c:pt idx="481">
                  <c:v>38.915133782816532</c:v>
                </c:pt>
                <c:pt idx="482">
                  <c:v>42.451738195349712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43.924194220742422</c:v>
                </c:pt>
                <c:pt idx="489">
                  <c:v>53.710048962468591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58.202182369964305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54.562786285702579</c:v>
                </c:pt>
                <c:pt idx="502">
                  <c:v>#N/A</c:v>
                </c:pt>
                <c:pt idx="503">
                  <c:v>53.661166685121898</c:v>
                </c:pt>
                <c:pt idx="504">
                  <c:v>#N/A</c:v>
                </c:pt>
                <c:pt idx="505">
                  <c:v>55.20644580460926</c:v>
                </c:pt>
                <c:pt idx="506">
                  <c:v>#N/A</c:v>
                </c:pt>
                <c:pt idx="507">
                  <c:v>55.041661005171314</c:v>
                </c:pt>
                <c:pt idx="508">
                  <c:v>#N/A</c:v>
                </c:pt>
                <c:pt idx="509">
                  <c:v>61.027403802254554</c:v>
                </c:pt>
                <c:pt idx="510">
                  <c:v>57.139336879100213</c:v>
                </c:pt>
                <c:pt idx="511">
                  <c:v>52.589532620523997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39.39809254187324</c:v>
                </c:pt>
                <c:pt idx="518">
                  <c:v>55.015903073081454</c:v>
                </c:pt>
                <c:pt idx="519">
                  <c:v>51.444915721355812</c:v>
                </c:pt>
                <c:pt idx="520">
                  <c:v>#N/A</c:v>
                </c:pt>
                <c:pt idx="521">
                  <c:v>49.429581595146018</c:v>
                </c:pt>
                <c:pt idx="522">
                  <c:v>57.961564863538797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48.088286594153921</c:v>
                </c:pt>
                <c:pt idx="528">
                  <c:v>74.533132342833824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51.028678931049818</c:v>
                </c:pt>
                <c:pt idx="535">
                  <c:v>53.991285460591598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54.853752667890411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48.007180791501895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48.983217756000329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49.1395583643409</c:v>
                </c:pt>
                <c:pt idx="560">
                  <c:v>45.633872800273494</c:v>
                </c:pt>
                <c:pt idx="561">
                  <c:v>57.425690345609091</c:v>
                </c:pt>
                <c:pt idx="562">
                  <c:v>#N/A</c:v>
                </c:pt>
                <c:pt idx="563">
                  <c:v>64.95095410390276</c:v>
                </c:pt>
                <c:pt idx="564">
                  <c:v>51.190784286364718</c:v>
                </c:pt>
                <c:pt idx="565">
                  <c:v>59.860739118211434</c:v>
                </c:pt>
                <c:pt idx="566">
                  <c:v>46.964839906394083</c:v>
                </c:pt>
                <c:pt idx="567">
                  <c:v>63.298866712413613</c:v>
                </c:pt>
                <c:pt idx="568">
                  <c:v>65.783696811418665</c:v>
                </c:pt>
                <c:pt idx="569">
                  <c:v>61.656188584588776</c:v>
                </c:pt>
                <c:pt idx="570">
                  <c:v>47.473768109246052</c:v>
                </c:pt>
                <c:pt idx="571">
                  <c:v>44.314551044510189</c:v>
                </c:pt>
                <c:pt idx="572">
                  <c:v>52.478274161752402</c:v>
                </c:pt>
                <c:pt idx="573">
                  <c:v>60.846631251024675</c:v>
                </c:pt>
                <c:pt idx="574">
                  <c:v>68.125632052016329</c:v>
                </c:pt>
                <c:pt idx="575">
                  <c:v>59.11985490265095</c:v>
                </c:pt>
                <c:pt idx="576">
                  <c:v>57.972137996253736</c:v>
                </c:pt>
                <c:pt idx="577">
                  <c:v>48.792210002468572</c:v>
                </c:pt>
                <c:pt idx="578">
                  <c:v>49.955270705035083</c:v>
                </c:pt>
                <c:pt idx="579">
                  <c:v>50.64628601963166</c:v>
                </c:pt>
                <c:pt idx="580">
                  <c:v>#N/A</c:v>
                </c:pt>
                <c:pt idx="581">
                  <c:v>#N/A</c:v>
                </c:pt>
                <c:pt idx="582">
                  <c:v>53.333638304744369</c:v>
                </c:pt>
                <c:pt idx="583">
                  <c:v>63.036453698766337</c:v>
                </c:pt>
                <c:pt idx="584">
                  <c:v>49.682282906973597</c:v>
                </c:pt>
                <c:pt idx="585">
                  <c:v>47.298089706432854</c:v>
                </c:pt>
                <c:pt idx="586">
                  <c:v>#N/A</c:v>
                </c:pt>
                <c:pt idx="587">
                  <c:v>50.381387575083089</c:v>
                </c:pt>
                <c:pt idx="588">
                  <c:v>49.969112089715267</c:v>
                </c:pt>
                <c:pt idx="589">
                  <c:v>51.751861916971841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55.358158454414209</c:v>
                </c:pt>
                <c:pt idx="604">
                  <c:v>#N/A</c:v>
                </c:pt>
                <c:pt idx="605">
                  <c:v>46.540474484766875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51.301912766617399</c:v>
                </c:pt>
                <c:pt idx="610">
                  <c:v>#N/A</c:v>
                </c:pt>
                <c:pt idx="611">
                  <c:v>55.560370502113585</c:v>
                </c:pt>
                <c:pt idx="612">
                  <c:v>59.113485744216433</c:v>
                </c:pt>
                <c:pt idx="613">
                  <c:v>48.849180482033944</c:v>
                </c:pt>
                <c:pt idx="614">
                  <c:v>61.842454900337898</c:v>
                </c:pt>
                <c:pt idx="615">
                  <c:v>#N/A</c:v>
                </c:pt>
                <c:pt idx="616">
                  <c:v>50.960911441435144</c:v>
                </c:pt>
                <c:pt idx="617">
                  <c:v>#N/A</c:v>
                </c:pt>
                <c:pt idx="618">
                  <c:v>55.061535084279825</c:v>
                </c:pt>
                <c:pt idx="619">
                  <c:v>#N/A</c:v>
                </c:pt>
                <c:pt idx="620">
                  <c:v>64.792505322209067</c:v>
                </c:pt>
                <c:pt idx="621">
                  <c:v>57.504804163164621</c:v>
                </c:pt>
                <c:pt idx="622">
                  <c:v>51.747715949613237</c:v>
                </c:pt>
                <c:pt idx="623">
                  <c:v>54.896895116458985</c:v>
                </c:pt>
                <c:pt idx="624">
                  <c:v>53.785243408277026</c:v>
                </c:pt>
                <c:pt idx="625">
                  <c:v>#N/A</c:v>
                </c:pt>
                <c:pt idx="626">
                  <c:v>51.696396839192907</c:v>
                </c:pt>
                <c:pt idx="627">
                  <c:v>59.077298591368752</c:v>
                </c:pt>
                <c:pt idx="628">
                  <c:v>58.789079721846839</c:v>
                </c:pt>
                <c:pt idx="629">
                  <c:v>63.92600580896697</c:v>
                </c:pt>
                <c:pt idx="630">
                  <c:v>56.290610442781784</c:v>
                </c:pt>
                <c:pt idx="631">
                  <c:v>#N/A</c:v>
                </c:pt>
                <c:pt idx="632">
                  <c:v>60.52015552764972</c:v>
                </c:pt>
                <c:pt idx="633">
                  <c:v>65.777559378838546</c:v>
                </c:pt>
                <c:pt idx="634">
                  <c:v>45.59833755948052</c:v>
                </c:pt>
                <c:pt idx="635">
                  <c:v>52.792426301084831</c:v>
                </c:pt>
                <c:pt idx="636">
                  <c:v>#N/A</c:v>
                </c:pt>
                <c:pt idx="637">
                  <c:v>75.913556374214679</c:v>
                </c:pt>
                <c:pt idx="638">
                  <c:v>46.818415332182205</c:v>
                </c:pt>
                <c:pt idx="639">
                  <c:v>56.891822866690077</c:v>
                </c:pt>
                <c:pt idx="640">
                  <c:v>53.270343162792521</c:v>
                </c:pt>
                <c:pt idx="641">
                  <c:v>48.964988962630528</c:v>
                </c:pt>
                <c:pt idx="642">
                  <c:v>52.227156049126833</c:v>
                </c:pt>
                <c:pt idx="643">
                  <c:v>47.897229506822789</c:v>
                </c:pt>
              </c:numCache>
            </c:numRef>
          </c:xVal>
          <c:yVal>
            <c:numRef>
              <c:f>(DataByPlots!$ED$2:$ED$162,DataByPlots!$EE$2:$EE$162,DataByPlots!$EF$2:$EF$162,DataByPlots!$EG$2:$EG$162)</c:f>
              <c:numCache>
                <c:formatCode>0.00</c:formatCode>
                <c:ptCount val="6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10.146081089765229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7.5014927248542929</c:v>
                </c:pt>
                <c:pt idx="35">
                  <c:v>#N/A</c:v>
                </c:pt>
                <c:pt idx="36">
                  <c:v>14.709944775114637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5.6760425382670947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14.187536723589108</c:v>
                </c:pt>
                <c:pt idx="46">
                  <c:v>17.074641272327927</c:v>
                </c:pt>
                <c:pt idx="47">
                  <c:v>14.636279178898583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18.003561333079599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20.85844794973081</c:v>
                </c:pt>
                <c:pt idx="80">
                  <c:v>25.379385407104767</c:v>
                </c:pt>
                <c:pt idx="81">
                  <c:v>12.185839552212011</c:v>
                </c:pt>
                <c:pt idx="82">
                  <c:v>22.781907466570114</c:v>
                </c:pt>
                <c:pt idx="83">
                  <c:v>8.6254867024989501</c:v>
                </c:pt>
                <c:pt idx="84">
                  <c:v>#N/A</c:v>
                </c:pt>
                <c:pt idx="85">
                  <c:v>24.392534376920842</c:v>
                </c:pt>
                <c:pt idx="86">
                  <c:v>23.450953059065785</c:v>
                </c:pt>
                <c:pt idx="87">
                  <c:v>11.964985785712173</c:v>
                </c:pt>
                <c:pt idx="88">
                  <c:v>14.96760532199786</c:v>
                </c:pt>
                <c:pt idx="89">
                  <c:v>#N/A</c:v>
                </c:pt>
                <c:pt idx="90">
                  <c:v>18.754656010288077</c:v>
                </c:pt>
                <c:pt idx="91">
                  <c:v>#N/A</c:v>
                </c:pt>
                <c:pt idx="92">
                  <c:v>36.580412748621868</c:v>
                </c:pt>
                <c:pt idx="93">
                  <c:v>#N/A</c:v>
                </c:pt>
                <c:pt idx="94">
                  <c:v>13.469939911029428</c:v>
                </c:pt>
                <c:pt idx="95">
                  <c:v>#N/A</c:v>
                </c:pt>
                <c:pt idx="96">
                  <c:v>19.799090671555547</c:v>
                </c:pt>
                <c:pt idx="97">
                  <c:v>29.381019530688455</c:v>
                </c:pt>
                <c:pt idx="98">
                  <c:v>#N/A</c:v>
                </c:pt>
                <c:pt idx="99">
                  <c:v>#N/A</c:v>
                </c:pt>
                <c:pt idx="100">
                  <c:v>26.755411612807986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21.251600332339905</c:v>
                </c:pt>
                <c:pt idx="107">
                  <c:v>#N/A</c:v>
                </c:pt>
                <c:pt idx="108">
                  <c:v>13.844595919978564</c:v>
                </c:pt>
                <c:pt idx="109">
                  <c:v>13.57511552133367</c:v>
                </c:pt>
                <c:pt idx="110">
                  <c:v>15.863554088284669</c:v>
                </c:pt>
                <c:pt idx="111">
                  <c:v>15.019322527137529</c:v>
                </c:pt>
                <c:pt idx="112">
                  <c:v>20.588762150991222</c:v>
                </c:pt>
                <c:pt idx="113">
                  <c:v>15.972111016267121</c:v>
                </c:pt>
                <c:pt idx="114">
                  <c:v>15.915651238518638</c:v>
                </c:pt>
                <c:pt idx="115">
                  <c:v>10.21046397033718</c:v>
                </c:pt>
                <c:pt idx="116">
                  <c:v>27.817596172466359</c:v>
                </c:pt>
                <c:pt idx="117">
                  <c:v>22.827429287116583</c:v>
                </c:pt>
                <c:pt idx="118">
                  <c:v>22.064138593335279</c:v>
                </c:pt>
                <c:pt idx="119">
                  <c:v>26.531391820943426</c:v>
                </c:pt>
                <c:pt idx="120">
                  <c:v>20.878505174137082</c:v>
                </c:pt>
                <c:pt idx="121">
                  <c:v>9.12281997846714</c:v>
                </c:pt>
                <c:pt idx="122">
                  <c:v>11.029472221801218</c:v>
                </c:pt>
                <c:pt idx="123">
                  <c:v>21.384386189179626</c:v>
                </c:pt>
                <c:pt idx="124">
                  <c:v>13.115685820969674</c:v>
                </c:pt>
                <c:pt idx="125">
                  <c:v>18.055311844147226</c:v>
                </c:pt>
                <c:pt idx="126">
                  <c:v>17.072281570923209</c:v>
                </c:pt>
                <c:pt idx="127">
                  <c:v>17.111091025243326</c:v>
                </c:pt>
                <c:pt idx="128">
                  <c:v>13.182236292142132</c:v>
                </c:pt>
                <c:pt idx="129">
                  <c:v>24.115513435306354</c:v>
                </c:pt>
                <c:pt idx="130">
                  <c:v>17.996339846458714</c:v>
                </c:pt>
                <c:pt idx="131">
                  <c:v>24.491866351975212</c:v>
                </c:pt>
                <c:pt idx="132">
                  <c:v>29.476626080307994</c:v>
                </c:pt>
                <c:pt idx="133">
                  <c:v>21.10848996612787</c:v>
                </c:pt>
                <c:pt idx="134">
                  <c:v>34.320027713509397</c:v>
                </c:pt>
                <c:pt idx="135">
                  <c:v>11.416148679306128</c:v>
                </c:pt>
                <c:pt idx="136">
                  <c:v>25.425887028269059</c:v>
                </c:pt>
                <c:pt idx="137">
                  <c:v>19.025728423592433</c:v>
                </c:pt>
                <c:pt idx="138">
                  <c:v>9.4347018806633649</c:v>
                </c:pt>
                <c:pt idx="139">
                  <c:v>10.443311420718338</c:v>
                </c:pt>
                <c:pt idx="140">
                  <c:v>14.575844304269296</c:v>
                </c:pt>
                <c:pt idx="141">
                  <c:v>23.617052859271119</c:v>
                </c:pt>
                <c:pt idx="142">
                  <c:v>10.686427658330739</c:v>
                </c:pt>
                <c:pt idx="143">
                  <c:v>19.667641583202581</c:v>
                </c:pt>
                <c:pt idx="144">
                  <c:v>22.466288350606888</c:v>
                </c:pt>
                <c:pt idx="145">
                  <c:v>17.973076139715324</c:v>
                </c:pt>
                <c:pt idx="146">
                  <c:v>29.011053191481729</c:v>
                </c:pt>
                <c:pt idx="147">
                  <c:v>6.0037235586557527</c:v>
                </c:pt>
                <c:pt idx="148">
                  <c:v>24.882566062050628</c:v>
                </c:pt>
                <c:pt idx="149">
                  <c:v>19.314897579090754</c:v>
                </c:pt>
                <c:pt idx="150">
                  <c:v>11.099796547379004</c:v>
                </c:pt>
                <c:pt idx="151">
                  <c:v>10.791153644135745</c:v>
                </c:pt>
                <c:pt idx="152">
                  <c:v>25.343425274974297</c:v>
                </c:pt>
                <c:pt idx="153">
                  <c:v>29.752327281807617</c:v>
                </c:pt>
                <c:pt idx="154">
                  <c:v>29.40785720737453</c:v>
                </c:pt>
                <c:pt idx="155">
                  <c:v>17.180464146178757</c:v>
                </c:pt>
                <c:pt idx="156">
                  <c:v>16.912636972673027</c:v>
                </c:pt>
                <c:pt idx="157">
                  <c:v>16.304230910597312</c:v>
                </c:pt>
                <c:pt idx="158">
                  <c:v>17.392581943741686</c:v>
                </c:pt>
                <c:pt idx="159">
                  <c:v>19.4731386491361</c:v>
                </c:pt>
                <c:pt idx="160">
                  <c:v>33.412039319544178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3.9207977438521375</c:v>
                </c:pt>
                <c:pt idx="270">
                  <c:v>5.9563060796863256</c:v>
                </c:pt>
                <c:pt idx="271">
                  <c:v>17.562075520250165</c:v>
                </c:pt>
                <c:pt idx="272">
                  <c:v>15.292039740391907</c:v>
                </c:pt>
                <c:pt idx="273">
                  <c:v>27.842662847486189</c:v>
                </c:pt>
                <c:pt idx="274">
                  <c:v>12.486393031097169</c:v>
                </c:pt>
                <c:pt idx="275">
                  <c:v>8.4024501241591185</c:v>
                </c:pt>
                <c:pt idx="276">
                  <c:v>9.4591140135654896</c:v>
                </c:pt>
                <c:pt idx="277">
                  <c:v>28.75208372580634</c:v>
                </c:pt>
                <c:pt idx="278">
                  <c:v>7.3605041958923145</c:v>
                </c:pt>
                <c:pt idx="279">
                  <c:v>5.7522804979010296</c:v>
                </c:pt>
                <c:pt idx="280">
                  <c:v>14.521580773169322</c:v>
                </c:pt>
                <c:pt idx="281">
                  <c:v>19.903841833262227</c:v>
                </c:pt>
                <c:pt idx="282">
                  <c:v>1.13026354678856</c:v>
                </c:pt>
                <c:pt idx="283">
                  <c:v>#N/A</c:v>
                </c:pt>
                <c:pt idx="284">
                  <c:v>19.031725581986727</c:v>
                </c:pt>
                <c:pt idx="285">
                  <c:v>6.3063872453798107</c:v>
                </c:pt>
                <c:pt idx="286">
                  <c:v>20.931439614949177</c:v>
                </c:pt>
                <c:pt idx="287">
                  <c:v>3.0577675040214776</c:v>
                </c:pt>
                <c:pt idx="288">
                  <c:v>12.166001324003245</c:v>
                </c:pt>
                <c:pt idx="289">
                  <c:v>2.8361879795122293</c:v>
                </c:pt>
                <c:pt idx="290">
                  <c:v>16.477106925946615</c:v>
                </c:pt>
                <c:pt idx="291">
                  <c:v>22.00018615922189</c:v>
                </c:pt>
                <c:pt idx="292">
                  <c:v>13.508014545795298</c:v>
                </c:pt>
                <c:pt idx="293">
                  <c:v>#N/A</c:v>
                </c:pt>
                <c:pt idx="294">
                  <c:v>19.464802635010457</c:v>
                </c:pt>
                <c:pt idx="295">
                  <c:v>16.618615571814676</c:v>
                </c:pt>
                <c:pt idx="296">
                  <c:v>6.9506641794900634</c:v>
                </c:pt>
                <c:pt idx="297">
                  <c:v>31.148732563178825</c:v>
                </c:pt>
                <c:pt idx="298">
                  <c:v>15.174306656247319</c:v>
                </c:pt>
                <c:pt idx="299">
                  <c:v>7.7232300477378688</c:v>
                </c:pt>
                <c:pt idx="300">
                  <c:v>14.148713730439827</c:v>
                </c:pt>
                <c:pt idx="301">
                  <c:v>#N/A</c:v>
                </c:pt>
                <c:pt idx="302">
                  <c:v>24.888508866073288</c:v>
                </c:pt>
                <c:pt idx="303">
                  <c:v>6.2265816001271581</c:v>
                </c:pt>
                <c:pt idx="304">
                  <c:v>8.5308989999077571</c:v>
                </c:pt>
                <c:pt idx="305">
                  <c:v>7.2817007211578773</c:v>
                </c:pt>
                <c:pt idx="306">
                  <c:v>16.680050036395421</c:v>
                </c:pt>
                <c:pt idx="307">
                  <c:v>39.787556047030492</c:v>
                </c:pt>
                <c:pt idx="308">
                  <c:v>5.6063765947508237</c:v>
                </c:pt>
                <c:pt idx="309">
                  <c:v>24.739170439732135</c:v>
                </c:pt>
                <c:pt idx="310">
                  <c:v>17.734920900242795</c:v>
                </c:pt>
                <c:pt idx="311">
                  <c:v>7.6820182716325345</c:v>
                </c:pt>
                <c:pt idx="312">
                  <c:v>4.6540085252740315</c:v>
                </c:pt>
                <c:pt idx="313">
                  <c:v>17.183978666863226</c:v>
                </c:pt>
                <c:pt idx="314">
                  <c:v>13.621715992878393</c:v>
                </c:pt>
                <c:pt idx="315">
                  <c:v>24.340871000378534</c:v>
                </c:pt>
                <c:pt idx="316">
                  <c:v>4.4121550654834758</c:v>
                </c:pt>
                <c:pt idx="317">
                  <c:v>22.341474547704504</c:v>
                </c:pt>
                <c:pt idx="318">
                  <c:v>15.690782132709481</c:v>
                </c:pt>
                <c:pt idx="319">
                  <c:v>19.925691614515408</c:v>
                </c:pt>
                <c:pt idx="320">
                  <c:v>15.033225412089156</c:v>
                </c:pt>
                <c:pt idx="321">
                  <c:v>25.185864288313756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12.288876941589988</c:v>
                </c:pt>
                <c:pt idx="338">
                  <c:v>28.641867649290521</c:v>
                </c:pt>
                <c:pt idx="339">
                  <c:v>#N/A</c:v>
                </c:pt>
                <c:pt idx="340">
                  <c:v>#N/A</c:v>
                </c:pt>
                <c:pt idx="341">
                  <c:v>26.617166034807536</c:v>
                </c:pt>
                <c:pt idx="342">
                  <c:v>10.002916018302233</c:v>
                </c:pt>
                <c:pt idx="343">
                  <c:v>#N/A</c:v>
                </c:pt>
                <c:pt idx="344">
                  <c:v>25.660502874174469</c:v>
                </c:pt>
                <c:pt idx="345">
                  <c:v>2.4390898865287181</c:v>
                </c:pt>
                <c:pt idx="346">
                  <c:v>4.5561439630621745</c:v>
                </c:pt>
                <c:pt idx="347">
                  <c:v>14.802448746660783</c:v>
                </c:pt>
                <c:pt idx="348">
                  <c:v>13.862598112968861</c:v>
                </c:pt>
                <c:pt idx="349">
                  <c:v>12.641944330036111</c:v>
                </c:pt>
                <c:pt idx="350">
                  <c:v>4.4846474382059709</c:v>
                </c:pt>
                <c:pt idx="351">
                  <c:v>18.04313724824226</c:v>
                </c:pt>
                <c:pt idx="352">
                  <c:v>2.5535537900796035</c:v>
                </c:pt>
                <c:pt idx="353">
                  <c:v>#N/A</c:v>
                </c:pt>
                <c:pt idx="354">
                  <c:v>#N/A</c:v>
                </c:pt>
                <c:pt idx="355">
                  <c:v>12.116207654502544</c:v>
                </c:pt>
                <c:pt idx="356">
                  <c:v>4.1075558047923924</c:v>
                </c:pt>
                <c:pt idx="357">
                  <c:v>12.16344660606606</c:v>
                </c:pt>
                <c:pt idx="358">
                  <c:v>#N/A</c:v>
                </c:pt>
                <c:pt idx="359">
                  <c:v>28.857862620577272</c:v>
                </c:pt>
                <c:pt idx="360">
                  <c:v>29.367201558964815</c:v>
                </c:pt>
                <c:pt idx="361">
                  <c:v>#N/A</c:v>
                </c:pt>
                <c:pt idx="362">
                  <c:v>4.8066712167278123</c:v>
                </c:pt>
                <c:pt idx="363">
                  <c:v>4.5124090691377381</c:v>
                </c:pt>
                <c:pt idx="364">
                  <c:v>15.748596273255014</c:v>
                </c:pt>
                <c:pt idx="365">
                  <c:v>17.332437364737235</c:v>
                </c:pt>
                <c:pt idx="366">
                  <c:v>20.96906236387526</c:v>
                </c:pt>
                <c:pt idx="367">
                  <c:v>12.084812759021212</c:v>
                </c:pt>
                <c:pt idx="368">
                  <c:v>#N/A</c:v>
                </c:pt>
                <c:pt idx="369">
                  <c:v>18.287642342028715</c:v>
                </c:pt>
                <c:pt idx="370">
                  <c:v>25.65300677019426</c:v>
                </c:pt>
                <c:pt idx="371">
                  <c:v>23.510262812486676</c:v>
                </c:pt>
                <c:pt idx="372">
                  <c:v>#N/A</c:v>
                </c:pt>
                <c:pt idx="373">
                  <c:v>3.7262077336741699</c:v>
                </c:pt>
                <c:pt idx="374">
                  <c:v>12.583534003318199</c:v>
                </c:pt>
                <c:pt idx="375">
                  <c:v>21.635093142591877</c:v>
                </c:pt>
                <c:pt idx="376">
                  <c:v>3.0732382640579639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7.7717482731515117</c:v>
                </c:pt>
                <c:pt idx="402">
                  <c:v>10.69921412792732</c:v>
                </c:pt>
                <c:pt idx="403">
                  <c:v>#N/A</c:v>
                </c:pt>
                <c:pt idx="404">
                  <c:v>19.1631089314414</c:v>
                </c:pt>
                <c:pt idx="405">
                  <c:v>4.8760549851068395</c:v>
                </c:pt>
                <c:pt idx="406">
                  <c:v>#N/A</c:v>
                </c:pt>
                <c:pt idx="407">
                  <c:v>#N/A</c:v>
                </c:pt>
                <c:pt idx="408">
                  <c:v>18.10909068612925</c:v>
                </c:pt>
                <c:pt idx="409">
                  <c:v>4.4281580774040439</c:v>
                </c:pt>
                <c:pt idx="410">
                  <c:v>23.470895901541827</c:v>
                </c:pt>
                <c:pt idx="411">
                  <c:v>5.8578689712537315</c:v>
                </c:pt>
                <c:pt idx="412">
                  <c:v>17.484336175044739</c:v>
                </c:pt>
                <c:pt idx="413">
                  <c:v>15.348580825359649</c:v>
                </c:pt>
                <c:pt idx="414">
                  <c:v>34.396063210054891</c:v>
                </c:pt>
                <c:pt idx="415">
                  <c:v>16.090187763681051</c:v>
                </c:pt>
                <c:pt idx="416">
                  <c:v>#N/A</c:v>
                </c:pt>
                <c:pt idx="417">
                  <c:v>#N/A</c:v>
                </c:pt>
                <c:pt idx="418">
                  <c:v>15.412495232833713</c:v>
                </c:pt>
                <c:pt idx="419">
                  <c:v>15.732552058011654</c:v>
                </c:pt>
                <c:pt idx="420">
                  <c:v>5.3225617306722546</c:v>
                </c:pt>
                <c:pt idx="421">
                  <c:v>17.60569677102626</c:v>
                </c:pt>
                <c:pt idx="422">
                  <c:v>14.516847290780564</c:v>
                </c:pt>
                <c:pt idx="423">
                  <c:v>14.016506307540185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26.708700150148211</c:v>
                </c:pt>
                <c:pt idx="428">
                  <c:v>4.2083568912020528</c:v>
                </c:pt>
                <c:pt idx="429">
                  <c:v>#N/A</c:v>
                </c:pt>
                <c:pt idx="430">
                  <c:v>3.6964144859483308</c:v>
                </c:pt>
                <c:pt idx="431">
                  <c:v>3.2659350382861501</c:v>
                </c:pt>
                <c:pt idx="432">
                  <c:v>5.3182582187755045</c:v>
                </c:pt>
                <c:pt idx="433">
                  <c:v>2.9288417195451877</c:v>
                </c:pt>
                <c:pt idx="434">
                  <c:v>15.385449960940422</c:v>
                </c:pt>
                <c:pt idx="435">
                  <c:v>5.9015639894456058</c:v>
                </c:pt>
                <c:pt idx="436">
                  <c:v>2.4764096820898156</c:v>
                </c:pt>
                <c:pt idx="437">
                  <c:v>12.208535929503572</c:v>
                </c:pt>
                <c:pt idx="438">
                  <c:v>23.709784278809074</c:v>
                </c:pt>
                <c:pt idx="439">
                  <c:v>3.3814854278206568</c:v>
                </c:pt>
                <c:pt idx="440">
                  <c:v>4.6623084417940373</c:v>
                </c:pt>
                <c:pt idx="441">
                  <c:v>17.688004667802513</c:v>
                </c:pt>
                <c:pt idx="442">
                  <c:v>21.264151788239651</c:v>
                </c:pt>
                <c:pt idx="443">
                  <c:v>3.8619293879920678</c:v>
                </c:pt>
                <c:pt idx="444">
                  <c:v>3.3746993655264648</c:v>
                </c:pt>
                <c:pt idx="445">
                  <c:v>17.474404218114671</c:v>
                </c:pt>
                <c:pt idx="446">
                  <c:v>#N/A</c:v>
                </c:pt>
                <c:pt idx="447">
                  <c:v>15.654964186433071</c:v>
                </c:pt>
                <c:pt idx="448">
                  <c:v>2.5668544563172171</c:v>
                </c:pt>
                <c:pt idx="449">
                  <c:v>20.474513127716371</c:v>
                </c:pt>
                <c:pt idx="450">
                  <c:v>2.2729150403479723</c:v>
                </c:pt>
                <c:pt idx="451">
                  <c:v>13.033505925707717</c:v>
                </c:pt>
                <c:pt idx="452">
                  <c:v>16.409283606205619</c:v>
                </c:pt>
                <c:pt idx="453">
                  <c:v>20.610548062625753</c:v>
                </c:pt>
                <c:pt idx="454">
                  <c:v>#N/A</c:v>
                </c:pt>
                <c:pt idx="455">
                  <c:v>12.347340661319018</c:v>
                </c:pt>
                <c:pt idx="456">
                  <c:v>16.160210709392512</c:v>
                </c:pt>
                <c:pt idx="457">
                  <c:v>4.9537100771314684</c:v>
                </c:pt>
                <c:pt idx="458">
                  <c:v>#N/A</c:v>
                </c:pt>
                <c:pt idx="459">
                  <c:v>21.905431566226664</c:v>
                </c:pt>
                <c:pt idx="460">
                  <c:v>4.685168051599887</c:v>
                </c:pt>
                <c:pt idx="461">
                  <c:v>2.8602116363478363</c:v>
                </c:pt>
                <c:pt idx="462">
                  <c:v>12.517370077363571</c:v>
                </c:pt>
                <c:pt idx="463">
                  <c:v>13.460782882301327</c:v>
                </c:pt>
                <c:pt idx="464">
                  <c:v>7.939620766102415</c:v>
                </c:pt>
                <c:pt idx="465">
                  <c:v>9.1744662125793113</c:v>
                </c:pt>
                <c:pt idx="466">
                  <c:v>9.6044738494461601</c:v>
                </c:pt>
                <c:pt idx="467">
                  <c:v>19.60618666468741</c:v>
                </c:pt>
                <c:pt idx="468">
                  <c:v>22.953676157778013</c:v>
                </c:pt>
                <c:pt idx="469">
                  <c:v>3.3646473559912371</c:v>
                </c:pt>
                <c:pt idx="470">
                  <c:v>16.265348245569573</c:v>
                </c:pt>
                <c:pt idx="471">
                  <c:v>18.039213705376113</c:v>
                </c:pt>
                <c:pt idx="472">
                  <c:v>3.6858320636659307</c:v>
                </c:pt>
                <c:pt idx="473">
                  <c:v>3.7812143344013123</c:v>
                </c:pt>
                <c:pt idx="474">
                  <c:v>19.082738780913076</c:v>
                </c:pt>
                <c:pt idx="475">
                  <c:v>9.085139806977768</c:v>
                </c:pt>
                <c:pt idx="476">
                  <c:v>17.442606410952802</c:v>
                </c:pt>
                <c:pt idx="477">
                  <c:v>12.467172541506068</c:v>
                </c:pt>
                <c:pt idx="478">
                  <c:v>17.984943721724573</c:v>
                </c:pt>
                <c:pt idx="479">
                  <c:v>15.282142835067006</c:v>
                </c:pt>
                <c:pt idx="480">
                  <c:v>16.9915293100788</c:v>
                </c:pt>
                <c:pt idx="481">
                  <c:v>12.28636779435011</c:v>
                </c:pt>
                <c:pt idx="482">
                  <c:v>26.761407955942978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13.276164557275504</c:v>
                </c:pt>
                <c:pt idx="502">
                  <c:v>#N/A</c:v>
                </c:pt>
                <c:pt idx="503">
                  <c:v>7.9998839510191084</c:v>
                </c:pt>
                <c:pt idx="504">
                  <c:v>#N/A</c:v>
                </c:pt>
                <c:pt idx="505">
                  <c:v>14.874301983147545</c:v>
                </c:pt>
                <c:pt idx="506">
                  <c:v>#N/A</c:v>
                </c:pt>
                <c:pt idx="507">
                  <c:v>16.242201507402136</c:v>
                </c:pt>
                <c:pt idx="508">
                  <c:v>#N/A</c:v>
                </c:pt>
                <c:pt idx="509">
                  <c:v>23.457263453936516</c:v>
                </c:pt>
                <c:pt idx="510">
                  <c:v>13.24484848106988</c:v>
                </c:pt>
                <c:pt idx="511">
                  <c:v>8.9807623065852127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6.6876029864757314</c:v>
                </c:pt>
                <c:pt idx="518">
                  <c:v>17.631649286646301</c:v>
                </c:pt>
                <c:pt idx="519">
                  <c:v>4.370006683101721</c:v>
                </c:pt>
                <c:pt idx="520">
                  <c:v>#N/A</c:v>
                </c:pt>
                <c:pt idx="521">
                  <c:v>20.331005614622544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10.036427393481677</c:v>
                </c:pt>
                <c:pt idx="529">
                  <c:v>#N/A</c:v>
                </c:pt>
                <c:pt idx="530">
                  <c:v>#N/A</c:v>
                </c:pt>
                <c:pt idx="531">
                  <c:v>31.130309780167593</c:v>
                </c:pt>
                <c:pt idx="532">
                  <c:v>#N/A</c:v>
                </c:pt>
                <c:pt idx="533">
                  <c:v>#N/A</c:v>
                </c:pt>
                <c:pt idx="534">
                  <c:v>8.4336490696619819</c:v>
                </c:pt>
                <c:pt idx="535">
                  <c:v>7.4404201025234826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16.316946704192553</c:v>
                </c:pt>
                <c:pt idx="564">
                  <c:v>5.876231913124637</c:v>
                </c:pt>
                <c:pt idx="565">
                  <c:v>5.5138793643217525</c:v>
                </c:pt>
                <c:pt idx="566">
                  <c:v>#N/A</c:v>
                </c:pt>
                <c:pt idx="567">
                  <c:v>#N/A</c:v>
                </c:pt>
                <c:pt idx="568">
                  <c:v>19.177542003613695</c:v>
                </c:pt>
                <c:pt idx="569">
                  <c:v>19.204286522781818</c:v>
                </c:pt>
                <c:pt idx="570">
                  <c:v>6.9267517822168454</c:v>
                </c:pt>
                <c:pt idx="571">
                  <c:v>17.725879129263454</c:v>
                </c:pt>
                <c:pt idx="572">
                  <c:v>4.905621765577882</c:v>
                </c:pt>
                <c:pt idx="573">
                  <c:v>17.186613074096584</c:v>
                </c:pt>
                <c:pt idx="574">
                  <c:v>24.933662167905929</c:v>
                </c:pt>
                <c:pt idx="575">
                  <c:v>34.523930314305353</c:v>
                </c:pt>
                <c:pt idx="576">
                  <c:v>13.317954709734996</c:v>
                </c:pt>
                <c:pt idx="577">
                  <c:v>8.4243118652009787</c:v>
                </c:pt>
                <c:pt idx="578">
                  <c:v>10.528592028570785</c:v>
                </c:pt>
                <c:pt idx="579">
                  <c:v>5.1454597339794717</c:v>
                </c:pt>
                <c:pt idx="580">
                  <c:v>#N/A</c:v>
                </c:pt>
                <c:pt idx="581">
                  <c:v>#N/A</c:v>
                </c:pt>
                <c:pt idx="582">
                  <c:v>9.8542992868601846</c:v>
                </c:pt>
                <c:pt idx="583">
                  <c:v>20.789734789224894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34.171134293118072</c:v>
                </c:pt>
                <c:pt idx="589">
                  <c:v>8.4005454253742702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17.636743966410251</c:v>
                </c:pt>
                <c:pt idx="604">
                  <c:v>#N/A</c:v>
                </c:pt>
                <c:pt idx="605">
                  <c:v>8.2344180690770834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8.0114692494555939</c:v>
                </c:pt>
                <c:pt idx="610">
                  <c:v>#N/A</c:v>
                </c:pt>
                <c:pt idx="611">
                  <c:v>9.3834137902130728</c:v>
                </c:pt>
                <c:pt idx="612">
                  <c:v>16.215092786214448</c:v>
                </c:pt>
                <c:pt idx="613">
                  <c:v>23.275424772306785</c:v>
                </c:pt>
                <c:pt idx="614">
                  <c:v>19.209120061008967</c:v>
                </c:pt>
                <c:pt idx="615">
                  <c:v>#N/A</c:v>
                </c:pt>
                <c:pt idx="616">
                  <c:v>21.30893376593648</c:v>
                </c:pt>
                <c:pt idx="617">
                  <c:v>#N/A</c:v>
                </c:pt>
                <c:pt idx="618">
                  <c:v>11.897028662266431</c:v>
                </c:pt>
                <c:pt idx="619">
                  <c:v>#N/A</c:v>
                </c:pt>
                <c:pt idx="620">
                  <c:v>14.281869301681462</c:v>
                </c:pt>
                <c:pt idx="621">
                  <c:v>8.2253873716482762</c:v>
                </c:pt>
                <c:pt idx="622">
                  <c:v>13.153344429691277</c:v>
                </c:pt>
                <c:pt idx="623">
                  <c:v>14.786320233855051</c:v>
                </c:pt>
                <c:pt idx="624">
                  <c:v>23.684814410851551</c:v>
                </c:pt>
                <c:pt idx="625">
                  <c:v>#N/A</c:v>
                </c:pt>
                <c:pt idx="626">
                  <c:v>12.948532946392866</c:v>
                </c:pt>
                <c:pt idx="627">
                  <c:v>11.193063961518614</c:v>
                </c:pt>
                <c:pt idx="628">
                  <c:v>17.953343108794407</c:v>
                </c:pt>
                <c:pt idx="629">
                  <c:v>42.155826480189901</c:v>
                </c:pt>
                <c:pt idx="630">
                  <c:v>9.2218380414482652</c:v>
                </c:pt>
                <c:pt idx="631">
                  <c:v>#N/A</c:v>
                </c:pt>
                <c:pt idx="632">
                  <c:v>21.391927912111505</c:v>
                </c:pt>
                <c:pt idx="633">
                  <c:v>7.9800579192628831</c:v>
                </c:pt>
                <c:pt idx="634">
                  <c:v>3.6406924637457245</c:v>
                </c:pt>
                <c:pt idx="635">
                  <c:v>20.770656884076878</c:v>
                </c:pt>
                <c:pt idx="636">
                  <c:v>#N/A</c:v>
                </c:pt>
                <c:pt idx="637">
                  <c:v>26.277902777197468</c:v>
                </c:pt>
                <c:pt idx="638">
                  <c:v>6.0135410409839096</c:v>
                </c:pt>
                <c:pt idx="639">
                  <c:v>16.745481718514334</c:v>
                </c:pt>
                <c:pt idx="640">
                  <c:v>12.981336066691172</c:v>
                </c:pt>
                <c:pt idx="641">
                  <c:v>28.529538786856495</c:v>
                </c:pt>
                <c:pt idx="642">
                  <c:v>16.365704828893072</c:v>
                </c:pt>
                <c:pt idx="643">
                  <c:v>31.054661271665474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74944"/>
        <c:axId val="184419072"/>
      </c:scatterChart>
      <c:valAx>
        <c:axId val="184674944"/>
        <c:scaling>
          <c:orientation val="minMax"/>
          <c:max val="80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TP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out"/>
        <c:tickLblPos val="nextTo"/>
        <c:crossAx val="184419072"/>
        <c:crosses val="autoZero"/>
        <c:crossBetween val="midCat"/>
      </c:valAx>
      <c:valAx>
        <c:axId val="184419072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PAWC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out"/>
        <c:tickLblPos val="nextTo"/>
        <c:crossAx val="184674944"/>
        <c:crosses val="autoZero"/>
        <c:crossBetween val="midCat"/>
        <c:majorUnit val="10"/>
        <c:minorUnit val="5"/>
      </c:valAx>
    </c:plotArea>
    <c:plotVisOnly val="1"/>
    <c:dispBlanksAs val="gap"/>
    <c:showDLblsOverMax val="0"/>
  </c:chart>
  <c:txPr>
    <a:bodyPr/>
    <a:lstStyle/>
    <a:p>
      <a:pPr>
        <a:defRPr sz="1100" b="0"/>
      </a:pPr>
      <a:endParaRPr lang="fi-FI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64234177840741"/>
          <c:y val="3.0125440241907837E-2"/>
          <c:w val="0.78667018087174168"/>
          <c:h val="0.8279423349335718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(DataByPlots!$BE$2:$BE$162,DataByPlots!$CA$2:$CA$162,DataByPlots!$CW$2:$CW$162,DataByPlots!$DT$2:$DT$162)</c:f>
              <c:numCache>
                <c:formatCode>0.00</c:formatCode>
                <c:ptCount val="644"/>
                <c:pt idx="0">
                  <c:v>15.272370412077683</c:v>
                </c:pt>
                <c:pt idx="1">
                  <c:v>10.878566548349015</c:v>
                </c:pt>
                <c:pt idx="2">
                  <c:v>31.199394283886246</c:v>
                </c:pt>
                <c:pt idx="4">
                  <c:v>37.500928782264694</c:v>
                </c:pt>
                <c:pt idx="12">
                  <c:v>21.733339445853076</c:v>
                </c:pt>
                <c:pt idx="25">
                  <c:v>15.443955533411986</c:v>
                </c:pt>
                <c:pt idx="34">
                  <c:v>12.251913427603972</c:v>
                </c:pt>
                <c:pt idx="36">
                  <c:v>18.889150435909013</c:v>
                </c:pt>
                <c:pt idx="40">
                  <c:v>7.977454047573648</c:v>
                </c:pt>
                <c:pt idx="44">
                  <c:v>31.901097913962058</c:v>
                </c:pt>
                <c:pt idx="45">
                  <c:v>27.302242660263488</c:v>
                </c:pt>
                <c:pt idx="46">
                  <c:v>20.662898626232732</c:v>
                </c:pt>
                <c:pt idx="47">
                  <c:v>23.356050393997329</c:v>
                </c:pt>
                <c:pt idx="52">
                  <c:v>20.68075386042868</c:v>
                </c:pt>
                <c:pt idx="60">
                  <c:v>21.408370981602673</c:v>
                </c:pt>
                <c:pt idx="61">
                  <c:v>19.184061858769397</c:v>
                </c:pt>
                <c:pt idx="69">
                  <c:v>25.939458291446616</c:v>
                </c:pt>
                <c:pt idx="70">
                  <c:v>22.558197040013905</c:v>
                </c:pt>
                <c:pt idx="72">
                  <c:v>20.152250101295902</c:v>
                </c:pt>
                <c:pt idx="73">
                  <c:v>24.020074915857165</c:v>
                </c:pt>
                <c:pt idx="74">
                  <c:v>41.382542191025301</c:v>
                </c:pt>
                <c:pt idx="76">
                  <c:v>30.572573390147678</c:v>
                </c:pt>
                <c:pt idx="77">
                  <c:v>12.691889890803814</c:v>
                </c:pt>
                <c:pt idx="78">
                  <c:v>24.309672879094681</c:v>
                </c:pt>
                <c:pt idx="79">
                  <c:v>23.128239652093018</c:v>
                </c:pt>
                <c:pt idx="80">
                  <c:v>28.540651453939347</c:v>
                </c:pt>
                <c:pt idx="81">
                  <c:v>13.012181664184782</c:v>
                </c:pt>
                <c:pt idx="82">
                  <c:v>26.368690702913138</c:v>
                </c:pt>
                <c:pt idx="83">
                  <c:v>9.7029188274852274</c:v>
                </c:pt>
                <c:pt idx="84">
                  <c:v>30.818301157734446</c:v>
                </c:pt>
                <c:pt idx="85">
                  <c:v>29.580219629099414</c:v>
                </c:pt>
                <c:pt idx="86">
                  <c:v>29.92420832665184</c:v>
                </c:pt>
                <c:pt idx="87">
                  <c:v>15.044855663706846</c:v>
                </c:pt>
                <c:pt idx="88">
                  <c:v>17.075329874173388</c:v>
                </c:pt>
                <c:pt idx="90">
                  <c:v>22.386867994251539</c:v>
                </c:pt>
                <c:pt idx="92">
                  <c:v>42.625845141560788</c:v>
                </c:pt>
                <c:pt idx="94">
                  <c:v>20.250137603934952</c:v>
                </c:pt>
                <c:pt idx="95">
                  <c:v>#N/A</c:v>
                </c:pt>
                <c:pt idx="96">
                  <c:v>22.322282325676774</c:v>
                </c:pt>
                <c:pt idx="97">
                  <c:v>37.147638860453512</c:v>
                </c:pt>
                <c:pt idx="100">
                  <c:v>29.802742229170519</c:v>
                </c:pt>
                <c:pt idx="102">
                  <c:v>14.308535549051838</c:v>
                </c:pt>
                <c:pt idx="104">
                  <c:v>24.669892425511826</c:v>
                </c:pt>
                <c:pt idx="106">
                  <c:v>24.716568388626438</c:v>
                </c:pt>
                <c:pt idx="107">
                  <c:v>25.710232537765076</c:v>
                </c:pt>
                <c:pt idx="108">
                  <c:v>16.434605548252662</c:v>
                </c:pt>
                <c:pt idx="109">
                  <c:v>17.029751515902898</c:v>
                </c:pt>
                <c:pt idx="110">
                  <c:v>35.788810606322336</c:v>
                </c:pt>
                <c:pt idx="111">
                  <c:v>19.902777893963979</c:v>
                </c:pt>
                <c:pt idx="112">
                  <c:v>32.079104577967477</c:v>
                </c:pt>
                <c:pt idx="113">
                  <c:v>37.135475644669143</c:v>
                </c:pt>
                <c:pt idx="114">
                  <c:v>21.278546150084203</c:v>
                </c:pt>
                <c:pt idx="115">
                  <c:v>41.627173000642628</c:v>
                </c:pt>
                <c:pt idx="116">
                  <c:v>44.039654893311777</c:v>
                </c:pt>
                <c:pt idx="117">
                  <c:v>49.912432816961413</c:v>
                </c:pt>
                <c:pt idx="118">
                  <c:v>30.79316439930259</c:v>
                </c:pt>
                <c:pt idx="119">
                  <c:v>40.932450300599768</c:v>
                </c:pt>
                <c:pt idx="120">
                  <c:v>31.724150553446361</c:v>
                </c:pt>
                <c:pt idx="121">
                  <c:v>12.151949704726142</c:v>
                </c:pt>
                <c:pt idx="122">
                  <c:v>15.360978398407546</c:v>
                </c:pt>
                <c:pt idx="123">
                  <c:v>42.659168268008258</c:v>
                </c:pt>
                <c:pt idx="124">
                  <c:v>21.608367695460377</c:v>
                </c:pt>
                <c:pt idx="125">
                  <c:v>29.757331869976291</c:v>
                </c:pt>
                <c:pt idx="126">
                  <c:v>21.721521103707218</c:v>
                </c:pt>
                <c:pt idx="127">
                  <c:v>23.90953621420028</c:v>
                </c:pt>
                <c:pt idx="128">
                  <c:v>18.26692570781946</c:v>
                </c:pt>
                <c:pt idx="129">
                  <c:v>35.839883251263835</c:v>
                </c:pt>
                <c:pt idx="130">
                  <c:v>26.668153791593546</c:v>
                </c:pt>
                <c:pt idx="131">
                  <c:v>39.883821852526388</c:v>
                </c:pt>
                <c:pt idx="132">
                  <c:v>33.779256807191324</c:v>
                </c:pt>
                <c:pt idx="133">
                  <c:v>28.179144687944362</c:v>
                </c:pt>
                <c:pt idx="134">
                  <c:v>46.105744602142487</c:v>
                </c:pt>
                <c:pt idx="135">
                  <c:v>14.876716197771572</c:v>
                </c:pt>
                <c:pt idx="136">
                  <c:v>31.362507351269191</c:v>
                </c:pt>
                <c:pt idx="137">
                  <c:v>30.660845947855357</c:v>
                </c:pt>
                <c:pt idx="138">
                  <c:v>15.174918920756467</c:v>
                </c:pt>
                <c:pt idx="139">
                  <c:v>15.473456466536891</c:v>
                </c:pt>
                <c:pt idx="140">
                  <c:v>17.404975075670961</c:v>
                </c:pt>
                <c:pt idx="141">
                  <c:v>29.082193272711343</c:v>
                </c:pt>
                <c:pt idx="142">
                  <c:v>33.909767041838428</c:v>
                </c:pt>
                <c:pt idx="143">
                  <c:v>21.623578700090864</c:v>
                </c:pt>
                <c:pt idx="144">
                  <c:v>26.132405189484803</c:v>
                </c:pt>
                <c:pt idx="145">
                  <c:v>32.524660412353505</c:v>
                </c:pt>
                <c:pt idx="146">
                  <c:v>37.733785328294147</c:v>
                </c:pt>
                <c:pt idx="147">
                  <c:v>10.995845915179482</c:v>
                </c:pt>
                <c:pt idx="148">
                  <c:v>39.272873544374299</c:v>
                </c:pt>
                <c:pt idx="149">
                  <c:v>33.37678890082568</c:v>
                </c:pt>
                <c:pt idx="150">
                  <c:v>13.14155956708829</c:v>
                </c:pt>
                <c:pt idx="151">
                  <c:v>13.157073998961275</c:v>
                </c:pt>
                <c:pt idx="152">
                  <c:v>28.928586362699271</c:v>
                </c:pt>
                <c:pt idx="153">
                  <c:v>41.513256208630054</c:v>
                </c:pt>
                <c:pt idx="154">
                  <c:v>32.204392561666815</c:v>
                </c:pt>
                <c:pt idx="155">
                  <c:v>21.138217920647651</c:v>
                </c:pt>
                <c:pt idx="156">
                  <c:v>30.729088964196155</c:v>
                </c:pt>
                <c:pt idx="157">
                  <c:v>23.615094199280893</c:v>
                </c:pt>
                <c:pt idx="158">
                  <c:v>25.135320067687061</c:v>
                </c:pt>
                <c:pt idx="159">
                  <c:v>25.63533891121811</c:v>
                </c:pt>
                <c:pt idx="160">
                  <c:v>40.810301113113489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5.4938254781137283</c:v>
                </c:pt>
                <c:pt idx="270">
                  <c:v>12.911392821116383</c:v>
                </c:pt>
                <c:pt idx="271">
                  <c:v>39.323144205511866</c:v>
                </c:pt>
                <c:pt idx="272">
                  <c:v>20.121867486588439</c:v>
                </c:pt>
                <c:pt idx="273">
                  <c:v>39.381210632810507</c:v>
                </c:pt>
                <c:pt idx="274">
                  <c:v>36.392115041103949</c:v>
                </c:pt>
                <c:pt idx="275">
                  <c:v>11.154442761439951</c:v>
                </c:pt>
                <c:pt idx="276">
                  <c:v>39.076729391418596</c:v>
                </c:pt>
                <c:pt idx="277">
                  <c:v>44.493767699393644</c:v>
                </c:pt>
                <c:pt idx="278">
                  <c:v>34.537031653184272</c:v>
                </c:pt>
                <c:pt idx="279">
                  <c:v>16.215570462078055</c:v>
                </c:pt>
                <c:pt idx="280">
                  <c:v>22.676448386986284</c:v>
                </c:pt>
                <c:pt idx="281">
                  <c:v>30.255001447697556</c:v>
                </c:pt>
                <c:pt idx="282">
                  <c:v>4.8331988423112886</c:v>
                </c:pt>
                <c:pt idx="284">
                  <c:v>29.588319993621333</c:v>
                </c:pt>
                <c:pt idx="285">
                  <c:v>11.16945651323053</c:v>
                </c:pt>
                <c:pt idx="286">
                  <c:v>32.2914768751967</c:v>
                </c:pt>
                <c:pt idx="287">
                  <c:v>5.6131991915026536</c:v>
                </c:pt>
                <c:pt idx="288">
                  <c:v>26.077500394776791</c:v>
                </c:pt>
                <c:pt idx="289">
                  <c:v>9.8104761989928022</c:v>
                </c:pt>
                <c:pt idx="290">
                  <c:v>31.265930966130057</c:v>
                </c:pt>
                <c:pt idx="291">
                  <c:v>28.62219928797759</c:v>
                </c:pt>
                <c:pt idx="292">
                  <c:v>34.831169399618325</c:v>
                </c:pt>
                <c:pt idx="294">
                  <c:v>26.126461353860471</c:v>
                </c:pt>
                <c:pt idx="295">
                  <c:v>39.080567084443487</c:v>
                </c:pt>
                <c:pt idx="296">
                  <c:v>10.296877503265025</c:v>
                </c:pt>
                <c:pt idx="297">
                  <c:v>44.457722906816521</c:v>
                </c:pt>
                <c:pt idx="298">
                  <c:v>24.805009839362448</c:v>
                </c:pt>
                <c:pt idx="299">
                  <c:v>13.738778684084703</c:v>
                </c:pt>
                <c:pt idx="300">
                  <c:v>19.159365416693088</c:v>
                </c:pt>
                <c:pt idx="302">
                  <c:v>33.561898767261191</c:v>
                </c:pt>
                <c:pt idx="303">
                  <c:v>28.451181125483306</c:v>
                </c:pt>
                <c:pt idx="304">
                  <c:v>21.756734554881792</c:v>
                </c:pt>
                <c:pt idx="305">
                  <c:v>16.176929583594319</c:v>
                </c:pt>
                <c:pt idx="306">
                  <c:v>25.38187412501378</c:v>
                </c:pt>
                <c:pt idx="307">
                  <c:v>55.550307233566123</c:v>
                </c:pt>
                <c:pt idx="308">
                  <c:v>10.922808209480129</c:v>
                </c:pt>
                <c:pt idx="309">
                  <c:v>37.21166803912925</c:v>
                </c:pt>
                <c:pt idx="310">
                  <c:v>31.341998955867389</c:v>
                </c:pt>
                <c:pt idx="311">
                  <c:v>21.34104107049269</c:v>
                </c:pt>
                <c:pt idx="312">
                  <c:v>6.3500273517573449</c:v>
                </c:pt>
                <c:pt idx="313">
                  <c:v>31.195713789320241</c:v>
                </c:pt>
                <c:pt idx="314">
                  <c:v>32.696906063122782</c:v>
                </c:pt>
                <c:pt idx="315">
                  <c:v>33.46973134715239</c:v>
                </c:pt>
                <c:pt idx="316">
                  <c:v>6.8632676006745479</c:v>
                </c:pt>
                <c:pt idx="317">
                  <c:v>28.316722167094134</c:v>
                </c:pt>
                <c:pt idx="318">
                  <c:v>23.423506291594585</c:v>
                </c:pt>
                <c:pt idx="319">
                  <c:v>29.771934717028092</c:v>
                </c:pt>
                <c:pt idx="320">
                  <c:v>23.202269393751674</c:v>
                </c:pt>
                <c:pt idx="321">
                  <c:v>31.797062959066679</c:v>
                </c:pt>
                <c:pt idx="322">
                  <c:v>5.365659019026654</c:v>
                </c:pt>
                <c:pt idx="323">
                  <c:v>8.7775023836404955</c:v>
                </c:pt>
                <c:pt idx="324">
                  <c:v>32.387594364029312</c:v>
                </c:pt>
                <c:pt idx="325">
                  <c:v>30.054655941456222</c:v>
                </c:pt>
                <c:pt idx="327">
                  <c:v>12.089248618421744</c:v>
                </c:pt>
                <c:pt idx="328">
                  <c:v>37.161465386527162</c:v>
                </c:pt>
                <c:pt idx="329">
                  <c:v>29.372211736272654</c:v>
                </c:pt>
                <c:pt idx="330">
                  <c:v>19.999208280826075</c:v>
                </c:pt>
                <c:pt idx="331">
                  <c:v>35.93309459492739</c:v>
                </c:pt>
                <c:pt idx="332">
                  <c:v>19.139129624233949</c:v>
                </c:pt>
                <c:pt idx="333">
                  <c:v>39.456422669731708</c:v>
                </c:pt>
                <c:pt idx="334">
                  <c:v>16.671932914996834</c:v>
                </c:pt>
                <c:pt idx="335">
                  <c:v>24.594335478537495</c:v>
                </c:pt>
                <c:pt idx="336">
                  <c:v>41.05017197019157</c:v>
                </c:pt>
                <c:pt idx="337">
                  <c:v>26.395654292292903</c:v>
                </c:pt>
                <c:pt idx="338">
                  <c:v>30.426463353610465</c:v>
                </c:pt>
                <c:pt idx="339">
                  <c:v>22.355120411092845</c:v>
                </c:pt>
                <c:pt idx="340">
                  <c:v>8.4699463863233984</c:v>
                </c:pt>
                <c:pt idx="341">
                  <c:v>34.221001599015224</c:v>
                </c:pt>
                <c:pt idx="342">
                  <c:v>15.752546238373702</c:v>
                </c:pt>
                <c:pt idx="343">
                  <c:v>31.463356863170393</c:v>
                </c:pt>
                <c:pt idx="344">
                  <c:v>32.695141141271897</c:v>
                </c:pt>
                <c:pt idx="345">
                  <c:v>4.3598684720808727</c:v>
                </c:pt>
                <c:pt idx="346">
                  <c:v>7.791933947959631</c:v>
                </c:pt>
                <c:pt idx="347">
                  <c:v>20.549589486862853</c:v>
                </c:pt>
                <c:pt idx="348">
                  <c:v>32.831289141823497</c:v>
                </c:pt>
                <c:pt idx="349">
                  <c:v>19.850068268924275</c:v>
                </c:pt>
                <c:pt idx="350">
                  <c:v>8.3620123166462257</c:v>
                </c:pt>
                <c:pt idx="351">
                  <c:v>26.498371665707648</c:v>
                </c:pt>
                <c:pt idx="352">
                  <c:v>3.9319498353426914</c:v>
                </c:pt>
                <c:pt idx="353">
                  <c:v>26.159793682676725</c:v>
                </c:pt>
                <c:pt idx="354">
                  <c:v>22.653397363424972</c:v>
                </c:pt>
                <c:pt idx="355">
                  <c:v>21.987309289306619</c:v>
                </c:pt>
                <c:pt idx="356">
                  <c:v>7.7964176912933976</c:v>
                </c:pt>
                <c:pt idx="357">
                  <c:v>18.472373436528091</c:v>
                </c:pt>
                <c:pt idx="359">
                  <c:v>36.946438470054204</c:v>
                </c:pt>
                <c:pt idx="360">
                  <c:v>36.578799395758182</c:v>
                </c:pt>
                <c:pt idx="362">
                  <c:v>6.3407249219906108</c:v>
                </c:pt>
                <c:pt idx="363">
                  <c:v>10.137733305662376</c:v>
                </c:pt>
                <c:pt idx="364">
                  <c:v>19.966215843733988</c:v>
                </c:pt>
                <c:pt idx="365">
                  <c:v>33.390659167476862</c:v>
                </c:pt>
                <c:pt idx="366">
                  <c:v>29.724020832474363</c:v>
                </c:pt>
                <c:pt idx="367">
                  <c:v>20.043058568728032</c:v>
                </c:pt>
                <c:pt idx="369">
                  <c:v>33.154397774263558</c:v>
                </c:pt>
                <c:pt idx="370">
                  <c:v>31.809252314089427</c:v>
                </c:pt>
                <c:pt idx="371">
                  <c:v>26.030964323320777</c:v>
                </c:pt>
                <c:pt idx="372">
                  <c:v>35.208188033769865</c:v>
                </c:pt>
                <c:pt idx="373">
                  <c:v>4.7646812127394993</c:v>
                </c:pt>
                <c:pt idx="374">
                  <c:v>17.125666142250502</c:v>
                </c:pt>
                <c:pt idx="375">
                  <c:v>28.122071535923414</c:v>
                </c:pt>
                <c:pt idx="376">
                  <c:v>4.8229705843173942</c:v>
                </c:pt>
                <c:pt idx="377">
                  <c:v>5.1068698760284343</c:v>
                </c:pt>
                <c:pt idx="378">
                  <c:v>24.439019600886429</c:v>
                </c:pt>
                <c:pt idx="379">
                  <c:v>37.174727393837344</c:v>
                </c:pt>
                <c:pt idx="380">
                  <c:v>40.798767808664373</c:v>
                </c:pt>
                <c:pt idx="381">
                  <c:v>15.060309685836422</c:v>
                </c:pt>
                <c:pt idx="382">
                  <c:v>19.1667575357949</c:v>
                </c:pt>
                <c:pt idx="384">
                  <c:v>8.2775554809155931</c:v>
                </c:pt>
                <c:pt idx="385">
                  <c:v>25.729342132332029</c:v>
                </c:pt>
                <c:pt idx="386">
                  <c:v>14.088671933662472</c:v>
                </c:pt>
                <c:pt idx="387">
                  <c:v>24.533080946022164</c:v>
                </c:pt>
                <c:pt idx="388">
                  <c:v>29.241427603529591</c:v>
                </c:pt>
                <c:pt idx="389">
                  <c:v>32.427753988968277</c:v>
                </c:pt>
                <c:pt idx="390">
                  <c:v>4.9781118853454487</c:v>
                </c:pt>
                <c:pt idx="391">
                  <c:v>22.108383659753805</c:v>
                </c:pt>
                <c:pt idx="393">
                  <c:v>16.78911457331612</c:v>
                </c:pt>
                <c:pt idx="394">
                  <c:v>21.889078711051365</c:v>
                </c:pt>
                <c:pt idx="395">
                  <c:v>19.216628654806797</c:v>
                </c:pt>
                <c:pt idx="396">
                  <c:v>29.194298796720286</c:v>
                </c:pt>
                <c:pt idx="397">
                  <c:v>22.640143930798899</c:v>
                </c:pt>
                <c:pt idx="401">
                  <c:v>13.974830503134783</c:v>
                </c:pt>
                <c:pt idx="402">
                  <c:v>19.880417574140314</c:v>
                </c:pt>
                <c:pt idx="404">
                  <c:v>31.784080597258509</c:v>
                </c:pt>
                <c:pt idx="405">
                  <c:v>6.7544848595362614</c:v>
                </c:pt>
                <c:pt idx="406">
                  <c:v>23.262103788072793</c:v>
                </c:pt>
                <c:pt idx="408">
                  <c:v>25.17058794558697</c:v>
                </c:pt>
                <c:pt idx="409">
                  <c:v>5.2058693310657418</c:v>
                </c:pt>
                <c:pt idx="410">
                  <c:v>24.600122607240536</c:v>
                </c:pt>
                <c:pt idx="411">
                  <c:v>9.7292224682712494</c:v>
                </c:pt>
                <c:pt idx="412">
                  <c:v>23.080829942488425</c:v>
                </c:pt>
                <c:pt idx="413">
                  <c:v>23.39226582940092</c:v>
                </c:pt>
                <c:pt idx="414">
                  <c:v>42.965697889538667</c:v>
                </c:pt>
                <c:pt idx="415">
                  <c:v>21.93466618081953</c:v>
                </c:pt>
                <c:pt idx="417">
                  <c:v>11.876194423138699</c:v>
                </c:pt>
                <c:pt idx="418">
                  <c:v>22.688631208160352</c:v>
                </c:pt>
                <c:pt idx="419">
                  <c:v>26.259037577545598</c:v>
                </c:pt>
                <c:pt idx="420">
                  <c:v>9.8649643433218923</c:v>
                </c:pt>
                <c:pt idx="421">
                  <c:v>23.614168300459845</c:v>
                </c:pt>
                <c:pt idx="422">
                  <c:v>19.676679745622241</c:v>
                </c:pt>
                <c:pt idx="423">
                  <c:v>27.040696967204127</c:v>
                </c:pt>
                <c:pt idx="425">
                  <c:v>32.560197132642379</c:v>
                </c:pt>
                <c:pt idx="427">
                  <c:v>32.021057262912045</c:v>
                </c:pt>
                <c:pt idx="428">
                  <c:v>8.7354308006939068</c:v>
                </c:pt>
                <c:pt idx="429">
                  <c:v>16.194115052614162</c:v>
                </c:pt>
                <c:pt idx="430">
                  <c:v>5.0965189594421023</c:v>
                </c:pt>
                <c:pt idx="431">
                  <c:v>14.029836151075845</c:v>
                </c:pt>
                <c:pt idx="432">
                  <c:v>43.042652858738684</c:v>
                </c:pt>
                <c:pt idx="433">
                  <c:v>6.6525871261164449</c:v>
                </c:pt>
                <c:pt idx="434">
                  <c:v>22.871347346206498</c:v>
                </c:pt>
                <c:pt idx="435">
                  <c:v>39.264321856169168</c:v>
                </c:pt>
                <c:pt idx="436">
                  <c:v>5.0380596074211379</c:v>
                </c:pt>
                <c:pt idx="437">
                  <c:v>34.612137803508823</c:v>
                </c:pt>
                <c:pt idx="438">
                  <c:v>38.053019856646877</c:v>
                </c:pt>
                <c:pt idx="439">
                  <c:v>39.344802979067047</c:v>
                </c:pt>
                <c:pt idx="440">
                  <c:v>9.9386435445775678</c:v>
                </c:pt>
                <c:pt idx="441">
                  <c:v>32.355198227536071</c:v>
                </c:pt>
                <c:pt idx="442">
                  <c:v>29.232199884138442</c:v>
                </c:pt>
                <c:pt idx="443">
                  <c:v>5.4616945436725945</c:v>
                </c:pt>
                <c:pt idx="444">
                  <c:v>4.9703637392061051</c:v>
                </c:pt>
                <c:pt idx="445">
                  <c:v>31.381689428257364</c:v>
                </c:pt>
                <c:pt idx="447">
                  <c:v>27.355819849385014</c:v>
                </c:pt>
                <c:pt idx="448">
                  <c:v>3.9534103246278334</c:v>
                </c:pt>
                <c:pt idx="449">
                  <c:v>25.096910936818428</c:v>
                </c:pt>
                <c:pt idx="450">
                  <c:v>4.5072680364163045</c:v>
                </c:pt>
                <c:pt idx="451">
                  <c:v>26.055112458209596</c:v>
                </c:pt>
                <c:pt idx="452">
                  <c:v>24.580787671378712</c:v>
                </c:pt>
                <c:pt idx="453">
                  <c:v>31.703362634156061</c:v>
                </c:pt>
                <c:pt idx="455">
                  <c:v>18.956542919625313</c:v>
                </c:pt>
                <c:pt idx="456">
                  <c:v>32.4241284988533</c:v>
                </c:pt>
                <c:pt idx="457">
                  <c:v>8.9884940797332504</c:v>
                </c:pt>
                <c:pt idx="459">
                  <c:v>27.148319561470398</c:v>
                </c:pt>
                <c:pt idx="460">
                  <c:v>9.3473283857417773</c:v>
                </c:pt>
                <c:pt idx="461">
                  <c:v>4.3152611537679384</c:v>
                </c:pt>
                <c:pt idx="462">
                  <c:v>14.761725734731204</c:v>
                </c:pt>
                <c:pt idx="463">
                  <c:v>27.354013812493612</c:v>
                </c:pt>
                <c:pt idx="464">
                  <c:v>31.973532716343477</c:v>
                </c:pt>
                <c:pt idx="465">
                  <c:v>14.289813157379216</c:v>
                </c:pt>
                <c:pt idx="466">
                  <c:v>13.475342884905716</c:v>
                </c:pt>
                <c:pt idx="467">
                  <c:v>28.518937198536769</c:v>
                </c:pt>
                <c:pt idx="468">
                  <c:v>41.280656578777887</c:v>
                </c:pt>
                <c:pt idx="469">
                  <c:v>5.3203544041245241</c:v>
                </c:pt>
                <c:pt idx="470">
                  <c:v>33.308156527700106</c:v>
                </c:pt>
                <c:pt idx="471">
                  <c:v>35.313396197053208</c:v>
                </c:pt>
                <c:pt idx="472">
                  <c:v>15.862002775658457</c:v>
                </c:pt>
                <c:pt idx="473">
                  <c:v>5.0047287692465154</c:v>
                </c:pt>
                <c:pt idx="474">
                  <c:v>26.18322364699177</c:v>
                </c:pt>
                <c:pt idx="475">
                  <c:v>25.368392110340533</c:v>
                </c:pt>
                <c:pt idx="476">
                  <c:v>21.94909411140592</c:v>
                </c:pt>
                <c:pt idx="477">
                  <c:v>15.510909418734448</c:v>
                </c:pt>
                <c:pt idx="478">
                  <c:v>24.607100747877002</c:v>
                </c:pt>
                <c:pt idx="479">
                  <c:v>22.603023970626232</c:v>
                </c:pt>
                <c:pt idx="480">
                  <c:v>28.312825141664739</c:v>
                </c:pt>
                <c:pt idx="481">
                  <c:v>18.82657622763568</c:v>
                </c:pt>
                <c:pt idx="482">
                  <c:v>31.232005350010329</c:v>
                </c:pt>
                <c:pt idx="488">
                  <c:v>7.5362630356927029</c:v>
                </c:pt>
                <c:pt idx="489">
                  <c:v>23.516754947549188</c:v>
                </c:pt>
                <c:pt idx="496">
                  <c:v>27.964671576369554</c:v>
                </c:pt>
                <c:pt idx="501">
                  <c:v>13.825066054923552</c:v>
                </c:pt>
                <c:pt idx="503">
                  <c:v>14.479366490405543</c:v>
                </c:pt>
                <c:pt idx="505">
                  <c:v>26.513303158112443</c:v>
                </c:pt>
                <c:pt idx="507">
                  <c:v>26.062702787295194</c:v>
                </c:pt>
                <c:pt idx="509">
                  <c:v>36.41653364290822</c:v>
                </c:pt>
                <c:pt idx="510">
                  <c:v>26.319381287861166</c:v>
                </c:pt>
                <c:pt idx="511">
                  <c:v>18.291818757012006</c:v>
                </c:pt>
                <c:pt idx="517">
                  <c:v>9.0260982935249388</c:v>
                </c:pt>
                <c:pt idx="518">
                  <c:v>24.498816779085118</c:v>
                </c:pt>
                <c:pt idx="519">
                  <c:v>14.935791792717509</c:v>
                </c:pt>
                <c:pt idx="521">
                  <c:v>28.316689982438913</c:v>
                </c:pt>
                <c:pt idx="522">
                  <c:v>37.039110581994322</c:v>
                </c:pt>
                <c:pt idx="527">
                  <c:v>34.002351909057893</c:v>
                </c:pt>
                <c:pt idx="528">
                  <c:v>36.93979644540061</c:v>
                </c:pt>
                <c:pt idx="531">
                  <c:v>46.25699422679557</c:v>
                </c:pt>
                <c:pt idx="534">
                  <c:v>14.725913385372744</c:v>
                </c:pt>
                <c:pt idx="535">
                  <c:v>14.32302580606466</c:v>
                </c:pt>
                <c:pt idx="542">
                  <c:v>23.724970767499673</c:v>
                </c:pt>
                <c:pt idx="548">
                  <c:v>19.974735877374538</c:v>
                </c:pt>
                <c:pt idx="553">
                  <c:v>22.585248219726655</c:v>
                </c:pt>
                <c:pt idx="559">
                  <c:v>34.676953381077389</c:v>
                </c:pt>
                <c:pt idx="560">
                  <c:v>17.997560151676684</c:v>
                </c:pt>
                <c:pt idx="561">
                  <c:v>23.543179630947265</c:v>
                </c:pt>
                <c:pt idx="563">
                  <c:v>32.1080251014181</c:v>
                </c:pt>
                <c:pt idx="564">
                  <c:v>10.71293114626728</c:v>
                </c:pt>
                <c:pt idx="565">
                  <c:v>26.464172132843842</c:v>
                </c:pt>
                <c:pt idx="566">
                  <c:v>4.3897387143351212</c:v>
                </c:pt>
                <c:pt idx="567">
                  <c:v>42.318926144157601</c:v>
                </c:pt>
                <c:pt idx="568">
                  <c:v>27.015225164263722</c:v>
                </c:pt>
                <c:pt idx="569">
                  <c:v>40.297562476099323</c:v>
                </c:pt>
                <c:pt idx="570">
                  <c:v>8.1087527401395185</c:v>
                </c:pt>
                <c:pt idx="571">
                  <c:v>18.739094265269788</c:v>
                </c:pt>
                <c:pt idx="572">
                  <c:v>10.758802623402783</c:v>
                </c:pt>
                <c:pt idx="573">
                  <c:v>26.872443505693905</c:v>
                </c:pt>
                <c:pt idx="574">
                  <c:v>32.174706174417992</c:v>
                </c:pt>
                <c:pt idx="575">
                  <c:v>35.784066274517642</c:v>
                </c:pt>
                <c:pt idx="576">
                  <c:v>24.198923920710204</c:v>
                </c:pt>
                <c:pt idx="577">
                  <c:v>19.571752255073427</c:v>
                </c:pt>
                <c:pt idx="578">
                  <c:v>18.295782046197441</c:v>
                </c:pt>
                <c:pt idx="579">
                  <c:v>18.8376026304012</c:v>
                </c:pt>
                <c:pt idx="582">
                  <c:v>23.461406956862422</c:v>
                </c:pt>
                <c:pt idx="583">
                  <c:v>31.280235177726063</c:v>
                </c:pt>
                <c:pt idx="584">
                  <c:v>20.207986747226844</c:v>
                </c:pt>
                <c:pt idx="585">
                  <c:v>11.842234298903271</c:v>
                </c:pt>
                <c:pt idx="587">
                  <c:v>23.335353749494413</c:v>
                </c:pt>
                <c:pt idx="588">
                  <c:v>41.389254332654716</c:v>
                </c:pt>
                <c:pt idx="589">
                  <c:v>11.60915761160398</c:v>
                </c:pt>
                <c:pt idx="603">
                  <c:v>27.087086060124843</c:v>
                </c:pt>
                <c:pt idx="605">
                  <c:v>14.817220309507517</c:v>
                </c:pt>
                <c:pt idx="609" formatCode="General">
                  <c:v>15.049301935280265</c:v>
                </c:pt>
                <c:pt idx="611">
                  <c:v>16.055152172815408</c:v>
                </c:pt>
                <c:pt idx="612">
                  <c:v>33.66634020405381</c:v>
                </c:pt>
                <c:pt idx="613">
                  <c:v>27.730780513664499</c:v>
                </c:pt>
                <c:pt idx="614">
                  <c:v>40.003961525472967</c:v>
                </c:pt>
                <c:pt idx="616" formatCode="General">
                  <c:v>29.80438486889328</c:v>
                </c:pt>
                <c:pt idx="618">
                  <c:v>18.28317911247327</c:v>
                </c:pt>
                <c:pt idx="620">
                  <c:v>26.708214182432066</c:v>
                </c:pt>
                <c:pt idx="621">
                  <c:v>14.886534457066618</c:v>
                </c:pt>
                <c:pt idx="622">
                  <c:v>18.834493352382125</c:v>
                </c:pt>
                <c:pt idx="623" formatCode="General">
                  <c:v>26.021185162712289</c:v>
                </c:pt>
                <c:pt idx="624">
                  <c:v>33.623092557251269</c:v>
                </c:pt>
                <c:pt idx="626">
                  <c:v>22.217435184234049</c:v>
                </c:pt>
                <c:pt idx="627" formatCode="General">
                  <c:v>25.763555933335443</c:v>
                </c:pt>
                <c:pt idx="628">
                  <c:v>26.181985588531688</c:v>
                </c:pt>
                <c:pt idx="629">
                  <c:v>42.155826480189901</c:v>
                </c:pt>
                <c:pt idx="630">
                  <c:v>12.978564490960773</c:v>
                </c:pt>
                <c:pt idx="632">
                  <c:v>32.987039176548926</c:v>
                </c:pt>
                <c:pt idx="633">
                  <c:v>26.286613597870971</c:v>
                </c:pt>
                <c:pt idx="634">
                  <c:v>6.8329165104593983</c:v>
                </c:pt>
                <c:pt idx="635">
                  <c:v>20.770656884076878</c:v>
                </c:pt>
                <c:pt idx="637">
                  <c:v>41.958680559867602</c:v>
                </c:pt>
                <c:pt idx="638">
                  <c:v>8.9732277774507612</c:v>
                </c:pt>
                <c:pt idx="639">
                  <c:v>27.588996882743501</c:v>
                </c:pt>
                <c:pt idx="640">
                  <c:v>25.830528201294307</c:v>
                </c:pt>
                <c:pt idx="641">
                  <c:v>28.529538786856495</c:v>
                </c:pt>
                <c:pt idx="642">
                  <c:v>26.543675258821875</c:v>
                </c:pt>
                <c:pt idx="643">
                  <c:v>39.791892503421394</c:v>
                </c:pt>
              </c:numCache>
            </c:numRef>
          </c:xVal>
          <c:yVal>
            <c:numRef>
              <c:f>(DataByPlots!$ED$2:$ED$162,DataByPlots!$EE$2:$EE$162,DataByPlots!$EF$2:$EF$162,DataByPlots!$EG$2:$EG$162)</c:f>
              <c:numCache>
                <c:formatCode>0.00</c:formatCode>
                <c:ptCount val="6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10.146081089765229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7.5014927248542929</c:v>
                </c:pt>
                <c:pt idx="35">
                  <c:v>#N/A</c:v>
                </c:pt>
                <c:pt idx="36">
                  <c:v>14.709944775114637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5.6760425382670947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14.187536723589108</c:v>
                </c:pt>
                <c:pt idx="46">
                  <c:v>17.074641272327927</c:v>
                </c:pt>
                <c:pt idx="47">
                  <c:v>14.636279178898583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18.003561333079599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20.85844794973081</c:v>
                </c:pt>
                <c:pt idx="80">
                  <c:v>25.379385407104767</c:v>
                </c:pt>
                <c:pt idx="81">
                  <c:v>12.185839552212011</c:v>
                </c:pt>
                <c:pt idx="82">
                  <c:v>22.781907466570114</c:v>
                </c:pt>
                <c:pt idx="83">
                  <c:v>8.6254867024989501</c:v>
                </c:pt>
                <c:pt idx="84">
                  <c:v>#N/A</c:v>
                </c:pt>
                <c:pt idx="85">
                  <c:v>24.392534376920842</c:v>
                </c:pt>
                <c:pt idx="86">
                  <c:v>23.450953059065785</c:v>
                </c:pt>
                <c:pt idx="87">
                  <c:v>11.964985785712173</c:v>
                </c:pt>
                <c:pt idx="88">
                  <c:v>14.96760532199786</c:v>
                </c:pt>
                <c:pt idx="89">
                  <c:v>#N/A</c:v>
                </c:pt>
                <c:pt idx="90">
                  <c:v>18.754656010288077</c:v>
                </c:pt>
                <c:pt idx="91">
                  <c:v>#N/A</c:v>
                </c:pt>
                <c:pt idx="92">
                  <c:v>36.580412748621868</c:v>
                </c:pt>
                <c:pt idx="93">
                  <c:v>#N/A</c:v>
                </c:pt>
                <c:pt idx="94">
                  <c:v>13.469939911029428</c:v>
                </c:pt>
                <c:pt idx="95">
                  <c:v>#N/A</c:v>
                </c:pt>
                <c:pt idx="96">
                  <c:v>19.799090671555547</c:v>
                </c:pt>
                <c:pt idx="97">
                  <c:v>29.381019530688455</c:v>
                </c:pt>
                <c:pt idx="98">
                  <c:v>#N/A</c:v>
                </c:pt>
                <c:pt idx="99">
                  <c:v>#N/A</c:v>
                </c:pt>
                <c:pt idx="100">
                  <c:v>26.755411612807986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21.251600332339905</c:v>
                </c:pt>
                <c:pt idx="107">
                  <c:v>#N/A</c:v>
                </c:pt>
                <c:pt idx="108">
                  <c:v>13.844595919978564</c:v>
                </c:pt>
                <c:pt idx="109">
                  <c:v>13.57511552133367</c:v>
                </c:pt>
                <c:pt idx="110">
                  <c:v>15.863554088284669</c:v>
                </c:pt>
                <c:pt idx="111">
                  <c:v>15.019322527137529</c:v>
                </c:pt>
                <c:pt idx="112">
                  <c:v>20.588762150991222</c:v>
                </c:pt>
                <c:pt idx="113">
                  <c:v>15.972111016267121</c:v>
                </c:pt>
                <c:pt idx="114">
                  <c:v>15.915651238518638</c:v>
                </c:pt>
                <c:pt idx="115">
                  <c:v>10.21046397033718</c:v>
                </c:pt>
                <c:pt idx="116">
                  <c:v>27.817596172466359</c:v>
                </c:pt>
                <c:pt idx="117">
                  <c:v>22.827429287116583</c:v>
                </c:pt>
                <c:pt idx="118">
                  <c:v>22.064138593335279</c:v>
                </c:pt>
                <c:pt idx="119">
                  <c:v>26.531391820943426</c:v>
                </c:pt>
                <c:pt idx="120">
                  <c:v>20.878505174137082</c:v>
                </c:pt>
                <c:pt idx="121">
                  <c:v>9.12281997846714</c:v>
                </c:pt>
                <c:pt idx="122">
                  <c:v>11.029472221801218</c:v>
                </c:pt>
                <c:pt idx="123">
                  <c:v>21.384386189179626</c:v>
                </c:pt>
                <c:pt idx="124">
                  <c:v>13.115685820969674</c:v>
                </c:pt>
                <c:pt idx="125">
                  <c:v>18.055311844147226</c:v>
                </c:pt>
                <c:pt idx="126">
                  <c:v>17.072281570923209</c:v>
                </c:pt>
                <c:pt idx="127">
                  <c:v>17.111091025243326</c:v>
                </c:pt>
                <c:pt idx="128">
                  <c:v>13.182236292142132</c:v>
                </c:pt>
                <c:pt idx="129">
                  <c:v>24.115513435306354</c:v>
                </c:pt>
                <c:pt idx="130">
                  <c:v>17.996339846458714</c:v>
                </c:pt>
                <c:pt idx="131">
                  <c:v>24.491866351975212</c:v>
                </c:pt>
                <c:pt idx="132">
                  <c:v>29.476626080307994</c:v>
                </c:pt>
                <c:pt idx="133">
                  <c:v>21.10848996612787</c:v>
                </c:pt>
                <c:pt idx="134">
                  <c:v>34.320027713509397</c:v>
                </c:pt>
                <c:pt idx="135">
                  <c:v>11.416148679306128</c:v>
                </c:pt>
                <c:pt idx="136">
                  <c:v>25.425887028269059</c:v>
                </c:pt>
                <c:pt idx="137">
                  <c:v>19.025728423592433</c:v>
                </c:pt>
                <c:pt idx="138">
                  <c:v>9.4347018806633649</c:v>
                </c:pt>
                <c:pt idx="139">
                  <c:v>10.443311420718338</c:v>
                </c:pt>
                <c:pt idx="140">
                  <c:v>14.575844304269296</c:v>
                </c:pt>
                <c:pt idx="141">
                  <c:v>23.617052859271119</c:v>
                </c:pt>
                <c:pt idx="142">
                  <c:v>10.686427658330739</c:v>
                </c:pt>
                <c:pt idx="143">
                  <c:v>19.667641583202581</c:v>
                </c:pt>
                <c:pt idx="144">
                  <c:v>22.466288350606888</c:v>
                </c:pt>
                <c:pt idx="145">
                  <c:v>17.973076139715324</c:v>
                </c:pt>
                <c:pt idx="146">
                  <c:v>29.011053191481729</c:v>
                </c:pt>
                <c:pt idx="147">
                  <c:v>6.0037235586557527</c:v>
                </c:pt>
                <c:pt idx="148">
                  <c:v>24.882566062050628</c:v>
                </c:pt>
                <c:pt idx="149">
                  <c:v>19.314897579090754</c:v>
                </c:pt>
                <c:pt idx="150">
                  <c:v>11.099796547379004</c:v>
                </c:pt>
                <c:pt idx="151">
                  <c:v>10.791153644135745</c:v>
                </c:pt>
                <c:pt idx="152">
                  <c:v>25.343425274974297</c:v>
                </c:pt>
                <c:pt idx="153">
                  <c:v>29.752327281807617</c:v>
                </c:pt>
                <c:pt idx="154">
                  <c:v>29.40785720737453</c:v>
                </c:pt>
                <c:pt idx="155">
                  <c:v>17.180464146178757</c:v>
                </c:pt>
                <c:pt idx="156">
                  <c:v>16.912636972673027</c:v>
                </c:pt>
                <c:pt idx="157">
                  <c:v>16.304230910597312</c:v>
                </c:pt>
                <c:pt idx="158">
                  <c:v>17.392581943741686</c:v>
                </c:pt>
                <c:pt idx="159">
                  <c:v>19.4731386491361</c:v>
                </c:pt>
                <c:pt idx="160">
                  <c:v>33.412039319544178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3.9207977438521375</c:v>
                </c:pt>
                <c:pt idx="270">
                  <c:v>5.9563060796863256</c:v>
                </c:pt>
                <c:pt idx="271">
                  <c:v>17.562075520250165</c:v>
                </c:pt>
                <c:pt idx="272">
                  <c:v>15.292039740391907</c:v>
                </c:pt>
                <c:pt idx="273">
                  <c:v>27.842662847486189</c:v>
                </c:pt>
                <c:pt idx="274">
                  <c:v>12.486393031097169</c:v>
                </c:pt>
                <c:pt idx="275">
                  <c:v>8.4024501241591185</c:v>
                </c:pt>
                <c:pt idx="276">
                  <c:v>9.4591140135654896</c:v>
                </c:pt>
                <c:pt idx="277">
                  <c:v>28.75208372580634</c:v>
                </c:pt>
                <c:pt idx="278">
                  <c:v>7.3605041958923145</c:v>
                </c:pt>
                <c:pt idx="279">
                  <c:v>5.7522804979010296</c:v>
                </c:pt>
                <c:pt idx="280">
                  <c:v>14.521580773169322</c:v>
                </c:pt>
                <c:pt idx="281">
                  <c:v>19.903841833262227</c:v>
                </c:pt>
                <c:pt idx="282">
                  <c:v>1.13026354678856</c:v>
                </c:pt>
                <c:pt idx="283">
                  <c:v>#N/A</c:v>
                </c:pt>
                <c:pt idx="284">
                  <c:v>19.031725581986727</c:v>
                </c:pt>
                <c:pt idx="285">
                  <c:v>6.3063872453798107</c:v>
                </c:pt>
                <c:pt idx="286">
                  <c:v>20.931439614949177</c:v>
                </c:pt>
                <c:pt idx="287">
                  <c:v>3.0577675040214776</c:v>
                </c:pt>
                <c:pt idx="288">
                  <c:v>12.166001324003245</c:v>
                </c:pt>
                <c:pt idx="289">
                  <c:v>2.8361879795122293</c:v>
                </c:pt>
                <c:pt idx="290">
                  <c:v>16.477106925946615</c:v>
                </c:pt>
                <c:pt idx="291">
                  <c:v>22.00018615922189</c:v>
                </c:pt>
                <c:pt idx="292">
                  <c:v>13.508014545795298</c:v>
                </c:pt>
                <c:pt idx="293">
                  <c:v>#N/A</c:v>
                </c:pt>
                <c:pt idx="294">
                  <c:v>19.464802635010457</c:v>
                </c:pt>
                <c:pt idx="295">
                  <c:v>16.618615571814676</c:v>
                </c:pt>
                <c:pt idx="296">
                  <c:v>6.9506641794900634</c:v>
                </c:pt>
                <c:pt idx="297">
                  <c:v>31.148732563178825</c:v>
                </c:pt>
                <c:pt idx="298">
                  <c:v>15.174306656247319</c:v>
                </c:pt>
                <c:pt idx="299">
                  <c:v>7.7232300477378688</c:v>
                </c:pt>
                <c:pt idx="300">
                  <c:v>14.148713730439827</c:v>
                </c:pt>
                <c:pt idx="301">
                  <c:v>#N/A</c:v>
                </c:pt>
                <c:pt idx="302">
                  <c:v>24.888508866073288</c:v>
                </c:pt>
                <c:pt idx="303">
                  <c:v>6.2265816001271581</c:v>
                </c:pt>
                <c:pt idx="304">
                  <c:v>8.5308989999077571</c:v>
                </c:pt>
                <c:pt idx="305">
                  <c:v>7.2817007211578773</c:v>
                </c:pt>
                <c:pt idx="306">
                  <c:v>16.680050036395421</c:v>
                </c:pt>
                <c:pt idx="307">
                  <c:v>39.787556047030492</c:v>
                </c:pt>
                <c:pt idx="308">
                  <c:v>5.6063765947508237</c:v>
                </c:pt>
                <c:pt idx="309">
                  <c:v>24.739170439732135</c:v>
                </c:pt>
                <c:pt idx="310">
                  <c:v>17.734920900242795</c:v>
                </c:pt>
                <c:pt idx="311">
                  <c:v>7.6820182716325345</c:v>
                </c:pt>
                <c:pt idx="312">
                  <c:v>4.6540085252740315</c:v>
                </c:pt>
                <c:pt idx="313">
                  <c:v>17.183978666863226</c:v>
                </c:pt>
                <c:pt idx="314">
                  <c:v>13.621715992878393</c:v>
                </c:pt>
                <c:pt idx="315">
                  <c:v>24.340871000378534</c:v>
                </c:pt>
                <c:pt idx="316">
                  <c:v>4.4121550654834758</c:v>
                </c:pt>
                <c:pt idx="317">
                  <c:v>22.341474547704504</c:v>
                </c:pt>
                <c:pt idx="318">
                  <c:v>15.690782132709481</c:v>
                </c:pt>
                <c:pt idx="319">
                  <c:v>19.925691614515408</c:v>
                </c:pt>
                <c:pt idx="320">
                  <c:v>15.033225412089156</c:v>
                </c:pt>
                <c:pt idx="321">
                  <c:v>25.185864288313756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12.288876941589988</c:v>
                </c:pt>
                <c:pt idx="338">
                  <c:v>28.641867649290521</c:v>
                </c:pt>
                <c:pt idx="339">
                  <c:v>#N/A</c:v>
                </c:pt>
                <c:pt idx="340">
                  <c:v>#N/A</c:v>
                </c:pt>
                <c:pt idx="341">
                  <c:v>26.617166034807536</c:v>
                </c:pt>
                <c:pt idx="342">
                  <c:v>10.002916018302233</c:v>
                </c:pt>
                <c:pt idx="343">
                  <c:v>#N/A</c:v>
                </c:pt>
                <c:pt idx="344">
                  <c:v>25.660502874174469</c:v>
                </c:pt>
                <c:pt idx="345">
                  <c:v>2.4390898865287181</c:v>
                </c:pt>
                <c:pt idx="346">
                  <c:v>4.5561439630621745</c:v>
                </c:pt>
                <c:pt idx="347">
                  <c:v>14.802448746660783</c:v>
                </c:pt>
                <c:pt idx="348">
                  <c:v>13.862598112968861</c:v>
                </c:pt>
                <c:pt idx="349">
                  <c:v>12.641944330036111</c:v>
                </c:pt>
                <c:pt idx="350">
                  <c:v>4.4846474382059709</c:v>
                </c:pt>
                <c:pt idx="351">
                  <c:v>18.04313724824226</c:v>
                </c:pt>
                <c:pt idx="352">
                  <c:v>2.5535537900796035</c:v>
                </c:pt>
                <c:pt idx="353">
                  <c:v>#N/A</c:v>
                </c:pt>
                <c:pt idx="354">
                  <c:v>#N/A</c:v>
                </c:pt>
                <c:pt idx="355">
                  <c:v>12.116207654502544</c:v>
                </c:pt>
                <c:pt idx="356">
                  <c:v>4.1075558047923924</c:v>
                </c:pt>
                <c:pt idx="357">
                  <c:v>12.16344660606606</c:v>
                </c:pt>
                <c:pt idx="358">
                  <c:v>#N/A</c:v>
                </c:pt>
                <c:pt idx="359">
                  <c:v>28.857862620577272</c:v>
                </c:pt>
                <c:pt idx="360">
                  <c:v>29.367201558964815</c:v>
                </c:pt>
                <c:pt idx="361">
                  <c:v>#N/A</c:v>
                </c:pt>
                <c:pt idx="362">
                  <c:v>4.8066712167278123</c:v>
                </c:pt>
                <c:pt idx="363">
                  <c:v>4.5124090691377381</c:v>
                </c:pt>
                <c:pt idx="364">
                  <c:v>15.748596273255014</c:v>
                </c:pt>
                <c:pt idx="365">
                  <c:v>17.332437364737235</c:v>
                </c:pt>
                <c:pt idx="366">
                  <c:v>20.96906236387526</c:v>
                </c:pt>
                <c:pt idx="367">
                  <c:v>12.084812759021212</c:v>
                </c:pt>
                <c:pt idx="368">
                  <c:v>#N/A</c:v>
                </c:pt>
                <c:pt idx="369">
                  <c:v>18.287642342028715</c:v>
                </c:pt>
                <c:pt idx="370">
                  <c:v>25.65300677019426</c:v>
                </c:pt>
                <c:pt idx="371">
                  <c:v>23.510262812486676</c:v>
                </c:pt>
                <c:pt idx="372">
                  <c:v>#N/A</c:v>
                </c:pt>
                <c:pt idx="373">
                  <c:v>3.7262077336741699</c:v>
                </c:pt>
                <c:pt idx="374">
                  <c:v>12.583534003318199</c:v>
                </c:pt>
                <c:pt idx="375">
                  <c:v>21.635093142591877</c:v>
                </c:pt>
                <c:pt idx="376">
                  <c:v>3.0732382640579639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7.7717482731515117</c:v>
                </c:pt>
                <c:pt idx="402">
                  <c:v>10.69921412792732</c:v>
                </c:pt>
                <c:pt idx="403">
                  <c:v>#N/A</c:v>
                </c:pt>
                <c:pt idx="404">
                  <c:v>19.1631089314414</c:v>
                </c:pt>
                <c:pt idx="405">
                  <c:v>4.8760549851068395</c:v>
                </c:pt>
                <c:pt idx="406">
                  <c:v>#N/A</c:v>
                </c:pt>
                <c:pt idx="407">
                  <c:v>#N/A</c:v>
                </c:pt>
                <c:pt idx="408">
                  <c:v>18.10909068612925</c:v>
                </c:pt>
                <c:pt idx="409">
                  <c:v>4.4281580774040439</c:v>
                </c:pt>
                <c:pt idx="410">
                  <c:v>23.470895901541827</c:v>
                </c:pt>
                <c:pt idx="411">
                  <c:v>5.8578689712537315</c:v>
                </c:pt>
                <c:pt idx="412">
                  <c:v>17.484336175044739</c:v>
                </c:pt>
                <c:pt idx="413">
                  <c:v>15.348580825359649</c:v>
                </c:pt>
                <c:pt idx="414">
                  <c:v>34.396063210054891</c:v>
                </c:pt>
                <c:pt idx="415">
                  <c:v>16.090187763681051</c:v>
                </c:pt>
                <c:pt idx="416">
                  <c:v>#N/A</c:v>
                </c:pt>
                <c:pt idx="417">
                  <c:v>#N/A</c:v>
                </c:pt>
                <c:pt idx="418">
                  <c:v>15.412495232833713</c:v>
                </c:pt>
                <c:pt idx="419">
                  <c:v>15.732552058011654</c:v>
                </c:pt>
                <c:pt idx="420">
                  <c:v>5.3225617306722546</c:v>
                </c:pt>
                <c:pt idx="421">
                  <c:v>17.60569677102626</c:v>
                </c:pt>
                <c:pt idx="422">
                  <c:v>14.516847290780564</c:v>
                </c:pt>
                <c:pt idx="423">
                  <c:v>14.016506307540185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26.708700150148211</c:v>
                </c:pt>
                <c:pt idx="428">
                  <c:v>4.2083568912020528</c:v>
                </c:pt>
                <c:pt idx="429">
                  <c:v>#N/A</c:v>
                </c:pt>
                <c:pt idx="430">
                  <c:v>3.6964144859483308</c:v>
                </c:pt>
                <c:pt idx="431">
                  <c:v>3.2659350382861501</c:v>
                </c:pt>
                <c:pt idx="432">
                  <c:v>5.3182582187755045</c:v>
                </c:pt>
                <c:pt idx="433">
                  <c:v>2.9288417195451877</c:v>
                </c:pt>
                <c:pt idx="434">
                  <c:v>15.385449960940422</c:v>
                </c:pt>
                <c:pt idx="435">
                  <c:v>5.9015639894456058</c:v>
                </c:pt>
                <c:pt idx="436">
                  <c:v>2.4764096820898156</c:v>
                </c:pt>
                <c:pt idx="437">
                  <c:v>12.208535929503572</c:v>
                </c:pt>
                <c:pt idx="438">
                  <c:v>23.709784278809074</c:v>
                </c:pt>
                <c:pt idx="439">
                  <c:v>3.3814854278206568</c:v>
                </c:pt>
                <c:pt idx="440">
                  <c:v>4.6623084417940373</c:v>
                </c:pt>
                <c:pt idx="441">
                  <c:v>17.688004667802513</c:v>
                </c:pt>
                <c:pt idx="442">
                  <c:v>21.264151788239651</c:v>
                </c:pt>
                <c:pt idx="443">
                  <c:v>3.8619293879920678</c:v>
                </c:pt>
                <c:pt idx="444">
                  <c:v>3.3746993655264648</c:v>
                </c:pt>
                <c:pt idx="445">
                  <c:v>17.474404218114671</c:v>
                </c:pt>
                <c:pt idx="446">
                  <c:v>#N/A</c:v>
                </c:pt>
                <c:pt idx="447">
                  <c:v>15.654964186433071</c:v>
                </c:pt>
                <c:pt idx="448">
                  <c:v>2.5668544563172171</c:v>
                </c:pt>
                <c:pt idx="449">
                  <c:v>20.474513127716371</c:v>
                </c:pt>
                <c:pt idx="450">
                  <c:v>2.2729150403479723</c:v>
                </c:pt>
                <c:pt idx="451">
                  <c:v>13.033505925707717</c:v>
                </c:pt>
                <c:pt idx="452">
                  <c:v>16.409283606205619</c:v>
                </c:pt>
                <c:pt idx="453">
                  <c:v>20.610548062625753</c:v>
                </c:pt>
                <c:pt idx="454">
                  <c:v>#N/A</c:v>
                </c:pt>
                <c:pt idx="455">
                  <c:v>12.347340661319018</c:v>
                </c:pt>
                <c:pt idx="456">
                  <c:v>16.160210709392512</c:v>
                </c:pt>
                <c:pt idx="457">
                  <c:v>4.9537100771314684</c:v>
                </c:pt>
                <c:pt idx="458">
                  <c:v>#N/A</c:v>
                </c:pt>
                <c:pt idx="459">
                  <c:v>21.905431566226664</c:v>
                </c:pt>
                <c:pt idx="460">
                  <c:v>4.685168051599887</c:v>
                </c:pt>
                <c:pt idx="461">
                  <c:v>2.8602116363478363</c:v>
                </c:pt>
                <c:pt idx="462">
                  <c:v>12.517370077363571</c:v>
                </c:pt>
                <c:pt idx="463">
                  <c:v>13.460782882301327</c:v>
                </c:pt>
                <c:pt idx="464">
                  <c:v>7.939620766102415</c:v>
                </c:pt>
                <c:pt idx="465">
                  <c:v>9.1744662125793113</c:v>
                </c:pt>
                <c:pt idx="466">
                  <c:v>9.6044738494461601</c:v>
                </c:pt>
                <c:pt idx="467">
                  <c:v>19.60618666468741</c:v>
                </c:pt>
                <c:pt idx="468">
                  <c:v>22.953676157778013</c:v>
                </c:pt>
                <c:pt idx="469">
                  <c:v>3.3646473559912371</c:v>
                </c:pt>
                <c:pt idx="470">
                  <c:v>16.265348245569573</c:v>
                </c:pt>
                <c:pt idx="471">
                  <c:v>18.039213705376113</c:v>
                </c:pt>
                <c:pt idx="472">
                  <c:v>3.6858320636659307</c:v>
                </c:pt>
                <c:pt idx="473">
                  <c:v>3.7812143344013123</c:v>
                </c:pt>
                <c:pt idx="474">
                  <c:v>19.082738780913076</c:v>
                </c:pt>
                <c:pt idx="475">
                  <c:v>9.085139806977768</c:v>
                </c:pt>
                <c:pt idx="476">
                  <c:v>17.442606410952802</c:v>
                </c:pt>
                <c:pt idx="477">
                  <c:v>12.467172541506068</c:v>
                </c:pt>
                <c:pt idx="478">
                  <c:v>17.984943721724573</c:v>
                </c:pt>
                <c:pt idx="479">
                  <c:v>15.282142835067006</c:v>
                </c:pt>
                <c:pt idx="480">
                  <c:v>16.9915293100788</c:v>
                </c:pt>
                <c:pt idx="481">
                  <c:v>12.28636779435011</c:v>
                </c:pt>
                <c:pt idx="482">
                  <c:v>26.761407955942978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13.276164557275504</c:v>
                </c:pt>
                <c:pt idx="502">
                  <c:v>#N/A</c:v>
                </c:pt>
                <c:pt idx="503">
                  <c:v>7.9998839510191084</c:v>
                </c:pt>
                <c:pt idx="504">
                  <c:v>#N/A</c:v>
                </c:pt>
                <c:pt idx="505">
                  <c:v>14.874301983147545</c:v>
                </c:pt>
                <c:pt idx="506">
                  <c:v>#N/A</c:v>
                </c:pt>
                <c:pt idx="507">
                  <c:v>16.242201507402136</c:v>
                </c:pt>
                <c:pt idx="508">
                  <c:v>#N/A</c:v>
                </c:pt>
                <c:pt idx="509">
                  <c:v>23.457263453936516</c:v>
                </c:pt>
                <c:pt idx="510">
                  <c:v>13.24484848106988</c:v>
                </c:pt>
                <c:pt idx="511">
                  <c:v>8.9807623065852127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6.6876029864757314</c:v>
                </c:pt>
                <c:pt idx="518">
                  <c:v>17.631649286646301</c:v>
                </c:pt>
                <c:pt idx="519">
                  <c:v>4.370006683101721</c:v>
                </c:pt>
                <c:pt idx="520">
                  <c:v>#N/A</c:v>
                </c:pt>
                <c:pt idx="521">
                  <c:v>20.331005614622544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10.036427393481677</c:v>
                </c:pt>
                <c:pt idx="529">
                  <c:v>#N/A</c:v>
                </c:pt>
                <c:pt idx="530">
                  <c:v>#N/A</c:v>
                </c:pt>
                <c:pt idx="531">
                  <c:v>31.130309780167593</c:v>
                </c:pt>
                <c:pt idx="532">
                  <c:v>#N/A</c:v>
                </c:pt>
                <c:pt idx="533">
                  <c:v>#N/A</c:v>
                </c:pt>
                <c:pt idx="534">
                  <c:v>8.4336490696619819</c:v>
                </c:pt>
                <c:pt idx="535">
                  <c:v>7.4404201025234826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16.316946704192553</c:v>
                </c:pt>
                <c:pt idx="564">
                  <c:v>5.876231913124637</c:v>
                </c:pt>
                <c:pt idx="565">
                  <c:v>5.5138793643217525</c:v>
                </c:pt>
                <c:pt idx="566">
                  <c:v>#N/A</c:v>
                </c:pt>
                <c:pt idx="567">
                  <c:v>#N/A</c:v>
                </c:pt>
                <c:pt idx="568">
                  <c:v>19.177542003613695</c:v>
                </c:pt>
                <c:pt idx="569">
                  <c:v>19.204286522781818</c:v>
                </c:pt>
                <c:pt idx="570">
                  <c:v>6.9267517822168454</c:v>
                </c:pt>
                <c:pt idx="571">
                  <c:v>17.725879129263454</c:v>
                </c:pt>
                <c:pt idx="572">
                  <c:v>4.905621765577882</c:v>
                </c:pt>
                <c:pt idx="573">
                  <c:v>17.186613074096584</c:v>
                </c:pt>
                <c:pt idx="574">
                  <c:v>24.933662167905929</c:v>
                </c:pt>
                <c:pt idx="575">
                  <c:v>34.523930314305353</c:v>
                </c:pt>
                <c:pt idx="576">
                  <c:v>13.317954709734996</c:v>
                </c:pt>
                <c:pt idx="577">
                  <c:v>8.4243118652009787</c:v>
                </c:pt>
                <c:pt idx="578">
                  <c:v>10.528592028570785</c:v>
                </c:pt>
                <c:pt idx="579">
                  <c:v>5.1454597339794717</c:v>
                </c:pt>
                <c:pt idx="580">
                  <c:v>#N/A</c:v>
                </c:pt>
                <c:pt idx="581">
                  <c:v>#N/A</c:v>
                </c:pt>
                <c:pt idx="582">
                  <c:v>9.8542992868601846</c:v>
                </c:pt>
                <c:pt idx="583">
                  <c:v>20.789734789224894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34.171134293118072</c:v>
                </c:pt>
                <c:pt idx="589">
                  <c:v>8.4005454253742702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17.636743966410251</c:v>
                </c:pt>
                <c:pt idx="604">
                  <c:v>#N/A</c:v>
                </c:pt>
                <c:pt idx="605">
                  <c:v>8.2344180690770834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8.0114692494555939</c:v>
                </c:pt>
                <c:pt idx="610">
                  <c:v>#N/A</c:v>
                </c:pt>
                <c:pt idx="611">
                  <c:v>9.3834137902130728</c:v>
                </c:pt>
                <c:pt idx="612">
                  <c:v>16.215092786214448</c:v>
                </c:pt>
                <c:pt idx="613">
                  <c:v>23.275424772306785</c:v>
                </c:pt>
                <c:pt idx="614">
                  <c:v>19.209120061008967</c:v>
                </c:pt>
                <c:pt idx="615">
                  <c:v>#N/A</c:v>
                </c:pt>
                <c:pt idx="616">
                  <c:v>21.30893376593648</c:v>
                </c:pt>
                <c:pt idx="617">
                  <c:v>#N/A</c:v>
                </c:pt>
                <c:pt idx="618">
                  <c:v>11.897028662266431</c:v>
                </c:pt>
                <c:pt idx="619">
                  <c:v>#N/A</c:v>
                </c:pt>
                <c:pt idx="620">
                  <c:v>14.281869301681462</c:v>
                </c:pt>
                <c:pt idx="621">
                  <c:v>8.2253873716482762</c:v>
                </c:pt>
                <c:pt idx="622">
                  <c:v>13.153344429691277</c:v>
                </c:pt>
                <c:pt idx="623">
                  <c:v>14.786320233855051</c:v>
                </c:pt>
                <c:pt idx="624">
                  <c:v>23.684814410851551</c:v>
                </c:pt>
                <c:pt idx="625">
                  <c:v>#N/A</c:v>
                </c:pt>
                <c:pt idx="626">
                  <c:v>12.948532946392866</c:v>
                </c:pt>
                <c:pt idx="627">
                  <c:v>11.193063961518614</c:v>
                </c:pt>
                <c:pt idx="628">
                  <c:v>17.953343108794407</c:v>
                </c:pt>
                <c:pt idx="629">
                  <c:v>42.155826480189901</c:v>
                </c:pt>
                <c:pt idx="630">
                  <c:v>9.2218380414482652</c:v>
                </c:pt>
                <c:pt idx="631">
                  <c:v>#N/A</c:v>
                </c:pt>
                <c:pt idx="632">
                  <c:v>21.391927912111505</c:v>
                </c:pt>
                <c:pt idx="633">
                  <c:v>7.9800579192628831</c:v>
                </c:pt>
                <c:pt idx="634">
                  <c:v>3.6406924637457245</c:v>
                </c:pt>
                <c:pt idx="635">
                  <c:v>20.770656884076878</c:v>
                </c:pt>
                <c:pt idx="636">
                  <c:v>#N/A</c:v>
                </c:pt>
                <c:pt idx="637">
                  <c:v>26.277902777197468</c:v>
                </c:pt>
                <c:pt idx="638">
                  <c:v>6.0135410409839096</c:v>
                </c:pt>
                <c:pt idx="639">
                  <c:v>16.745481718514334</c:v>
                </c:pt>
                <c:pt idx="640">
                  <c:v>12.981336066691172</c:v>
                </c:pt>
                <c:pt idx="641">
                  <c:v>28.529538786856495</c:v>
                </c:pt>
                <c:pt idx="642">
                  <c:v>16.365704828893072</c:v>
                </c:pt>
                <c:pt idx="643">
                  <c:v>31.054661271665474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35072"/>
        <c:axId val="184436992"/>
      </c:scatterChart>
      <c:valAx>
        <c:axId val="18443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WC10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out"/>
        <c:tickLblPos val="nextTo"/>
        <c:crossAx val="184436992"/>
        <c:crosses val="autoZero"/>
        <c:crossBetween val="midCat"/>
      </c:valAx>
      <c:valAx>
        <c:axId val="184436992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PAWC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out"/>
        <c:tickLblPos val="nextTo"/>
        <c:crossAx val="184435072"/>
        <c:crosses val="autoZero"/>
        <c:crossBetween val="midCat"/>
        <c:majorUnit val="10"/>
        <c:minorUnit val="5"/>
      </c:valAx>
    </c:plotArea>
    <c:plotVisOnly val="1"/>
    <c:dispBlanksAs val="gap"/>
    <c:showDLblsOverMax val="0"/>
  </c:chart>
  <c:txPr>
    <a:bodyPr/>
    <a:lstStyle/>
    <a:p>
      <a:pPr>
        <a:defRPr sz="1100" b="0"/>
      </a:pPr>
      <a:endParaRPr lang="fi-FI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64234177840741"/>
          <c:y val="3.0125440241907837E-2"/>
          <c:w val="0.78667018087174156"/>
          <c:h val="0.8099970679977250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(DataByPlots!$AQ$2:$AQ$162,DataByPlots!$BM$2:$BM$162,DataByPlots!$CI$2:$CI$162,DataByPlots!$DF$2:$DF$162)</c:f>
              <c:numCache>
                <c:formatCode>0.00</c:formatCode>
                <c:ptCount val="644"/>
                <c:pt idx="0">
                  <c:v>1.0862119581172391</c:v>
                </c:pt>
                <c:pt idx="1">
                  <c:v>1.4634708458169958</c:v>
                </c:pt>
                <c:pt idx="2">
                  <c:v>4.8341625207297003</c:v>
                </c:pt>
                <c:pt idx="3">
                  <c:v>#N/A</c:v>
                </c:pt>
                <c:pt idx="4">
                  <c:v>3.0654131355932268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6.1972772070492015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3.8499025341130659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0.67476383265855511</c:v>
                </c:pt>
                <c:pt idx="35">
                  <c:v>#N/A</c:v>
                </c:pt>
                <c:pt idx="36">
                  <c:v>1.0968432316746786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0.79505300353359898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1.9929739224429244</c:v>
                </c:pt>
                <c:pt idx="45">
                  <c:v>2.1422628951746918</c:v>
                </c:pt>
                <c:pt idx="46">
                  <c:v>1.0229165014669839</c:v>
                </c:pt>
                <c:pt idx="47">
                  <c:v>3.4047405718009225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2.4380199324602536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4.067421065126239</c:v>
                </c:pt>
                <c:pt idx="61">
                  <c:v>0.57391785368550974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0.6728743288248259</c:v>
                </c:pt>
                <c:pt idx="70">
                  <c:v>1.3155927642397847</c:v>
                </c:pt>
                <c:pt idx="71">
                  <c:v>#N/A</c:v>
                </c:pt>
                <c:pt idx="72">
                  <c:v>0.70769023387479923</c:v>
                </c:pt>
                <c:pt idx="73">
                  <c:v>0.93121888253733265</c:v>
                </c:pt>
                <c:pt idx="74">
                  <c:v>6.8650482902636218</c:v>
                </c:pt>
                <c:pt idx="75">
                  <c:v>#N/A</c:v>
                </c:pt>
                <c:pt idx="76">
                  <c:v>2.4071023247300167</c:v>
                </c:pt>
                <c:pt idx="77">
                  <c:v>1.102458657800343</c:v>
                </c:pt>
                <c:pt idx="78">
                  <c:v>16.657969529034652</c:v>
                </c:pt>
                <c:pt idx="79">
                  <c:v>3.6699392239364199</c:v>
                </c:pt>
                <c:pt idx="80">
                  <c:v>7.337187553137217</c:v>
                </c:pt>
                <c:pt idx="81">
                  <c:v>1.3934507813277655</c:v>
                </c:pt>
                <c:pt idx="82">
                  <c:v>1.9</c:v>
                </c:pt>
                <c:pt idx="83">
                  <c:v>0.91018853905450914</c:v>
                </c:pt>
                <c:pt idx="84">
                  <c:v>0.93774940143656427</c:v>
                </c:pt>
                <c:pt idx="85">
                  <c:v>1.7519514310494211</c:v>
                </c:pt>
                <c:pt idx="86">
                  <c:v>1.0659152168586101</c:v>
                </c:pt>
                <c:pt idx="87">
                  <c:v>1.0593220338983094</c:v>
                </c:pt>
                <c:pt idx="88">
                  <c:v>1.2</c:v>
                </c:pt>
                <c:pt idx="89">
                  <c:v>#N/A</c:v>
                </c:pt>
                <c:pt idx="90">
                  <c:v>0.61762609866180551</c:v>
                </c:pt>
                <c:pt idx="91">
                  <c:v>#N/A</c:v>
                </c:pt>
                <c:pt idx="92">
                  <c:v>5</c:v>
                </c:pt>
                <c:pt idx="93">
                  <c:v>#N/A</c:v>
                </c:pt>
                <c:pt idx="94">
                  <c:v>0.98461896993705966</c:v>
                </c:pt>
                <c:pt idx="95">
                  <c:v>0.53923391595390668</c:v>
                </c:pt>
                <c:pt idx="96">
                  <c:v>5.2411363135873055</c:v>
                </c:pt>
                <c:pt idx="97">
                  <c:v>2.6973773610545049</c:v>
                </c:pt>
                <c:pt idx="98">
                  <c:v>#N/A</c:v>
                </c:pt>
                <c:pt idx="99">
                  <c:v>#N/A</c:v>
                </c:pt>
                <c:pt idx="100">
                  <c:v>0.33534081576785857</c:v>
                </c:pt>
                <c:pt idx="101">
                  <c:v>#N/A</c:v>
                </c:pt>
                <c:pt idx="102">
                  <c:v>2.9</c:v>
                </c:pt>
                <c:pt idx="103">
                  <c:v>#N/A</c:v>
                </c:pt>
                <c:pt idx="104">
                  <c:v>1.3811780636424751</c:v>
                </c:pt>
                <c:pt idx="105">
                  <c:v>#N/A</c:v>
                </c:pt>
                <c:pt idx="106">
                  <c:v>1.5353994882001614</c:v>
                </c:pt>
                <c:pt idx="107">
                  <c:v>1.957472178060405</c:v>
                </c:pt>
                <c:pt idx="108">
                  <c:v>1.3725633350368869</c:v>
                </c:pt>
                <c:pt idx="109">
                  <c:v>1.7731092436974965</c:v>
                </c:pt>
                <c:pt idx="110">
                  <c:v>9.7045101088646994</c:v>
                </c:pt>
                <c:pt idx="111">
                  <c:v>2.3236456960532759</c:v>
                </c:pt>
                <c:pt idx="112">
                  <c:v>9.9168816279736003</c:v>
                </c:pt>
                <c:pt idx="113">
                  <c:v>9.7810634063121835</c:v>
                </c:pt>
                <c:pt idx="114">
                  <c:v>4.2954636692091732</c:v>
                </c:pt>
                <c:pt idx="115">
                  <c:v>13.285024154589346</c:v>
                </c:pt>
                <c:pt idx="116">
                  <c:v>10.309607405043101</c:v>
                </c:pt>
                <c:pt idx="117">
                  <c:v>14.038146021328956</c:v>
                </c:pt>
                <c:pt idx="118">
                  <c:v>10.111587982832626</c:v>
                </c:pt>
                <c:pt idx="119">
                  <c:v>7.0737475811653541</c:v>
                </c:pt>
                <c:pt idx="120">
                  <c:v>8.152134912091876</c:v>
                </c:pt>
                <c:pt idx="121">
                  <c:v>3.1135424547517698</c:v>
                </c:pt>
                <c:pt idx="122">
                  <c:v>3.4224331751186723</c:v>
                </c:pt>
                <c:pt idx="123">
                  <c:v>10.859728506787329</c:v>
                </c:pt>
                <c:pt idx="124">
                  <c:v>5.9478089611028979</c:v>
                </c:pt>
                <c:pt idx="125">
                  <c:v>7.7779823269513884</c:v>
                </c:pt>
                <c:pt idx="126">
                  <c:v>3.1535022354694271</c:v>
                </c:pt>
                <c:pt idx="127">
                  <c:v>3.2207325293985707</c:v>
                </c:pt>
                <c:pt idx="128">
                  <c:v>2.1330624682580028</c:v>
                </c:pt>
                <c:pt idx="129">
                  <c:v>11.662289660538841</c:v>
                </c:pt>
                <c:pt idx="130">
                  <c:v>6.3212772890192319</c:v>
                </c:pt>
                <c:pt idx="131">
                  <c:v>10.449153671864574</c:v>
                </c:pt>
                <c:pt idx="132">
                  <c:v>3.5193709244341904</c:v>
                </c:pt>
                <c:pt idx="133">
                  <c:v>4.8801278636121292</c:v>
                </c:pt>
                <c:pt idx="134">
                  <c:v>11.201235998455015</c:v>
                </c:pt>
                <c:pt idx="135">
                  <c:v>1.0116392907647118</c:v>
                </c:pt>
                <c:pt idx="136">
                  <c:v>2.1995345694767607</c:v>
                </c:pt>
                <c:pt idx="137">
                  <c:v>5.2193901696978022</c:v>
                </c:pt>
                <c:pt idx="138">
                  <c:v>4.1310853222392199</c:v>
                </c:pt>
                <c:pt idx="139">
                  <c:v>2.3160858852516761</c:v>
                </c:pt>
                <c:pt idx="140">
                  <c:v>0.74294205052006257</c:v>
                </c:pt>
                <c:pt idx="141">
                  <c:v>5.2607585703865629</c:v>
                </c:pt>
                <c:pt idx="142">
                  <c:v>5.5610398157288357</c:v>
                </c:pt>
                <c:pt idx="143">
                  <c:v>1.3954535223947777</c:v>
                </c:pt>
                <c:pt idx="144">
                  <c:v>1.4029830416127222</c:v>
                </c:pt>
                <c:pt idx="145">
                  <c:v>9.6942962659007001</c:v>
                </c:pt>
                <c:pt idx="146">
                  <c:v>7.7987635414894214</c:v>
                </c:pt>
                <c:pt idx="147">
                  <c:v>2.512069388757046</c:v>
                </c:pt>
                <c:pt idx="148">
                  <c:v>6.1755905010504808</c:v>
                </c:pt>
                <c:pt idx="149">
                  <c:v>6.6337639715488308</c:v>
                </c:pt>
                <c:pt idx="150">
                  <c:v>0.73796199495726589</c:v>
                </c:pt>
                <c:pt idx="151">
                  <c:v>0.96068904593639304</c:v>
                </c:pt>
                <c:pt idx="152">
                  <c:v>1.2717982894590645</c:v>
                </c:pt>
                <c:pt idx="153">
                  <c:v>6.4183262821174285</c:v>
                </c:pt>
                <c:pt idx="154">
                  <c:v>2.8451680502942009</c:v>
                </c:pt>
                <c:pt idx="155">
                  <c:v>7.4025900582480224</c:v>
                </c:pt>
                <c:pt idx="156">
                  <c:v>4.1290824261275176</c:v>
                </c:pt>
                <c:pt idx="157">
                  <c:v>3.8356738629218157</c:v>
                </c:pt>
                <c:pt idx="158">
                  <c:v>6.5060759221421707</c:v>
                </c:pt>
                <c:pt idx="159">
                  <c:v>3.2195318264136019</c:v>
                </c:pt>
                <c:pt idx="160">
                  <c:v>4.3410957060169348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 formatCode="General">
                  <c:v>0.4061245448604392</c:v>
                </c:pt>
                <c:pt idx="270" formatCode="General">
                  <c:v>1.2955949770779369</c:v>
                </c:pt>
                <c:pt idx="271" formatCode="General">
                  <c:v>3.5139573070607617</c:v>
                </c:pt>
                <c:pt idx="272" formatCode="General">
                  <c:v>2.6167968214824051</c:v>
                </c:pt>
                <c:pt idx="273" formatCode="General">
                  <c:v>4.6908514408281281</c:v>
                </c:pt>
                <c:pt idx="274" formatCode="General">
                  <c:v>3.4328802460561225</c:v>
                </c:pt>
                <c:pt idx="275" formatCode="General">
                  <c:v>1.3199676234356719</c:v>
                </c:pt>
                <c:pt idx="276" formatCode="General">
                  <c:v>8.7517813731243237</c:v>
                </c:pt>
                <c:pt idx="277" formatCode="General">
                  <c:v>4.7153780798640881</c:v>
                </c:pt>
                <c:pt idx="278" formatCode="General">
                  <c:v>2.6460774423837785</c:v>
                </c:pt>
                <c:pt idx="279" formatCode="General">
                  <c:v>2.8030245169174433</c:v>
                </c:pt>
                <c:pt idx="280" formatCode="General">
                  <c:v>0.42685066074143613</c:v>
                </c:pt>
                <c:pt idx="281" formatCode="General">
                  <c:v>4.2254779346078157</c:v>
                </c:pt>
                <c:pt idx="282" formatCode="General">
                  <c:v>1.2624172185430451</c:v>
                </c:pt>
                <c:pt idx="284" formatCode="General">
                  <c:v>2.1908083960590177</c:v>
                </c:pt>
                <c:pt idx="285" formatCode="General">
                  <c:v>2.2028412156087125</c:v>
                </c:pt>
                <c:pt idx="286" formatCode="General">
                  <c:v>3.1466536235428326</c:v>
                </c:pt>
                <c:pt idx="287" formatCode="General">
                  <c:v>0.83202618836527231</c:v>
                </c:pt>
                <c:pt idx="288" formatCode="General">
                  <c:v>5.0680479382490224</c:v>
                </c:pt>
                <c:pt idx="289" formatCode="General">
                  <c:v>1.9426022653911794</c:v>
                </c:pt>
                <c:pt idx="290" formatCode="General">
                  <c:v>6.6797642436149411</c:v>
                </c:pt>
                <c:pt idx="291" formatCode="General">
                  <c:v>2.0562289775972458</c:v>
                </c:pt>
                <c:pt idx="292" formatCode="General">
                  <c:v>5.5950886005302287</c:v>
                </c:pt>
                <c:pt idx="294" formatCode="General">
                  <c:v>3.3212802999866224</c:v>
                </c:pt>
                <c:pt idx="295" formatCode="General">
                  <c:v>5.0786611762221687</c:v>
                </c:pt>
                <c:pt idx="296" formatCode="General">
                  <c:v>0.57173972229783865</c:v>
                </c:pt>
                <c:pt idx="297" formatCode="General">
                  <c:v>10.213289581624281</c:v>
                </c:pt>
                <c:pt idx="298" formatCode="General">
                  <c:v>3.5608116841153024</c:v>
                </c:pt>
                <c:pt idx="299" formatCode="General">
                  <c:v>1.6243880729862124</c:v>
                </c:pt>
                <c:pt idx="300" formatCode="General">
                  <c:v>2.1869842018392016</c:v>
                </c:pt>
                <c:pt idx="302" formatCode="General">
                  <c:v>15.461651196873454</c:v>
                </c:pt>
                <c:pt idx="303" formatCode="General">
                  <c:v>1.7264276228419664</c:v>
                </c:pt>
                <c:pt idx="304" formatCode="General">
                  <c:v>2.0418848167538983</c:v>
                </c:pt>
                <c:pt idx="305" formatCode="General">
                  <c:v>3.4796305577432318</c:v>
                </c:pt>
                <c:pt idx="306" formatCode="General">
                  <c:v>3.541873551804045</c:v>
                </c:pt>
                <c:pt idx="307" formatCode="General">
                  <c:v>9.5654993514915869</c:v>
                </c:pt>
                <c:pt idx="308" formatCode="General">
                  <c:v>1.6866946575937236</c:v>
                </c:pt>
                <c:pt idx="309" formatCode="General">
                  <c:v>3.0775419893392426</c:v>
                </c:pt>
                <c:pt idx="310" formatCode="General">
                  <c:v>5.3000674308833302</c:v>
                </c:pt>
                <c:pt idx="311" formatCode="General">
                  <c:v>7.6572878573027818</c:v>
                </c:pt>
                <c:pt idx="312" formatCode="General">
                  <c:v>0.45724292246328047</c:v>
                </c:pt>
                <c:pt idx="313" formatCode="General">
                  <c:v>5.4901072345567421</c:v>
                </c:pt>
                <c:pt idx="314" formatCode="General">
                  <c:v>2.0798875289447576</c:v>
                </c:pt>
                <c:pt idx="315" formatCode="General">
                  <c:v>9.1955173103862009</c:v>
                </c:pt>
                <c:pt idx="316" formatCode="General">
                  <c:v>0.92150002463906122</c:v>
                </c:pt>
                <c:pt idx="317" formatCode="General">
                  <c:v>1.865809959224018</c:v>
                </c:pt>
                <c:pt idx="318" formatCode="General">
                  <c:v>0.95003759141550748</c:v>
                </c:pt>
                <c:pt idx="319" formatCode="General">
                  <c:v>2.64150943396228</c:v>
                </c:pt>
                <c:pt idx="320" formatCode="General">
                  <c:v>1.9184004323155832</c:v>
                </c:pt>
                <c:pt idx="321" formatCode="General">
                  <c:v>1.7392642758196026</c:v>
                </c:pt>
                <c:pt idx="322">
                  <c:v>0.64207714299105068</c:v>
                </c:pt>
                <c:pt idx="323">
                  <c:v>0.51245803145429814</c:v>
                </c:pt>
                <c:pt idx="324">
                  <c:v>4.2527864949680847</c:v>
                </c:pt>
                <c:pt idx="325">
                  <c:v>3.1935128641505566</c:v>
                </c:pt>
                <c:pt idx="326">
                  <c:v>#N/A</c:v>
                </c:pt>
                <c:pt idx="327">
                  <c:v>1.5162407685772126</c:v>
                </c:pt>
                <c:pt idx="328">
                  <c:v>1.5970425138631981</c:v>
                </c:pt>
                <c:pt idx="329">
                  <c:v>1.0536951501154794</c:v>
                </c:pt>
                <c:pt idx="330">
                  <c:v>3.9012971813127724</c:v>
                </c:pt>
                <c:pt idx="331">
                  <c:v>3.1756072874494086</c:v>
                </c:pt>
                <c:pt idx="332">
                  <c:v>2.773182068856852</c:v>
                </c:pt>
                <c:pt idx="333">
                  <c:v>2.9315476190476328</c:v>
                </c:pt>
                <c:pt idx="334">
                  <c:v>1.0490344115075729</c:v>
                </c:pt>
                <c:pt idx="335">
                  <c:v>4.218989971993846</c:v>
                </c:pt>
                <c:pt idx="336">
                  <c:v>2.838651073010106</c:v>
                </c:pt>
                <c:pt idx="337">
                  <c:v>2.1657081236520459</c:v>
                </c:pt>
                <c:pt idx="338">
                  <c:v>6.7063233376792724</c:v>
                </c:pt>
                <c:pt idx="339">
                  <c:v>1.2120082043632312</c:v>
                </c:pt>
                <c:pt idx="340">
                  <c:v>1.0734652801073712</c:v>
                </c:pt>
                <c:pt idx="341">
                  <c:v>2.8795225662066342</c:v>
                </c:pt>
                <c:pt idx="342">
                  <c:v>1.5447371940618004</c:v>
                </c:pt>
                <c:pt idx="343">
                  <c:v>3.3502329405316811</c:v>
                </c:pt>
                <c:pt idx="344">
                  <c:v>2.0436083796494295</c:v>
                </c:pt>
                <c:pt idx="345">
                  <c:v>0.58487740969492785</c:v>
                </c:pt>
                <c:pt idx="346">
                  <c:v>0.79078174423859326</c:v>
                </c:pt>
                <c:pt idx="347">
                  <c:v>1.4955992323472906</c:v>
                </c:pt>
                <c:pt idx="348">
                  <c:v>2.9328478964401206</c:v>
                </c:pt>
                <c:pt idx="349">
                  <c:v>2.1174590491410279</c:v>
                </c:pt>
                <c:pt idx="350">
                  <c:v>0.85515140865694839</c:v>
                </c:pt>
                <c:pt idx="351">
                  <c:v>3.4540968705362718</c:v>
                </c:pt>
                <c:pt idx="352">
                  <c:v>0.67877568977439562</c:v>
                </c:pt>
                <c:pt idx="353">
                  <c:v>3.1895860324510821</c:v>
                </c:pt>
                <c:pt idx="354">
                  <c:v>1.5846411701965442</c:v>
                </c:pt>
                <c:pt idx="355">
                  <c:v>3.6290690252575883</c:v>
                </c:pt>
                <c:pt idx="356">
                  <c:v>0.91413157500374542</c:v>
                </c:pt>
                <c:pt idx="357">
                  <c:v>1.4715764010213763</c:v>
                </c:pt>
                <c:pt idx="358">
                  <c:v>#N/A</c:v>
                </c:pt>
                <c:pt idx="359">
                  <c:v>2.3175542406311678</c:v>
                </c:pt>
                <c:pt idx="360">
                  <c:v>2.8150595361002058</c:v>
                </c:pt>
                <c:pt idx="361">
                  <c:v>#N/A</c:v>
                </c:pt>
                <c:pt idx="362">
                  <c:v>0.5369376041473567</c:v>
                </c:pt>
                <c:pt idx="363">
                  <c:v>1.9869724670206332</c:v>
                </c:pt>
                <c:pt idx="364">
                  <c:v>1.7121281166591051</c:v>
                </c:pt>
                <c:pt idx="365">
                  <c:v>1.1884057971014599</c:v>
                </c:pt>
                <c:pt idx="366">
                  <c:v>1.6468946266573421</c:v>
                </c:pt>
                <c:pt idx="367">
                  <c:v>1.6363636363636143</c:v>
                </c:pt>
                <c:pt idx="368">
                  <c:v>#N/A</c:v>
                </c:pt>
                <c:pt idx="369">
                  <c:v>5.3236632975850462</c:v>
                </c:pt>
                <c:pt idx="370">
                  <c:v>1.2855559660140341</c:v>
                </c:pt>
                <c:pt idx="371">
                  <c:v>1.4610389610389556</c:v>
                </c:pt>
                <c:pt idx="372">
                  <c:v>1.9617706237424222</c:v>
                </c:pt>
                <c:pt idx="373">
                  <c:v>0.62123954409823623</c:v>
                </c:pt>
                <c:pt idx="374">
                  <c:v>4.8947926550203853</c:v>
                </c:pt>
                <c:pt idx="375">
                  <c:v>1.1205073995772095</c:v>
                </c:pt>
                <c:pt idx="376">
                  <c:v>3.6172279382380457</c:v>
                </c:pt>
                <c:pt idx="377">
                  <c:v>0.80519768991557106</c:v>
                </c:pt>
                <c:pt idx="378">
                  <c:v>0.92323386891097881</c:v>
                </c:pt>
                <c:pt idx="379">
                  <c:v>4.1162227602905563</c:v>
                </c:pt>
                <c:pt idx="380">
                  <c:v>3.6902326286277329</c:v>
                </c:pt>
                <c:pt idx="381">
                  <c:v>0.61364456744072182</c:v>
                </c:pt>
                <c:pt idx="382">
                  <c:v>0.64257933600137718</c:v>
                </c:pt>
                <c:pt idx="383">
                  <c:v>1.1224313590053445</c:v>
                </c:pt>
                <c:pt idx="384">
                  <c:v>0.8336140114516688</c:v>
                </c:pt>
                <c:pt idx="385">
                  <c:v>3.2836187319708077</c:v>
                </c:pt>
                <c:pt idx="386">
                  <c:v>0.84516565246786579</c:v>
                </c:pt>
                <c:pt idx="387">
                  <c:v>0.85527796533874079</c:v>
                </c:pt>
                <c:pt idx="388">
                  <c:v>0.88381116619961997</c:v>
                </c:pt>
                <c:pt idx="389">
                  <c:v>2.6049082837758601</c:v>
                </c:pt>
                <c:pt idx="390">
                  <c:v>0.47145488029465971</c:v>
                </c:pt>
                <c:pt idx="391">
                  <c:v>0.70827208338902603</c:v>
                </c:pt>
                <c:pt idx="392">
                  <c:v>#N/A</c:v>
                </c:pt>
                <c:pt idx="393">
                  <c:v>1.1012060828526586</c:v>
                </c:pt>
                <c:pt idx="394">
                  <c:v>1.6676876999523824</c:v>
                </c:pt>
                <c:pt idx="395">
                  <c:v>1.4571948998178517</c:v>
                </c:pt>
                <c:pt idx="396">
                  <c:v>1.9917298414886386</c:v>
                </c:pt>
                <c:pt idx="397">
                  <c:v>1.4830508474576207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0.9120866188066441</c:v>
                </c:pt>
                <c:pt idx="402">
                  <c:v>1.784031660280162</c:v>
                </c:pt>
                <c:pt idx="403">
                  <c:v>#N/A</c:v>
                </c:pt>
                <c:pt idx="404">
                  <c:v>6.8</c:v>
                </c:pt>
                <c:pt idx="405">
                  <c:v>0.59576476139915702</c:v>
                </c:pt>
                <c:pt idx="406">
                  <c:v>1.3021702838063633</c:v>
                </c:pt>
                <c:pt idx="407">
                  <c:v>#N/A</c:v>
                </c:pt>
                <c:pt idx="408">
                  <c:v>2.0521411370536908</c:v>
                </c:pt>
                <c:pt idx="409">
                  <c:v>4.6442135552429527</c:v>
                </c:pt>
                <c:pt idx="410">
                  <c:v>0.68557717028021514</c:v>
                </c:pt>
                <c:pt idx="411">
                  <c:v>0.96507352941175473</c:v>
                </c:pt>
                <c:pt idx="412">
                  <c:v>3.7649863282619789</c:v>
                </c:pt>
                <c:pt idx="413">
                  <c:v>1.7001983564749061</c:v>
                </c:pt>
                <c:pt idx="414">
                  <c:v>2.3635872501350712</c:v>
                </c:pt>
                <c:pt idx="415">
                  <c:v>0.73882748678518484</c:v>
                </c:pt>
                <c:pt idx="416">
                  <c:v>#N/A</c:v>
                </c:pt>
                <c:pt idx="417">
                  <c:v>1.7722772277227923</c:v>
                </c:pt>
                <c:pt idx="418">
                  <c:v>0.95141215892771014</c:v>
                </c:pt>
                <c:pt idx="419">
                  <c:v>1.1920606446386381</c:v>
                </c:pt>
                <c:pt idx="420">
                  <c:v>0.41952491637846856</c:v>
                </c:pt>
                <c:pt idx="421">
                  <c:v>0.99690039373376738</c:v>
                </c:pt>
                <c:pt idx="422">
                  <c:v>1.0596652267818336</c:v>
                </c:pt>
                <c:pt idx="423">
                  <c:v>2.1037253469686177</c:v>
                </c:pt>
                <c:pt idx="424">
                  <c:v>#N/A</c:v>
                </c:pt>
                <c:pt idx="425">
                  <c:v>2.0663068619892107</c:v>
                </c:pt>
                <c:pt idx="426">
                  <c:v>#N/A</c:v>
                </c:pt>
                <c:pt idx="427">
                  <c:v>1.3987630772787547</c:v>
                </c:pt>
                <c:pt idx="428">
                  <c:v>0.75345332775218887</c:v>
                </c:pt>
                <c:pt idx="429">
                  <c:v>1.9530392802282166</c:v>
                </c:pt>
                <c:pt idx="430" formatCode="General">
                  <c:v>0.43326345213139295</c:v>
                </c:pt>
                <c:pt idx="431" formatCode="General">
                  <c:v>2.3059278039357589</c:v>
                </c:pt>
                <c:pt idx="432" formatCode="General">
                  <c:v>3.9133289560078577</c:v>
                </c:pt>
                <c:pt idx="433" formatCode="General">
                  <c:v>1.1054366798112312</c:v>
                </c:pt>
                <c:pt idx="434" formatCode="General">
                  <c:v>1.1490866234531611</c:v>
                </c:pt>
                <c:pt idx="435" formatCode="General">
                  <c:v>3.3526290400385759</c:v>
                </c:pt>
                <c:pt idx="436" formatCode="General">
                  <c:v>0.50115651503470138</c:v>
                </c:pt>
                <c:pt idx="437" formatCode="General">
                  <c:v>3.0397102574052894</c:v>
                </c:pt>
                <c:pt idx="438" formatCode="General">
                  <c:v>2.8338646829613907</c:v>
                </c:pt>
                <c:pt idx="439" formatCode="General">
                  <c:v>2.405287020671627</c:v>
                </c:pt>
                <c:pt idx="440" formatCode="General">
                  <c:v>1.4009764381235186</c:v>
                </c:pt>
                <c:pt idx="441" formatCode="General">
                  <c:v>1.1850865512649855</c:v>
                </c:pt>
                <c:pt idx="442" formatCode="General">
                  <c:v>1.4760746147607635</c:v>
                </c:pt>
                <c:pt idx="443" formatCode="General">
                  <c:v>0.66406517423154177</c:v>
                </c:pt>
                <c:pt idx="444" formatCode="General">
                  <c:v>0.43563250488687999</c:v>
                </c:pt>
                <c:pt idx="445" formatCode="General">
                  <c:v>1.5870321649834607</c:v>
                </c:pt>
                <c:pt idx="446">
                  <c:v>#N/A</c:v>
                </c:pt>
                <c:pt idx="447" formatCode="General">
                  <c:v>2.9112646533654218</c:v>
                </c:pt>
                <c:pt idx="448" formatCode="General">
                  <c:v>0.52898511206850241</c:v>
                </c:pt>
                <c:pt idx="449" formatCode="General">
                  <c:v>2.6504612681212358</c:v>
                </c:pt>
                <c:pt idx="450" formatCode="General">
                  <c:v>0.77065708656852239</c:v>
                </c:pt>
                <c:pt idx="451" formatCode="General">
                  <c:v>2.5369661487653001</c:v>
                </c:pt>
                <c:pt idx="452" formatCode="General">
                  <c:v>3.0145419806814453</c:v>
                </c:pt>
                <c:pt idx="453" formatCode="General">
                  <c:v>2.3665247297740044</c:v>
                </c:pt>
                <c:pt idx="454">
                  <c:v>#N/A</c:v>
                </c:pt>
                <c:pt idx="455" formatCode="General">
                  <c:v>2.5077293026451528</c:v>
                </c:pt>
                <c:pt idx="456" formatCode="General">
                  <c:v>1.5331092635178845</c:v>
                </c:pt>
                <c:pt idx="457" formatCode="General">
                  <c:v>1.3768850211599308</c:v>
                </c:pt>
                <c:pt idx="458">
                  <c:v>#N/A</c:v>
                </c:pt>
                <c:pt idx="459" formatCode="General">
                  <c:v>1.6086175942549135</c:v>
                </c:pt>
                <c:pt idx="460" formatCode="General">
                  <c:v>1.3044234448373901</c:v>
                </c:pt>
                <c:pt idx="461" formatCode="General">
                  <c:v>0.52027370921223071</c:v>
                </c:pt>
                <c:pt idx="462" formatCode="General">
                  <c:v>1.0026413670422076</c:v>
                </c:pt>
                <c:pt idx="463" formatCode="General">
                  <c:v>6.3500258131130654</c:v>
                </c:pt>
                <c:pt idx="464" formatCode="General">
                  <c:v>1.6596968112911665</c:v>
                </c:pt>
                <c:pt idx="465" formatCode="General">
                  <c:v>1.1750881316098567</c:v>
                </c:pt>
                <c:pt idx="466" formatCode="General">
                  <c:v>1.1391528730568157</c:v>
                </c:pt>
                <c:pt idx="467" formatCode="General">
                  <c:v>2.7864000577492183</c:v>
                </c:pt>
                <c:pt idx="468" formatCode="General">
                  <c:v>4.19156564794263</c:v>
                </c:pt>
                <c:pt idx="469" formatCode="General">
                  <c:v>0.4460368528809589</c:v>
                </c:pt>
                <c:pt idx="470" formatCode="General">
                  <c:v>1.7798440875363846</c:v>
                </c:pt>
                <c:pt idx="471" formatCode="General">
                  <c:v>2.3943468715697049</c:v>
                </c:pt>
                <c:pt idx="472" formatCode="General">
                  <c:v>5.6954094999430449</c:v>
                </c:pt>
                <c:pt idx="473" formatCode="General">
                  <c:v>0.27743816420579609</c:v>
                </c:pt>
                <c:pt idx="474" formatCode="General">
                  <c:v>1.9619465354750936</c:v>
                </c:pt>
                <c:pt idx="475" formatCode="General">
                  <c:v>1.0964480336156626</c:v>
                </c:pt>
                <c:pt idx="476" formatCode="General">
                  <c:v>0.97781580394795364</c:v>
                </c:pt>
                <c:pt idx="477" formatCode="General">
                  <c:v>1.2265388784300495</c:v>
                </c:pt>
                <c:pt idx="478" formatCode="General">
                  <c:v>1.1224001276663575</c:v>
                </c:pt>
                <c:pt idx="479" formatCode="General">
                  <c:v>0.85664079660273018</c:v>
                </c:pt>
                <c:pt idx="480" formatCode="General">
                  <c:v>1.6947797585738247</c:v>
                </c:pt>
                <c:pt idx="481" formatCode="General">
                  <c:v>1.2403191055727067</c:v>
                </c:pt>
                <c:pt idx="482" formatCode="General">
                  <c:v>1.217105263157902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1.3491567770143722</c:v>
                </c:pt>
                <c:pt idx="489">
                  <c:v>4.1271736696768491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5.1071272409269755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2.799937431565779</c:v>
                </c:pt>
                <c:pt idx="502">
                  <c:v>#N/A</c:v>
                </c:pt>
                <c:pt idx="503">
                  <c:v>3.3179789837339748</c:v>
                </c:pt>
                <c:pt idx="504">
                  <c:v>#N/A</c:v>
                </c:pt>
                <c:pt idx="505">
                  <c:v>4.489983882109148</c:v>
                </c:pt>
                <c:pt idx="506">
                  <c:v>#N/A</c:v>
                </c:pt>
                <c:pt idx="507">
                  <c:v>4.8543689320388257</c:v>
                </c:pt>
                <c:pt idx="508">
                  <c:v>#N/A</c:v>
                </c:pt>
                <c:pt idx="509">
                  <c:v>5.6245090337784562</c:v>
                </c:pt>
                <c:pt idx="510">
                  <c:v>4.896698772149084</c:v>
                </c:pt>
                <c:pt idx="511">
                  <c:v>3.3653846153846008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0.8492149698824778</c:v>
                </c:pt>
                <c:pt idx="518">
                  <c:v>3.7299897484425437</c:v>
                </c:pt>
                <c:pt idx="519">
                  <c:v>4.061762391817469</c:v>
                </c:pt>
                <c:pt idx="520">
                  <c:v>#N/A</c:v>
                </c:pt>
                <c:pt idx="521">
                  <c:v>3.2141567352834839</c:v>
                </c:pt>
                <c:pt idx="522">
                  <c:v>9.5941807044410403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3.9069710207346642</c:v>
                </c:pt>
                <c:pt idx="528">
                  <c:v>13.385085862150103</c:v>
                </c:pt>
                <c:pt idx="529">
                  <c:v>#N/A</c:v>
                </c:pt>
                <c:pt idx="530">
                  <c:v>#N/A</c:v>
                </c:pt>
                <c:pt idx="531">
                  <c:v>6.1</c:v>
                </c:pt>
                <c:pt idx="532">
                  <c:v>#N/A</c:v>
                </c:pt>
                <c:pt idx="533">
                  <c:v>#N/A</c:v>
                </c:pt>
                <c:pt idx="534">
                  <c:v>3.1426775612822073</c:v>
                </c:pt>
                <c:pt idx="535">
                  <c:v>2.988370381274859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6.3621533442088234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1.3407107895296999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1.4681348014681506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3.4488277186524843</c:v>
                </c:pt>
                <c:pt idx="560">
                  <c:v>1.8106634922623988</c:v>
                </c:pt>
                <c:pt idx="561">
                  <c:v>5.0505874673629219</c:v>
                </c:pt>
                <c:pt idx="562">
                  <c:v>#N/A</c:v>
                </c:pt>
                <c:pt idx="563">
                  <c:v>5.268335337195353</c:v>
                </c:pt>
                <c:pt idx="564">
                  <c:v>3.3702116774317394</c:v>
                </c:pt>
                <c:pt idx="565">
                  <c:v>14.911929543634924</c:v>
                </c:pt>
                <c:pt idx="566">
                  <c:v>0.6888055104440699</c:v>
                </c:pt>
                <c:pt idx="567">
                  <c:v>5.5057299451918302</c:v>
                </c:pt>
                <c:pt idx="568">
                  <c:v>8.3502073088419611</c:v>
                </c:pt>
                <c:pt idx="569">
                  <c:v>4.7633179997032418</c:v>
                </c:pt>
                <c:pt idx="570">
                  <c:v>1.1327488556133196</c:v>
                </c:pt>
                <c:pt idx="571">
                  <c:v>0.71873771688472188</c:v>
                </c:pt>
                <c:pt idx="572">
                  <c:v>2.2032515221894804</c:v>
                </c:pt>
                <c:pt idx="573">
                  <c:v>11.500888099467117</c:v>
                </c:pt>
                <c:pt idx="574">
                  <c:v>10.245901639344265</c:v>
                </c:pt>
                <c:pt idx="575">
                  <c:v>5.4971277065842106</c:v>
                </c:pt>
                <c:pt idx="576">
                  <c:v>3.4857371367635275</c:v>
                </c:pt>
                <c:pt idx="577">
                  <c:v>2.7169811320754853</c:v>
                </c:pt>
                <c:pt idx="578">
                  <c:v>1.8266329609394127</c:v>
                </c:pt>
                <c:pt idx="579">
                  <c:v>5.2371481950219954</c:v>
                </c:pt>
                <c:pt idx="580">
                  <c:v>#N/A</c:v>
                </c:pt>
                <c:pt idx="581">
                  <c:v>#N/A</c:v>
                </c:pt>
                <c:pt idx="582">
                  <c:v>4.2521489971346558</c:v>
                </c:pt>
                <c:pt idx="583">
                  <c:v>11.05364445513592</c:v>
                </c:pt>
                <c:pt idx="584">
                  <c:v>3.3724340175952929</c:v>
                </c:pt>
                <c:pt idx="585">
                  <c:v>3.5160289555325615</c:v>
                </c:pt>
                <c:pt idx="586">
                  <c:v>#N/A</c:v>
                </c:pt>
                <c:pt idx="587">
                  <c:v>3.3233404710920613</c:v>
                </c:pt>
                <c:pt idx="588">
                  <c:v>3.5401356698700162</c:v>
                </c:pt>
                <c:pt idx="589">
                  <c:v>10.245262107821883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 formatCode="General">
                  <c:v>4.0244523688232254</c:v>
                </c:pt>
                <c:pt idx="604">
                  <c:v>#N/A</c:v>
                </c:pt>
                <c:pt idx="605" formatCode="General">
                  <c:v>2.0546527274609172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 formatCode="General">
                  <c:v>3.3846777462505382</c:v>
                </c:pt>
                <c:pt idx="610">
                  <c:v>#N/A</c:v>
                </c:pt>
                <c:pt idx="611" formatCode="General">
                  <c:v>3.7812242657150592</c:v>
                </c:pt>
                <c:pt idx="612" formatCode="General">
                  <c:v>6.2297996121525587</c:v>
                </c:pt>
                <c:pt idx="613" formatCode="General">
                  <c:v>2.2645393721049909</c:v>
                </c:pt>
                <c:pt idx="614" formatCode="General">
                  <c:v>7.1533113794365155</c:v>
                </c:pt>
                <c:pt idx="615">
                  <c:v>#N/A</c:v>
                </c:pt>
                <c:pt idx="616" formatCode="General">
                  <c:v>2.6713792536577583</c:v>
                </c:pt>
                <c:pt idx="617">
                  <c:v>#N/A</c:v>
                </c:pt>
                <c:pt idx="618" formatCode="General">
                  <c:v>6.1317285188900135</c:v>
                </c:pt>
                <c:pt idx="619">
                  <c:v>#N/A</c:v>
                </c:pt>
                <c:pt idx="620" formatCode="General">
                  <c:v>8.2641089320887211</c:v>
                </c:pt>
                <c:pt idx="621" formatCode="General">
                  <c:v>2.9166666666666785</c:v>
                </c:pt>
                <c:pt idx="622" formatCode="General">
                  <c:v>3.1173672708574554</c:v>
                </c:pt>
                <c:pt idx="623" formatCode="General">
                  <c:v>5.1006711409396051</c:v>
                </c:pt>
                <c:pt idx="624" formatCode="General">
                  <c:v>4.305818105440034</c:v>
                </c:pt>
                <c:pt idx="625">
                  <c:v>#N/A</c:v>
                </c:pt>
                <c:pt idx="626" formatCode="General">
                  <c:v>2.5143176421287849</c:v>
                </c:pt>
                <c:pt idx="627" formatCode="General">
                  <c:v>9.8074942565158825</c:v>
                </c:pt>
                <c:pt idx="628" formatCode="General">
                  <c:v>4.1357370095439983</c:v>
                </c:pt>
                <c:pt idx="629" formatCode="General">
                  <c:v>7.3076577789747743</c:v>
                </c:pt>
                <c:pt idx="630" formatCode="General">
                  <c:v>2.6082092161387389</c:v>
                </c:pt>
                <c:pt idx="631">
                  <c:v>#N/A</c:v>
                </c:pt>
                <c:pt idx="632" formatCode="General">
                  <c:v>7.0375052675937546</c:v>
                </c:pt>
                <c:pt idx="633" formatCode="General">
                  <c:v>10.280655869630841</c:v>
                </c:pt>
                <c:pt idx="634" formatCode="General">
                  <c:v>1.5421832476564732</c:v>
                </c:pt>
                <c:pt idx="635" formatCode="General">
                  <c:v>1.7985166872682563</c:v>
                </c:pt>
                <c:pt idx="636">
                  <c:v>#N/A</c:v>
                </c:pt>
                <c:pt idx="637" formatCode="General">
                  <c:v>16.249715715260386</c:v>
                </c:pt>
                <c:pt idx="638" formatCode="General">
                  <c:v>1.9314278307084183</c:v>
                </c:pt>
                <c:pt idx="639" formatCode="General">
                  <c:v>3.1017788786309501</c:v>
                </c:pt>
                <c:pt idx="640" formatCode="General">
                  <c:v>4.0312712440516894</c:v>
                </c:pt>
                <c:pt idx="641" formatCode="General">
                  <c:v>3.288129295931673</c:v>
                </c:pt>
                <c:pt idx="642" formatCode="General">
                  <c:v>4.7255619445896322</c:v>
                </c:pt>
                <c:pt idx="643" formatCode="General">
                  <c:v>3.2496307237813769</c:v>
                </c:pt>
              </c:numCache>
            </c:numRef>
          </c:xVal>
          <c:yVal>
            <c:numRef>
              <c:f>(DataByPlots!$ED$2:$ED$162,DataByPlots!$EE$2:$EE$162,DataByPlots!$EF$2:$EF$162,DataByPlots!$EG$2:$EG$162)</c:f>
              <c:numCache>
                <c:formatCode>0.00</c:formatCode>
                <c:ptCount val="6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10.146081089765229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7.5014927248542929</c:v>
                </c:pt>
                <c:pt idx="35">
                  <c:v>#N/A</c:v>
                </c:pt>
                <c:pt idx="36">
                  <c:v>14.709944775114637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5.6760425382670947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14.187536723589108</c:v>
                </c:pt>
                <c:pt idx="46">
                  <c:v>17.074641272327927</c:v>
                </c:pt>
                <c:pt idx="47">
                  <c:v>14.636279178898583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18.003561333079599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20.85844794973081</c:v>
                </c:pt>
                <c:pt idx="80">
                  <c:v>25.379385407104767</c:v>
                </c:pt>
                <c:pt idx="81">
                  <c:v>12.185839552212011</c:v>
                </c:pt>
                <c:pt idx="82">
                  <c:v>22.781907466570114</c:v>
                </c:pt>
                <c:pt idx="83">
                  <c:v>8.6254867024989501</c:v>
                </c:pt>
                <c:pt idx="84">
                  <c:v>#N/A</c:v>
                </c:pt>
                <c:pt idx="85">
                  <c:v>24.392534376920842</c:v>
                </c:pt>
                <c:pt idx="86">
                  <c:v>23.450953059065785</c:v>
                </c:pt>
                <c:pt idx="87">
                  <c:v>11.964985785712173</c:v>
                </c:pt>
                <c:pt idx="88">
                  <c:v>14.96760532199786</c:v>
                </c:pt>
                <c:pt idx="89">
                  <c:v>#N/A</c:v>
                </c:pt>
                <c:pt idx="90">
                  <c:v>18.754656010288077</c:v>
                </c:pt>
                <c:pt idx="91">
                  <c:v>#N/A</c:v>
                </c:pt>
                <c:pt idx="92">
                  <c:v>36.580412748621868</c:v>
                </c:pt>
                <c:pt idx="93">
                  <c:v>#N/A</c:v>
                </c:pt>
                <c:pt idx="94">
                  <c:v>13.469939911029428</c:v>
                </c:pt>
                <c:pt idx="95">
                  <c:v>#N/A</c:v>
                </c:pt>
                <c:pt idx="96">
                  <c:v>19.799090671555547</c:v>
                </c:pt>
                <c:pt idx="97">
                  <c:v>29.381019530688455</c:v>
                </c:pt>
                <c:pt idx="98">
                  <c:v>#N/A</c:v>
                </c:pt>
                <c:pt idx="99">
                  <c:v>#N/A</c:v>
                </c:pt>
                <c:pt idx="100">
                  <c:v>26.755411612807986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21.251600332339905</c:v>
                </c:pt>
                <c:pt idx="107">
                  <c:v>#N/A</c:v>
                </c:pt>
                <c:pt idx="108">
                  <c:v>13.844595919978564</c:v>
                </c:pt>
                <c:pt idx="109">
                  <c:v>13.57511552133367</c:v>
                </c:pt>
                <c:pt idx="110">
                  <c:v>15.863554088284669</c:v>
                </c:pt>
                <c:pt idx="111">
                  <c:v>15.019322527137529</c:v>
                </c:pt>
                <c:pt idx="112">
                  <c:v>20.588762150991222</c:v>
                </c:pt>
                <c:pt idx="113">
                  <c:v>15.972111016267121</c:v>
                </c:pt>
                <c:pt idx="114">
                  <c:v>15.915651238518638</c:v>
                </c:pt>
                <c:pt idx="115">
                  <c:v>10.21046397033718</c:v>
                </c:pt>
                <c:pt idx="116">
                  <c:v>27.817596172466359</c:v>
                </c:pt>
                <c:pt idx="117">
                  <c:v>22.827429287116583</c:v>
                </c:pt>
                <c:pt idx="118">
                  <c:v>22.064138593335279</c:v>
                </c:pt>
                <c:pt idx="119">
                  <c:v>26.531391820943426</c:v>
                </c:pt>
                <c:pt idx="120">
                  <c:v>20.878505174137082</c:v>
                </c:pt>
                <c:pt idx="121">
                  <c:v>9.12281997846714</c:v>
                </c:pt>
                <c:pt idx="122">
                  <c:v>11.029472221801218</c:v>
                </c:pt>
                <c:pt idx="123">
                  <c:v>21.384386189179626</c:v>
                </c:pt>
                <c:pt idx="124">
                  <c:v>13.115685820969674</c:v>
                </c:pt>
                <c:pt idx="125">
                  <c:v>18.055311844147226</c:v>
                </c:pt>
                <c:pt idx="126">
                  <c:v>17.072281570923209</c:v>
                </c:pt>
                <c:pt idx="127">
                  <c:v>17.111091025243326</c:v>
                </c:pt>
                <c:pt idx="128">
                  <c:v>13.182236292142132</c:v>
                </c:pt>
                <c:pt idx="129">
                  <c:v>24.115513435306354</c:v>
                </c:pt>
                <c:pt idx="130">
                  <c:v>17.996339846458714</c:v>
                </c:pt>
                <c:pt idx="131">
                  <c:v>24.491866351975212</c:v>
                </c:pt>
                <c:pt idx="132">
                  <c:v>29.476626080307994</c:v>
                </c:pt>
                <c:pt idx="133">
                  <c:v>21.10848996612787</c:v>
                </c:pt>
                <c:pt idx="134">
                  <c:v>34.320027713509397</c:v>
                </c:pt>
                <c:pt idx="135">
                  <c:v>11.416148679306128</c:v>
                </c:pt>
                <c:pt idx="136">
                  <c:v>25.425887028269059</c:v>
                </c:pt>
                <c:pt idx="137">
                  <c:v>19.025728423592433</c:v>
                </c:pt>
                <c:pt idx="138">
                  <c:v>9.4347018806633649</c:v>
                </c:pt>
                <c:pt idx="139">
                  <c:v>10.443311420718338</c:v>
                </c:pt>
                <c:pt idx="140">
                  <c:v>14.575844304269296</c:v>
                </c:pt>
                <c:pt idx="141">
                  <c:v>23.617052859271119</c:v>
                </c:pt>
                <c:pt idx="142">
                  <c:v>10.686427658330739</c:v>
                </c:pt>
                <c:pt idx="143">
                  <c:v>19.667641583202581</c:v>
                </c:pt>
                <c:pt idx="144">
                  <c:v>22.466288350606888</c:v>
                </c:pt>
                <c:pt idx="145">
                  <c:v>17.973076139715324</c:v>
                </c:pt>
                <c:pt idx="146">
                  <c:v>29.011053191481729</c:v>
                </c:pt>
                <c:pt idx="147">
                  <c:v>6.0037235586557527</c:v>
                </c:pt>
                <c:pt idx="148">
                  <c:v>24.882566062050628</c:v>
                </c:pt>
                <c:pt idx="149">
                  <c:v>19.314897579090754</c:v>
                </c:pt>
                <c:pt idx="150">
                  <c:v>11.099796547379004</c:v>
                </c:pt>
                <c:pt idx="151">
                  <c:v>10.791153644135745</c:v>
                </c:pt>
                <c:pt idx="152">
                  <c:v>25.343425274974297</c:v>
                </c:pt>
                <c:pt idx="153">
                  <c:v>29.752327281807617</c:v>
                </c:pt>
                <c:pt idx="154">
                  <c:v>29.40785720737453</c:v>
                </c:pt>
                <c:pt idx="155">
                  <c:v>17.180464146178757</c:v>
                </c:pt>
                <c:pt idx="156">
                  <c:v>16.912636972673027</c:v>
                </c:pt>
                <c:pt idx="157">
                  <c:v>16.304230910597312</c:v>
                </c:pt>
                <c:pt idx="158">
                  <c:v>17.392581943741686</c:v>
                </c:pt>
                <c:pt idx="159">
                  <c:v>19.4731386491361</c:v>
                </c:pt>
                <c:pt idx="160">
                  <c:v>33.412039319544178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3.9207977438521375</c:v>
                </c:pt>
                <c:pt idx="270">
                  <c:v>5.9563060796863256</c:v>
                </c:pt>
                <c:pt idx="271">
                  <c:v>17.562075520250165</c:v>
                </c:pt>
                <c:pt idx="272">
                  <c:v>15.292039740391907</c:v>
                </c:pt>
                <c:pt idx="273">
                  <c:v>27.842662847486189</c:v>
                </c:pt>
                <c:pt idx="274">
                  <c:v>12.486393031097169</c:v>
                </c:pt>
                <c:pt idx="275">
                  <c:v>8.4024501241591185</c:v>
                </c:pt>
                <c:pt idx="276">
                  <c:v>9.4591140135654896</c:v>
                </c:pt>
                <c:pt idx="277">
                  <c:v>28.75208372580634</c:v>
                </c:pt>
                <c:pt idx="278">
                  <c:v>7.3605041958923145</c:v>
                </c:pt>
                <c:pt idx="279">
                  <c:v>5.7522804979010296</c:v>
                </c:pt>
                <c:pt idx="280">
                  <c:v>14.521580773169322</c:v>
                </c:pt>
                <c:pt idx="281">
                  <c:v>19.903841833262227</c:v>
                </c:pt>
                <c:pt idx="282">
                  <c:v>1.13026354678856</c:v>
                </c:pt>
                <c:pt idx="283">
                  <c:v>#N/A</c:v>
                </c:pt>
                <c:pt idx="284">
                  <c:v>19.031725581986727</c:v>
                </c:pt>
                <c:pt idx="285">
                  <c:v>6.3063872453798107</c:v>
                </c:pt>
                <c:pt idx="286">
                  <c:v>20.931439614949177</c:v>
                </c:pt>
                <c:pt idx="287">
                  <c:v>3.0577675040214776</c:v>
                </c:pt>
                <c:pt idx="288">
                  <c:v>12.166001324003245</c:v>
                </c:pt>
                <c:pt idx="289">
                  <c:v>2.8361879795122293</c:v>
                </c:pt>
                <c:pt idx="290">
                  <c:v>16.477106925946615</c:v>
                </c:pt>
                <c:pt idx="291">
                  <c:v>22.00018615922189</c:v>
                </c:pt>
                <c:pt idx="292">
                  <c:v>13.508014545795298</c:v>
                </c:pt>
                <c:pt idx="293">
                  <c:v>#N/A</c:v>
                </c:pt>
                <c:pt idx="294">
                  <c:v>19.464802635010457</c:v>
                </c:pt>
                <c:pt idx="295">
                  <c:v>16.618615571814676</c:v>
                </c:pt>
                <c:pt idx="296">
                  <c:v>6.9506641794900634</c:v>
                </c:pt>
                <c:pt idx="297">
                  <c:v>31.148732563178825</c:v>
                </c:pt>
                <c:pt idx="298">
                  <c:v>15.174306656247319</c:v>
                </c:pt>
                <c:pt idx="299">
                  <c:v>7.7232300477378688</c:v>
                </c:pt>
                <c:pt idx="300">
                  <c:v>14.148713730439827</c:v>
                </c:pt>
                <c:pt idx="301">
                  <c:v>#N/A</c:v>
                </c:pt>
                <c:pt idx="302">
                  <c:v>24.888508866073288</c:v>
                </c:pt>
                <c:pt idx="303">
                  <c:v>6.2265816001271581</c:v>
                </c:pt>
                <c:pt idx="304">
                  <c:v>8.5308989999077571</c:v>
                </c:pt>
                <c:pt idx="305">
                  <c:v>7.2817007211578773</c:v>
                </c:pt>
                <c:pt idx="306">
                  <c:v>16.680050036395421</c:v>
                </c:pt>
                <c:pt idx="307">
                  <c:v>39.787556047030492</c:v>
                </c:pt>
                <c:pt idx="308">
                  <c:v>5.6063765947508237</c:v>
                </c:pt>
                <c:pt idx="309">
                  <c:v>24.739170439732135</c:v>
                </c:pt>
                <c:pt idx="310">
                  <c:v>17.734920900242795</c:v>
                </c:pt>
                <c:pt idx="311">
                  <c:v>7.6820182716325345</c:v>
                </c:pt>
                <c:pt idx="312">
                  <c:v>4.6540085252740315</c:v>
                </c:pt>
                <c:pt idx="313">
                  <c:v>17.183978666863226</c:v>
                </c:pt>
                <c:pt idx="314">
                  <c:v>13.621715992878393</c:v>
                </c:pt>
                <c:pt idx="315">
                  <c:v>24.340871000378534</c:v>
                </c:pt>
                <c:pt idx="316">
                  <c:v>4.4121550654834758</c:v>
                </c:pt>
                <c:pt idx="317">
                  <c:v>22.341474547704504</c:v>
                </c:pt>
                <c:pt idx="318">
                  <c:v>15.690782132709481</c:v>
                </c:pt>
                <c:pt idx="319">
                  <c:v>19.925691614515408</c:v>
                </c:pt>
                <c:pt idx="320">
                  <c:v>15.033225412089156</c:v>
                </c:pt>
                <c:pt idx="321">
                  <c:v>25.185864288313756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12.288876941589988</c:v>
                </c:pt>
                <c:pt idx="338">
                  <c:v>28.641867649290521</c:v>
                </c:pt>
                <c:pt idx="339">
                  <c:v>#N/A</c:v>
                </c:pt>
                <c:pt idx="340">
                  <c:v>#N/A</c:v>
                </c:pt>
                <c:pt idx="341">
                  <c:v>26.617166034807536</c:v>
                </c:pt>
                <c:pt idx="342">
                  <c:v>10.002916018302233</c:v>
                </c:pt>
                <c:pt idx="343">
                  <c:v>#N/A</c:v>
                </c:pt>
                <c:pt idx="344">
                  <c:v>25.660502874174469</c:v>
                </c:pt>
                <c:pt idx="345">
                  <c:v>2.4390898865287181</c:v>
                </c:pt>
                <c:pt idx="346">
                  <c:v>4.5561439630621745</c:v>
                </c:pt>
                <c:pt idx="347">
                  <c:v>14.802448746660783</c:v>
                </c:pt>
                <c:pt idx="348">
                  <c:v>13.862598112968861</c:v>
                </c:pt>
                <c:pt idx="349">
                  <c:v>12.641944330036111</c:v>
                </c:pt>
                <c:pt idx="350">
                  <c:v>4.4846474382059709</c:v>
                </c:pt>
                <c:pt idx="351">
                  <c:v>18.04313724824226</c:v>
                </c:pt>
                <c:pt idx="352">
                  <c:v>2.5535537900796035</c:v>
                </c:pt>
                <c:pt idx="353">
                  <c:v>#N/A</c:v>
                </c:pt>
                <c:pt idx="354">
                  <c:v>#N/A</c:v>
                </c:pt>
                <c:pt idx="355">
                  <c:v>12.116207654502544</c:v>
                </c:pt>
                <c:pt idx="356">
                  <c:v>4.1075558047923924</c:v>
                </c:pt>
                <c:pt idx="357">
                  <c:v>12.16344660606606</c:v>
                </c:pt>
                <c:pt idx="358">
                  <c:v>#N/A</c:v>
                </c:pt>
                <c:pt idx="359">
                  <c:v>28.857862620577272</c:v>
                </c:pt>
                <c:pt idx="360">
                  <c:v>29.367201558964815</c:v>
                </c:pt>
                <c:pt idx="361">
                  <c:v>#N/A</c:v>
                </c:pt>
                <c:pt idx="362">
                  <c:v>4.8066712167278123</c:v>
                </c:pt>
                <c:pt idx="363">
                  <c:v>4.5124090691377381</c:v>
                </c:pt>
                <c:pt idx="364">
                  <c:v>15.748596273255014</c:v>
                </c:pt>
                <c:pt idx="365">
                  <c:v>17.332437364737235</c:v>
                </c:pt>
                <c:pt idx="366">
                  <c:v>20.96906236387526</c:v>
                </c:pt>
                <c:pt idx="367">
                  <c:v>12.084812759021212</c:v>
                </c:pt>
                <c:pt idx="368">
                  <c:v>#N/A</c:v>
                </c:pt>
                <c:pt idx="369">
                  <c:v>18.287642342028715</c:v>
                </c:pt>
                <c:pt idx="370">
                  <c:v>25.65300677019426</c:v>
                </c:pt>
                <c:pt idx="371">
                  <c:v>23.510262812486676</c:v>
                </c:pt>
                <c:pt idx="372">
                  <c:v>#N/A</c:v>
                </c:pt>
                <c:pt idx="373">
                  <c:v>3.7262077336741699</c:v>
                </c:pt>
                <c:pt idx="374">
                  <c:v>12.583534003318199</c:v>
                </c:pt>
                <c:pt idx="375">
                  <c:v>21.635093142591877</c:v>
                </c:pt>
                <c:pt idx="376">
                  <c:v>3.0732382640579639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7.7717482731515117</c:v>
                </c:pt>
                <c:pt idx="402">
                  <c:v>10.69921412792732</c:v>
                </c:pt>
                <c:pt idx="403">
                  <c:v>#N/A</c:v>
                </c:pt>
                <c:pt idx="404">
                  <c:v>19.1631089314414</c:v>
                </c:pt>
                <c:pt idx="405">
                  <c:v>4.8760549851068395</c:v>
                </c:pt>
                <c:pt idx="406">
                  <c:v>#N/A</c:v>
                </c:pt>
                <c:pt idx="407">
                  <c:v>#N/A</c:v>
                </c:pt>
                <c:pt idx="408">
                  <c:v>18.10909068612925</c:v>
                </c:pt>
                <c:pt idx="409">
                  <c:v>4.4281580774040439</c:v>
                </c:pt>
                <c:pt idx="410">
                  <c:v>23.470895901541827</c:v>
                </c:pt>
                <c:pt idx="411">
                  <c:v>5.8578689712537315</c:v>
                </c:pt>
                <c:pt idx="412">
                  <c:v>17.484336175044739</c:v>
                </c:pt>
                <c:pt idx="413">
                  <c:v>15.348580825359649</c:v>
                </c:pt>
                <c:pt idx="414">
                  <c:v>34.396063210054891</c:v>
                </c:pt>
                <c:pt idx="415">
                  <c:v>16.090187763681051</c:v>
                </c:pt>
                <c:pt idx="416">
                  <c:v>#N/A</c:v>
                </c:pt>
                <c:pt idx="417">
                  <c:v>#N/A</c:v>
                </c:pt>
                <c:pt idx="418">
                  <c:v>15.412495232833713</c:v>
                </c:pt>
                <c:pt idx="419">
                  <c:v>15.732552058011654</c:v>
                </c:pt>
                <c:pt idx="420">
                  <c:v>5.3225617306722546</c:v>
                </c:pt>
                <c:pt idx="421">
                  <c:v>17.60569677102626</c:v>
                </c:pt>
                <c:pt idx="422">
                  <c:v>14.516847290780564</c:v>
                </c:pt>
                <c:pt idx="423">
                  <c:v>14.016506307540185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26.708700150148211</c:v>
                </c:pt>
                <c:pt idx="428">
                  <c:v>4.2083568912020528</c:v>
                </c:pt>
                <c:pt idx="429">
                  <c:v>#N/A</c:v>
                </c:pt>
                <c:pt idx="430">
                  <c:v>3.6964144859483308</c:v>
                </c:pt>
                <c:pt idx="431">
                  <c:v>3.2659350382861501</c:v>
                </c:pt>
                <c:pt idx="432">
                  <c:v>5.3182582187755045</c:v>
                </c:pt>
                <c:pt idx="433">
                  <c:v>2.9288417195451877</c:v>
                </c:pt>
                <c:pt idx="434">
                  <c:v>15.385449960940422</c:v>
                </c:pt>
                <c:pt idx="435">
                  <c:v>5.9015639894456058</c:v>
                </c:pt>
                <c:pt idx="436">
                  <c:v>2.4764096820898156</c:v>
                </c:pt>
                <c:pt idx="437">
                  <c:v>12.208535929503572</c:v>
                </c:pt>
                <c:pt idx="438">
                  <c:v>23.709784278809074</c:v>
                </c:pt>
                <c:pt idx="439">
                  <c:v>3.3814854278206568</c:v>
                </c:pt>
                <c:pt idx="440">
                  <c:v>4.6623084417940373</c:v>
                </c:pt>
                <c:pt idx="441">
                  <c:v>17.688004667802513</c:v>
                </c:pt>
                <c:pt idx="442">
                  <c:v>21.264151788239651</c:v>
                </c:pt>
                <c:pt idx="443">
                  <c:v>3.8619293879920678</c:v>
                </c:pt>
                <c:pt idx="444">
                  <c:v>3.3746993655264648</c:v>
                </c:pt>
                <c:pt idx="445">
                  <c:v>17.474404218114671</c:v>
                </c:pt>
                <c:pt idx="446">
                  <c:v>#N/A</c:v>
                </c:pt>
                <c:pt idx="447">
                  <c:v>15.654964186433071</c:v>
                </c:pt>
                <c:pt idx="448">
                  <c:v>2.5668544563172171</c:v>
                </c:pt>
                <c:pt idx="449">
                  <c:v>20.474513127716371</c:v>
                </c:pt>
                <c:pt idx="450">
                  <c:v>2.2729150403479723</c:v>
                </c:pt>
                <c:pt idx="451">
                  <c:v>13.033505925707717</c:v>
                </c:pt>
                <c:pt idx="452">
                  <c:v>16.409283606205619</c:v>
                </c:pt>
                <c:pt idx="453">
                  <c:v>20.610548062625753</c:v>
                </c:pt>
                <c:pt idx="454">
                  <c:v>#N/A</c:v>
                </c:pt>
                <c:pt idx="455">
                  <c:v>12.347340661319018</c:v>
                </c:pt>
                <c:pt idx="456">
                  <c:v>16.160210709392512</c:v>
                </c:pt>
                <c:pt idx="457">
                  <c:v>4.9537100771314684</c:v>
                </c:pt>
                <c:pt idx="458">
                  <c:v>#N/A</c:v>
                </c:pt>
                <c:pt idx="459">
                  <c:v>21.905431566226664</c:v>
                </c:pt>
                <c:pt idx="460">
                  <c:v>4.685168051599887</c:v>
                </c:pt>
                <c:pt idx="461">
                  <c:v>2.8602116363478363</c:v>
                </c:pt>
                <c:pt idx="462">
                  <c:v>12.517370077363571</c:v>
                </c:pt>
                <c:pt idx="463">
                  <c:v>13.460782882301327</c:v>
                </c:pt>
                <c:pt idx="464">
                  <c:v>7.939620766102415</c:v>
                </c:pt>
                <c:pt idx="465">
                  <c:v>9.1744662125793113</c:v>
                </c:pt>
                <c:pt idx="466">
                  <c:v>9.6044738494461601</c:v>
                </c:pt>
                <c:pt idx="467">
                  <c:v>19.60618666468741</c:v>
                </c:pt>
                <c:pt idx="468">
                  <c:v>22.953676157778013</c:v>
                </c:pt>
                <c:pt idx="469">
                  <c:v>3.3646473559912371</c:v>
                </c:pt>
                <c:pt idx="470">
                  <c:v>16.265348245569573</c:v>
                </c:pt>
                <c:pt idx="471">
                  <c:v>18.039213705376113</c:v>
                </c:pt>
                <c:pt idx="472">
                  <c:v>3.6858320636659307</c:v>
                </c:pt>
                <c:pt idx="473">
                  <c:v>3.7812143344013123</c:v>
                </c:pt>
                <c:pt idx="474">
                  <c:v>19.082738780913076</c:v>
                </c:pt>
                <c:pt idx="475">
                  <c:v>9.085139806977768</c:v>
                </c:pt>
                <c:pt idx="476">
                  <c:v>17.442606410952802</c:v>
                </c:pt>
                <c:pt idx="477">
                  <c:v>12.467172541506068</c:v>
                </c:pt>
                <c:pt idx="478">
                  <c:v>17.984943721724573</c:v>
                </c:pt>
                <c:pt idx="479">
                  <c:v>15.282142835067006</c:v>
                </c:pt>
                <c:pt idx="480">
                  <c:v>16.9915293100788</c:v>
                </c:pt>
                <c:pt idx="481">
                  <c:v>12.28636779435011</c:v>
                </c:pt>
                <c:pt idx="482">
                  <c:v>26.761407955942978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13.276164557275504</c:v>
                </c:pt>
                <c:pt idx="502">
                  <c:v>#N/A</c:v>
                </c:pt>
                <c:pt idx="503">
                  <c:v>7.9998839510191084</c:v>
                </c:pt>
                <c:pt idx="504">
                  <c:v>#N/A</c:v>
                </c:pt>
                <c:pt idx="505">
                  <c:v>14.874301983147545</c:v>
                </c:pt>
                <c:pt idx="506">
                  <c:v>#N/A</c:v>
                </c:pt>
                <c:pt idx="507">
                  <c:v>16.242201507402136</c:v>
                </c:pt>
                <c:pt idx="508">
                  <c:v>#N/A</c:v>
                </c:pt>
                <c:pt idx="509">
                  <c:v>23.457263453936516</c:v>
                </c:pt>
                <c:pt idx="510">
                  <c:v>13.24484848106988</c:v>
                </c:pt>
                <c:pt idx="511">
                  <c:v>8.9807623065852127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6.6876029864757314</c:v>
                </c:pt>
                <c:pt idx="518">
                  <c:v>17.631649286646301</c:v>
                </c:pt>
                <c:pt idx="519">
                  <c:v>4.370006683101721</c:v>
                </c:pt>
                <c:pt idx="520">
                  <c:v>#N/A</c:v>
                </c:pt>
                <c:pt idx="521">
                  <c:v>20.331005614622544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10.036427393481677</c:v>
                </c:pt>
                <c:pt idx="529">
                  <c:v>#N/A</c:v>
                </c:pt>
                <c:pt idx="530">
                  <c:v>#N/A</c:v>
                </c:pt>
                <c:pt idx="531">
                  <c:v>31.130309780167593</c:v>
                </c:pt>
                <c:pt idx="532">
                  <c:v>#N/A</c:v>
                </c:pt>
                <c:pt idx="533">
                  <c:v>#N/A</c:v>
                </c:pt>
                <c:pt idx="534">
                  <c:v>8.4336490696619819</c:v>
                </c:pt>
                <c:pt idx="535">
                  <c:v>7.4404201025234826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16.316946704192553</c:v>
                </c:pt>
                <c:pt idx="564">
                  <c:v>5.876231913124637</c:v>
                </c:pt>
                <c:pt idx="565">
                  <c:v>5.5138793643217525</c:v>
                </c:pt>
                <c:pt idx="566">
                  <c:v>#N/A</c:v>
                </c:pt>
                <c:pt idx="567">
                  <c:v>#N/A</c:v>
                </c:pt>
                <c:pt idx="568">
                  <c:v>19.177542003613695</c:v>
                </c:pt>
                <c:pt idx="569">
                  <c:v>19.204286522781818</c:v>
                </c:pt>
                <c:pt idx="570">
                  <c:v>6.9267517822168454</c:v>
                </c:pt>
                <c:pt idx="571">
                  <c:v>17.725879129263454</c:v>
                </c:pt>
                <c:pt idx="572">
                  <c:v>4.905621765577882</c:v>
                </c:pt>
                <c:pt idx="573">
                  <c:v>17.186613074096584</c:v>
                </c:pt>
                <c:pt idx="574">
                  <c:v>24.933662167905929</c:v>
                </c:pt>
                <c:pt idx="575">
                  <c:v>34.523930314305353</c:v>
                </c:pt>
                <c:pt idx="576">
                  <c:v>13.317954709734996</c:v>
                </c:pt>
                <c:pt idx="577">
                  <c:v>8.4243118652009787</c:v>
                </c:pt>
                <c:pt idx="578">
                  <c:v>10.528592028570785</c:v>
                </c:pt>
                <c:pt idx="579">
                  <c:v>5.1454597339794717</c:v>
                </c:pt>
                <c:pt idx="580">
                  <c:v>#N/A</c:v>
                </c:pt>
                <c:pt idx="581">
                  <c:v>#N/A</c:v>
                </c:pt>
                <c:pt idx="582">
                  <c:v>9.8542992868601846</c:v>
                </c:pt>
                <c:pt idx="583">
                  <c:v>20.789734789224894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34.171134293118072</c:v>
                </c:pt>
                <c:pt idx="589">
                  <c:v>8.4005454253742702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17.636743966410251</c:v>
                </c:pt>
                <c:pt idx="604">
                  <c:v>#N/A</c:v>
                </c:pt>
                <c:pt idx="605">
                  <c:v>8.2344180690770834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8.0114692494555939</c:v>
                </c:pt>
                <c:pt idx="610">
                  <c:v>#N/A</c:v>
                </c:pt>
                <c:pt idx="611">
                  <c:v>9.3834137902130728</c:v>
                </c:pt>
                <c:pt idx="612">
                  <c:v>16.215092786214448</c:v>
                </c:pt>
                <c:pt idx="613">
                  <c:v>23.275424772306785</c:v>
                </c:pt>
                <c:pt idx="614">
                  <c:v>19.209120061008967</c:v>
                </c:pt>
                <c:pt idx="615">
                  <c:v>#N/A</c:v>
                </c:pt>
                <c:pt idx="616">
                  <c:v>21.30893376593648</c:v>
                </c:pt>
                <c:pt idx="617">
                  <c:v>#N/A</c:v>
                </c:pt>
                <c:pt idx="618">
                  <c:v>11.897028662266431</c:v>
                </c:pt>
                <c:pt idx="619">
                  <c:v>#N/A</c:v>
                </c:pt>
                <c:pt idx="620">
                  <c:v>14.281869301681462</c:v>
                </c:pt>
                <c:pt idx="621">
                  <c:v>8.2253873716482762</c:v>
                </c:pt>
                <c:pt idx="622">
                  <c:v>13.153344429691277</c:v>
                </c:pt>
                <c:pt idx="623">
                  <c:v>14.786320233855051</c:v>
                </c:pt>
                <c:pt idx="624">
                  <c:v>23.684814410851551</c:v>
                </c:pt>
                <c:pt idx="625">
                  <c:v>#N/A</c:v>
                </c:pt>
                <c:pt idx="626">
                  <c:v>12.948532946392866</c:v>
                </c:pt>
                <c:pt idx="627">
                  <c:v>11.193063961518614</c:v>
                </c:pt>
                <c:pt idx="628">
                  <c:v>17.953343108794407</c:v>
                </c:pt>
                <c:pt idx="629">
                  <c:v>42.155826480189901</c:v>
                </c:pt>
                <c:pt idx="630">
                  <c:v>9.2218380414482652</c:v>
                </c:pt>
                <c:pt idx="631">
                  <c:v>#N/A</c:v>
                </c:pt>
                <c:pt idx="632">
                  <c:v>21.391927912111505</c:v>
                </c:pt>
                <c:pt idx="633">
                  <c:v>7.9800579192628831</c:v>
                </c:pt>
                <c:pt idx="634">
                  <c:v>3.6406924637457245</c:v>
                </c:pt>
                <c:pt idx="635">
                  <c:v>20.770656884076878</c:v>
                </c:pt>
                <c:pt idx="636">
                  <c:v>#N/A</c:v>
                </c:pt>
                <c:pt idx="637">
                  <c:v>26.277902777197468</c:v>
                </c:pt>
                <c:pt idx="638">
                  <c:v>6.0135410409839096</c:v>
                </c:pt>
                <c:pt idx="639">
                  <c:v>16.745481718514334</c:v>
                </c:pt>
                <c:pt idx="640">
                  <c:v>12.981336066691172</c:v>
                </c:pt>
                <c:pt idx="641">
                  <c:v>28.529538786856495</c:v>
                </c:pt>
                <c:pt idx="642">
                  <c:v>16.365704828893072</c:v>
                </c:pt>
                <c:pt idx="643">
                  <c:v>31.054661271665474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77568"/>
        <c:axId val="184483840"/>
      </c:scatterChart>
      <c:valAx>
        <c:axId val="18447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LOI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out"/>
        <c:tickLblPos val="nextTo"/>
        <c:crossAx val="184483840"/>
        <c:crosses val="autoZero"/>
        <c:crossBetween val="midCat"/>
      </c:valAx>
      <c:valAx>
        <c:axId val="184483840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PAWC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out"/>
        <c:tickLblPos val="nextTo"/>
        <c:crossAx val="184477568"/>
        <c:crosses val="autoZero"/>
        <c:crossBetween val="midCat"/>
        <c:majorUnit val="10"/>
        <c:minorUnit val="5"/>
      </c:valAx>
    </c:plotArea>
    <c:plotVisOnly val="1"/>
    <c:dispBlanksAs val="gap"/>
    <c:showDLblsOverMax val="0"/>
  </c:chart>
  <c:txPr>
    <a:bodyPr/>
    <a:lstStyle/>
    <a:p>
      <a:pPr>
        <a:defRPr sz="1100" b="0"/>
      </a:pPr>
      <a:endParaRPr lang="fi-FI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64234177840741"/>
          <c:y val="3.0125440241907837E-2"/>
          <c:w val="0.78667018087174156"/>
          <c:h val="0.8099970679977250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(DataByPlots!$EL$2:$EL$162,DataByPlots!$EM$2:$EM$162,DataByPlots!$EN$2:$EN$162,DataByPlots!$EO$2:$EO$162)</c:f>
              <c:numCache>
                <c:formatCode>0.00</c:formatCode>
                <c:ptCount val="644"/>
                <c:pt idx="0">
                  <c:v>1.7862119581172391</c:v>
                </c:pt>
                <c:pt idx="1">
                  <c:v>3.6634708458169962</c:v>
                </c:pt>
                <c:pt idx="2">
                  <c:v>13.734162520729701</c:v>
                </c:pt>
                <c:pt idx="3">
                  <c:v>#N/A</c:v>
                </c:pt>
                <c:pt idx="4">
                  <c:v>13.165413135593226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6.9972772070492013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6.1499025341130658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1.7747638326585551</c:v>
                </c:pt>
                <c:pt idx="35">
                  <c:v>#N/A</c:v>
                </c:pt>
                <c:pt idx="36">
                  <c:v>2.8968432316746786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1.4950530035335989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5.9929739224429248</c:v>
                </c:pt>
                <c:pt idx="45">
                  <c:v>4.6422628951746923</c:v>
                </c:pt>
                <c:pt idx="46">
                  <c:v>2.4229165014669838</c:v>
                </c:pt>
                <c:pt idx="47">
                  <c:v>7.004740571800923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3.6380199324602538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5.3674210651262388</c:v>
                </c:pt>
                <c:pt idx="61">
                  <c:v>2.9739178536855095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2.9728743288248256</c:v>
                </c:pt>
                <c:pt idx="70">
                  <c:v>3.7155927642397844</c:v>
                </c:pt>
                <c:pt idx="71">
                  <c:v>#N/A</c:v>
                </c:pt>
                <c:pt idx="72">
                  <c:v>3.3076902338747995</c:v>
                </c:pt>
                <c:pt idx="73">
                  <c:v>5.0312188825373321</c:v>
                </c:pt>
                <c:pt idx="74">
                  <c:v>28.965048290263624</c:v>
                </c:pt>
                <c:pt idx="75">
                  <c:v>#N/A</c:v>
                </c:pt>
                <c:pt idx="76">
                  <c:v>4.6071023247300165</c:v>
                </c:pt>
                <c:pt idx="77">
                  <c:v>3.2024586578003431</c:v>
                </c:pt>
                <c:pt idx="78">
                  <c:v>19.257969529034654</c:v>
                </c:pt>
                <c:pt idx="79">
                  <c:v>5.4699392239364197</c:v>
                </c:pt>
                <c:pt idx="80">
                  <c:v>9.6371875531372169</c:v>
                </c:pt>
                <c:pt idx="81">
                  <c:v>2.4934507813277653</c:v>
                </c:pt>
                <c:pt idx="82">
                  <c:v>4.1999999999999993</c:v>
                </c:pt>
                <c:pt idx="83">
                  <c:v>1.4101885390545092</c:v>
                </c:pt>
                <c:pt idx="84">
                  <c:v>3.9377494014365642</c:v>
                </c:pt>
                <c:pt idx="85">
                  <c:v>3.3519514310494212</c:v>
                </c:pt>
                <c:pt idx="86">
                  <c:v>3.96591521685861</c:v>
                </c:pt>
                <c:pt idx="87">
                  <c:v>1.8593220338983094</c:v>
                </c:pt>
                <c:pt idx="88">
                  <c:v>2.2000000000000002</c:v>
                </c:pt>
                <c:pt idx="89">
                  <c:v>#N/A</c:v>
                </c:pt>
                <c:pt idx="90">
                  <c:v>2.5176260986618053</c:v>
                </c:pt>
                <c:pt idx="91">
                  <c:v>#N/A</c:v>
                </c:pt>
                <c:pt idx="92">
                  <c:v>7.5</c:v>
                </c:pt>
                <c:pt idx="93">
                  <c:v>#N/A</c:v>
                </c:pt>
                <c:pt idx="94">
                  <c:v>3.3846189699370597</c:v>
                </c:pt>
                <c:pt idx="95">
                  <c:v>3.5392339159539068</c:v>
                </c:pt>
                <c:pt idx="96">
                  <c:v>7.0411363135873053</c:v>
                </c:pt>
                <c:pt idx="97">
                  <c:v>11.997377361054506</c:v>
                </c:pt>
                <c:pt idx="98">
                  <c:v>#N/A</c:v>
                </c:pt>
                <c:pt idx="99">
                  <c:v>#N/A</c:v>
                </c:pt>
                <c:pt idx="100">
                  <c:v>4.0353408157678583</c:v>
                </c:pt>
                <c:pt idx="101">
                  <c:v>#N/A</c:v>
                </c:pt>
                <c:pt idx="102">
                  <c:v>4.0999999999999996</c:v>
                </c:pt>
                <c:pt idx="103">
                  <c:v>#N/A</c:v>
                </c:pt>
                <c:pt idx="104">
                  <c:v>4.3811780636424746</c:v>
                </c:pt>
                <c:pt idx="105">
                  <c:v>#N/A</c:v>
                </c:pt>
                <c:pt idx="106">
                  <c:v>2.4353994882001615</c:v>
                </c:pt>
                <c:pt idx="107">
                  <c:v>3.257472178060405</c:v>
                </c:pt>
                <c:pt idx="108">
                  <c:v>2.0725633350368868</c:v>
                </c:pt>
                <c:pt idx="109">
                  <c:v>3.9731092436974969</c:v>
                </c:pt>
                <c:pt idx="110">
                  <c:v>50.504510108864707</c:v>
                </c:pt>
                <c:pt idx="111">
                  <c:v>3.7236456960532758</c:v>
                </c:pt>
                <c:pt idx="112">
                  <c:v>12.116881627973601</c:v>
                </c:pt>
                <c:pt idx="113">
                  <c:v>47.781063406312185</c:v>
                </c:pt>
                <c:pt idx="114">
                  <c:v>5.2954636692091732</c:v>
                </c:pt>
                <c:pt idx="115">
                  <c:v>41.885024154589345</c:v>
                </c:pt>
                <c:pt idx="116">
                  <c:v>14.409607405043101</c:v>
                </c:pt>
                <c:pt idx="117">
                  <c:v>34.238146021328959</c:v>
                </c:pt>
                <c:pt idx="118">
                  <c:v>11.511587982832626</c:v>
                </c:pt>
                <c:pt idx="119">
                  <c:v>15.973747581165355</c:v>
                </c:pt>
                <c:pt idx="120">
                  <c:v>11.952134912091877</c:v>
                </c:pt>
                <c:pt idx="121">
                  <c:v>4.9135424547517701</c:v>
                </c:pt>
                <c:pt idx="122">
                  <c:v>5.0224331751186728</c:v>
                </c:pt>
                <c:pt idx="123">
                  <c:v>30.05972850678733</c:v>
                </c:pt>
                <c:pt idx="124">
                  <c:v>7.3478089611028983</c:v>
                </c:pt>
                <c:pt idx="125">
                  <c:v>10.977982326951388</c:v>
                </c:pt>
                <c:pt idx="126">
                  <c:v>3.9535022354694274</c:v>
                </c:pt>
                <c:pt idx="127">
                  <c:v>5.520732529398571</c:v>
                </c:pt>
                <c:pt idx="128">
                  <c:v>3.2330624682580029</c:v>
                </c:pt>
                <c:pt idx="129">
                  <c:v>15.762289660538841</c:v>
                </c:pt>
                <c:pt idx="130">
                  <c:v>8.9212772890192316</c:v>
                </c:pt>
                <c:pt idx="131">
                  <c:v>13.849153671864574</c:v>
                </c:pt>
                <c:pt idx="132">
                  <c:v>5.51937092443419</c:v>
                </c:pt>
                <c:pt idx="133">
                  <c:v>6.1801278636121291</c:v>
                </c:pt>
                <c:pt idx="134">
                  <c:v>31.801235998455017</c:v>
                </c:pt>
                <c:pt idx="135">
                  <c:v>3.2116392907647118</c:v>
                </c:pt>
                <c:pt idx="136">
                  <c:v>3.5995345694767611</c:v>
                </c:pt>
                <c:pt idx="137">
                  <c:v>7.8193901696978028</c:v>
                </c:pt>
                <c:pt idx="138">
                  <c:v>5.9310853222392197</c:v>
                </c:pt>
                <c:pt idx="139">
                  <c:v>3.4160858852516762</c:v>
                </c:pt>
                <c:pt idx="140">
                  <c:v>1.9429420505200625</c:v>
                </c:pt>
                <c:pt idx="141">
                  <c:v>7.7607585703865629</c:v>
                </c:pt>
                <c:pt idx="142">
                  <c:v>43.561039815728833</c:v>
                </c:pt>
                <c:pt idx="143">
                  <c:v>3.7954535223947774</c:v>
                </c:pt>
                <c:pt idx="144">
                  <c:v>2.902983041612722</c:v>
                </c:pt>
                <c:pt idx="145">
                  <c:v>15.994296265900701</c:v>
                </c:pt>
                <c:pt idx="146">
                  <c:v>10.798763541489421</c:v>
                </c:pt>
                <c:pt idx="147">
                  <c:v>4.1120693887570461</c:v>
                </c:pt>
                <c:pt idx="148">
                  <c:v>28.27559050105048</c:v>
                </c:pt>
                <c:pt idx="149">
                  <c:v>10.533763971548831</c:v>
                </c:pt>
                <c:pt idx="150">
                  <c:v>2.1379619949572661</c:v>
                </c:pt>
                <c:pt idx="151">
                  <c:v>1.7606890459363931</c:v>
                </c:pt>
                <c:pt idx="152">
                  <c:v>3.4717982894590644</c:v>
                </c:pt>
                <c:pt idx="153">
                  <c:v>34.918326282117427</c:v>
                </c:pt>
                <c:pt idx="154">
                  <c:v>4.7451680502942013</c:v>
                </c:pt>
                <c:pt idx="155">
                  <c:v>8.6025900582480226</c:v>
                </c:pt>
                <c:pt idx="156">
                  <c:v>6.9290824261275183</c:v>
                </c:pt>
                <c:pt idx="157">
                  <c:v>5.9356738629218153</c:v>
                </c:pt>
                <c:pt idx="158">
                  <c:v>11.50607592214217</c:v>
                </c:pt>
                <c:pt idx="159">
                  <c:v>6.2195318264136024</c:v>
                </c:pt>
                <c:pt idx="160">
                  <c:v>6.3410957060169348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1.1061245448604393</c:v>
                </c:pt>
                <c:pt idx="270">
                  <c:v>3.4955949770779373</c:v>
                </c:pt>
                <c:pt idx="271">
                  <c:v>44.313957307060768</c:v>
                </c:pt>
                <c:pt idx="272">
                  <c:v>4.016796821482405</c:v>
                </c:pt>
                <c:pt idx="273">
                  <c:v>6.8908514408281283</c:v>
                </c:pt>
                <c:pt idx="274">
                  <c:v>41.432880246056122</c:v>
                </c:pt>
                <c:pt idx="275">
                  <c:v>2.3199676234356721</c:v>
                </c:pt>
                <c:pt idx="276">
                  <c:v>37.351781373124325</c:v>
                </c:pt>
                <c:pt idx="277">
                  <c:v>8.8153780798640877</c:v>
                </c:pt>
                <c:pt idx="278">
                  <c:v>22.846077442383777</c:v>
                </c:pt>
                <c:pt idx="279">
                  <c:v>4.2030245169174432</c:v>
                </c:pt>
                <c:pt idx="280">
                  <c:v>9.326850660741437</c:v>
                </c:pt>
                <c:pt idx="281">
                  <c:v>8.0254779346078156</c:v>
                </c:pt>
                <c:pt idx="282">
                  <c:v>3.0624172185430449</c:v>
                </c:pt>
                <c:pt idx="283">
                  <c:v>1.6</c:v>
                </c:pt>
                <c:pt idx="284">
                  <c:v>21.390808396059018</c:v>
                </c:pt>
                <c:pt idx="285">
                  <c:v>3.6028412156087128</c:v>
                </c:pt>
                <c:pt idx="286">
                  <c:v>6.3466536235428332</c:v>
                </c:pt>
                <c:pt idx="287">
                  <c:v>1.6320261883652725</c:v>
                </c:pt>
                <c:pt idx="288">
                  <c:v>7.3680479382490223</c:v>
                </c:pt>
                <c:pt idx="289">
                  <c:v>3.0426022653911797</c:v>
                </c:pt>
                <c:pt idx="290">
                  <c:v>10.779764243614942</c:v>
                </c:pt>
                <c:pt idx="291">
                  <c:v>4.6562289775972463</c:v>
                </c:pt>
                <c:pt idx="292">
                  <c:v>8.9950886005302291</c:v>
                </c:pt>
                <c:pt idx="293">
                  <c:v>2</c:v>
                </c:pt>
                <c:pt idx="294">
                  <c:v>4.6212802999866227</c:v>
                </c:pt>
                <c:pt idx="295">
                  <c:v>25.678661176222171</c:v>
                </c:pt>
                <c:pt idx="296">
                  <c:v>2.7717397222978386</c:v>
                </c:pt>
                <c:pt idx="297">
                  <c:v>11.613289581624281</c:v>
                </c:pt>
                <c:pt idx="298">
                  <c:v>6.160811684115302</c:v>
                </c:pt>
                <c:pt idx="299">
                  <c:v>3.4243880729862122</c:v>
                </c:pt>
                <c:pt idx="300">
                  <c:v>3.2869842018392017</c:v>
                </c:pt>
                <c:pt idx="301">
                  <c:v>1.2</c:v>
                </c:pt>
                <c:pt idx="302">
                  <c:v>17.961651196873454</c:v>
                </c:pt>
                <c:pt idx="303">
                  <c:v>39.726427622841967</c:v>
                </c:pt>
                <c:pt idx="304">
                  <c:v>4.4418848167538982</c:v>
                </c:pt>
                <c:pt idx="305">
                  <c:v>4.9796305577432314</c:v>
                </c:pt>
                <c:pt idx="306">
                  <c:v>9.8418735518040457</c:v>
                </c:pt>
                <c:pt idx="307">
                  <c:v>12.565499351491587</c:v>
                </c:pt>
                <c:pt idx="308">
                  <c:v>3.2866946575937237</c:v>
                </c:pt>
                <c:pt idx="309">
                  <c:v>25.177541989339243</c:v>
                </c:pt>
                <c:pt idx="310">
                  <c:v>9.2000674308833297</c:v>
                </c:pt>
                <c:pt idx="311">
                  <c:v>9.0572878573027822</c:v>
                </c:pt>
                <c:pt idx="312">
                  <c:v>1.2572429224632806</c:v>
                </c:pt>
                <c:pt idx="313">
                  <c:v>7.6901072345567423</c:v>
                </c:pt>
                <c:pt idx="314">
                  <c:v>30.579887528944759</c:v>
                </c:pt>
                <c:pt idx="315">
                  <c:v>11.095517310386201</c:v>
                </c:pt>
                <c:pt idx="316">
                  <c:v>2.1215000246390612</c:v>
                </c:pt>
                <c:pt idx="317">
                  <c:v>4.6658099592240188</c:v>
                </c:pt>
                <c:pt idx="318">
                  <c:v>3.0500375914155073</c:v>
                </c:pt>
                <c:pt idx="319">
                  <c:v>7.6415094339622804</c:v>
                </c:pt>
                <c:pt idx="320">
                  <c:v>4.9184004323155834</c:v>
                </c:pt>
                <c:pt idx="321">
                  <c:v>3.7392642758196026</c:v>
                </c:pt>
                <c:pt idx="322">
                  <c:v>1.2420771429910507</c:v>
                </c:pt>
                <c:pt idx="323">
                  <c:v>2.7124580314542985</c:v>
                </c:pt>
                <c:pt idx="324">
                  <c:v>12.952786494968084</c:v>
                </c:pt>
                <c:pt idx="325">
                  <c:v>16.393512864150555</c:v>
                </c:pt>
                <c:pt idx="326">
                  <c:v>#N/A</c:v>
                </c:pt>
                <c:pt idx="327">
                  <c:v>2.5162407685772124</c:v>
                </c:pt>
                <c:pt idx="328">
                  <c:v>4.0970425138631983</c:v>
                </c:pt>
                <c:pt idx="329">
                  <c:v>10.25369515011548</c:v>
                </c:pt>
                <c:pt idx="330">
                  <c:v>10.201297181312771</c:v>
                </c:pt>
                <c:pt idx="331">
                  <c:v>38.375607287449412</c:v>
                </c:pt>
                <c:pt idx="332">
                  <c:v>6.3731820688568526</c:v>
                </c:pt>
                <c:pt idx="333">
                  <c:v>6.631547619047633</c:v>
                </c:pt>
                <c:pt idx="334">
                  <c:v>1.6490344115075728</c:v>
                </c:pt>
                <c:pt idx="335">
                  <c:v>7.218989971993846</c:v>
                </c:pt>
                <c:pt idx="336">
                  <c:v>43.138651073010102</c:v>
                </c:pt>
                <c:pt idx="337">
                  <c:v>3.6657081236520459</c:v>
                </c:pt>
                <c:pt idx="338">
                  <c:v>9.5063233376792731</c:v>
                </c:pt>
                <c:pt idx="339">
                  <c:v>2.8120082043632313</c:v>
                </c:pt>
                <c:pt idx="340">
                  <c:v>1.3734652801073712</c:v>
                </c:pt>
                <c:pt idx="341">
                  <c:v>5.2795225662066336</c:v>
                </c:pt>
                <c:pt idx="342">
                  <c:v>2.8447371940618007</c:v>
                </c:pt>
                <c:pt idx="343">
                  <c:v>5.3502329405316811</c:v>
                </c:pt>
                <c:pt idx="344">
                  <c:v>2.9436083796494295</c:v>
                </c:pt>
                <c:pt idx="345">
                  <c:v>1.3848774096949279</c:v>
                </c:pt>
                <c:pt idx="346">
                  <c:v>2.5907817442385932</c:v>
                </c:pt>
                <c:pt idx="347">
                  <c:v>3.1955992323472904</c:v>
                </c:pt>
                <c:pt idx="348">
                  <c:v>5.3328478964401205</c:v>
                </c:pt>
                <c:pt idx="349">
                  <c:v>4.6174590491410274</c:v>
                </c:pt>
                <c:pt idx="350">
                  <c:v>1.7551514086569484</c:v>
                </c:pt>
                <c:pt idx="351">
                  <c:v>5.8540968705362717</c:v>
                </c:pt>
                <c:pt idx="352">
                  <c:v>1.7787756897743958</c:v>
                </c:pt>
                <c:pt idx="353">
                  <c:v>4.1895860324510821</c:v>
                </c:pt>
                <c:pt idx="354">
                  <c:v>4.184641170196544</c:v>
                </c:pt>
                <c:pt idx="355">
                  <c:v>5.0290690252575878</c:v>
                </c:pt>
                <c:pt idx="356">
                  <c:v>6.514131575003745</c:v>
                </c:pt>
                <c:pt idx="357">
                  <c:v>2.9715764010213763</c:v>
                </c:pt>
                <c:pt idx="358">
                  <c:v>#N/A</c:v>
                </c:pt>
                <c:pt idx="359">
                  <c:v>4.2175542406311681</c:v>
                </c:pt>
                <c:pt idx="360">
                  <c:v>6.5150595361002059</c:v>
                </c:pt>
                <c:pt idx="361">
                  <c:v>#N/A</c:v>
                </c:pt>
                <c:pt idx="362">
                  <c:v>18.136937604147359</c:v>
                </c:pt>
                <c:pt idx="363">
                  <c:v>2.7869724670206333</c:v>
                </c:pt>
                <c:pt idx="364">
                  <c:v>3.0121281166591052</c:v>
                </c:pt>
                <c:pt idx="365">
                  <c:v>28.988405797101461</c:v>
                </c:pt>
                <c:pt idx="366">
                  <c:v>5.1468946266573425</c:v>
                </c:pt>
                <c:pt idx="367">
                  <c:v>4.4363636363636143</c:v>
                </c:pt>
                <c:pt idx="368">
                  <c:v>#N/A</c:v>
                </c:pt>
                <c:pt idx="369">
                  <c:v>8.9236632975850458</c:v>
                </c:pt>
                <c:pt idx="370">
                  <c:v>4.5855559660140344</c:v>
                </c:pt>
                <c:pt idx="371">
                  <c:v>14.561038961038955</c:v>
                </c:pt>
                <c:pt idx="372">
                  <c:v>4.6617706237424219</c:v>
                </c:pt>
                <c:pt idx="373">
                  <c:v>2.0212395440982363</c:v>
                </c:pt>
                <c:pt idx="374">
                  <c:v>5.9947926550203849</c:v>
                </c:pt>
                <c:pt idx="375">
                  <c:v>4.6205073995772095</c:v>
                </c:pt>
                <c:pt idx="376">
                  <c:v>4.1172279382380452</c:v>
                </c:pt>
                <c:pt idx="377">
                  <c:v>1.8051976899155711</c:v>
                </c:pt>
                <c:pt idx="378">
                  <c:v>6.0232338689109781</c:v>
                </c:pt>
                <c:pt idx="379">
                  <c:v>6.1162227602905563</c:v>
                </c:pt>
                <c:pt idx="380">
                  <c:v>7.6902326286277329</c:v>
                </c:pt>
                <c:pt idx="381">
                  <c:v>3.1136445674407218</c:v>
                </c:pt>
                <c:pt idx="382">
                  <c:v>1.9425793360013772</c:v>
                </c:pt>
                <c:pt idx="383">
                  <c:v>4.0224313590053447</c:v>
                </c:pt>
                <c:pt idx="384">
                  <c:v>2.7336140114516687</c:v>
                </c:pt>
                <c:pt idx="385">
                  <c:v>5.7836187319708081</c:v>
                </c:pt>
                <c:pt idx="386">
                  <c:v>2.3451656524678657</c:v>
                </c:pt>
                <c:pt idx="387">
                  <c:v>3.0552779653387407</c:v>
                </c:pt>
                <c:pt idx="388">
                  <c:v>5.5838111661996201</c:v>
                </c:pt>
                <c:pt idx="389">
                  <c:v>4.8049082837758608</c:v>
                </c:pt>
                <c:pt idx="390">
                  <c:v>2.07145488029466</c:v>
                </c:pt>
                <c:pt idx="391">
                  <c:v>3.0082720833890257</c:v>
                </c:pt>
                <c:pt idx="392">
                  <c:v>#N/A</c:v>
                </c:pt>
                <c:pt idx="393">
                  <c:v>2.5012060828526588</c:v>
                </c:pt>
                <c:pt idx="394">
                  <c:v>4.1676876999523822</c:v>
                </c:pt>
                <c:pt idx="395">
                  <c:v>7.2571948998178515</c:v>
                </c:pt>
                <c:pt idx="396">
                  <c:v>17.691729841488637</c:v>
                </c:pt>
                <c:pt idx="397">
                  <c:v>3.7830508474576208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3.1120866188066443</c:v>
                </c:pt>
                <c:pt idx="402">
                  <c:v>4.3840316602801623</c:v>
                </c:pt>
                <c:pt idx="403">
                  <c:v>#N/A</c:v>
                </c:pt>
                <c:pt idx="404">
                  <c:v>9</c:v>
                </c:pt>
                <c:pt idx="405">
                  <c:v>0.79576476139915697</c:v>
                </c:pt>
                <c:pt idx="406">
                  <c:v>4.5021702838063637</c:v>
                </c:pt>
                <c:pt idx="407">
                  <c:v>#N/A</c:v>
                </c:pt>
                <c:pt idx="408">
                  <c:v>4.9521411370536903</c:v>
                </c:pt>
                <c:pt idx="409">
                  <c:v>5.044213555242953</c:v>
                </c:pt>
                <c:pt idx="410">
                  <c:v>1.3855771702802151</c:v>
                </c:pt>
                <c:pt idx="411">
                  <c:v>2.6650735294117549</c:v>
                </c:pt>
                <c:pt idx="412">
                  <c:v>5.4649863282619791</c:v>
                </c:pt>
                <c:pt idx="413">
                  <c:v>3.2001983564749059</c:v>
                </c:pt>
                <c:pt idx="414">
                  <c:v>3.4635872501350713</c:v>
                </c:pt>
                <c:pt idx="415">
                  <c:v>2.038827486785185</c:v>
                </c:pt>
                <c:pt idx="416">
                  <c:v>#N/A</c:v>
                </c:pt>
                <c:pt idx="417">
                  <c:v>4.0722772277227923</c:v>
                </c:pt>
                <c:pt idx="418">
                  <c:v>4.5514121589277101</c:v>
                </c:pt>
                <c:pt idx="419">
                  <c:v>6.6920606446386381</c:v>
                </c:pt>
                <c:pt idx="420">
                  <c:v>2.6195249163784688</c:v>
                </c:pt>
                <c:pt idx="421">
                  <c:v>3.5969003937337676</c:v>
                </c:pt>
                <c:pt idx="422">
                  <c:v>2.5596652267818336</c:v>
                </c:pt>
                <c:pt idx="423">
                  <c:v>3.5037253469686176</c:v>
                </c:pt>
                <c:pt idx="424">
                  <c:v>#N/A</c:v>
                </c:pt>
                <c:pt idx="425">
                  <c:v>5.2663068619892108</c:v>
                </c:pt>
                <c:pt idx="426">
                  <c:v>#N/A</c:v>
                </c:pt>
                <c:pt idx="427">
                  <c:v>4.2987630772787551</c:v>
                </c:pt>
                <c:pt idx="428">
                  <c:v>1.353453327752189</c:v>
                </c:pt>
                <c:pt idx="429">
                  <c:v>3.2530392802282169</c:v>
                </c:pt>
                <c:pt idx="430">
                  <c:v>1.033263452131393</c:v>
                </c:pt>
                <c:pt idx="431">
                  <c:v>4.5059278039357586</c:v>
                </c:pt>
                <c:pt idx="432">
                  <c:v>44.813328956007858</c:v>
                </c:pt>
                <c:pt idx="433">
                  <c:v>3.5054366798112309</c:v>
                </c:pt>
                <c:pt idx="434">
                  <c:v>3.1490866234531611</c:v>
                </c:pt>
                <c:pt idx="435">
                  <c:v>39.852629040038579</c:v>
                </c:pt>
                <c:pt idx="436">
                  <c:v>4.1011565150347016</c:v>
                </c:pt>
                <c:pt idx="437">
                  <c:v>37.939710257405288</c:v>
                </c:pt>
                <c:pt idx="438">
                  <c:v>6.5338646829613909</c:v>
                </c:pt>
                <c:pt idx="439">
                  <c:v>23.505287020671627</c:v>
                </c:pt>
                <c:pt idx="440">
                  <c:v>2.3009764381235187</c:v>
                </c:pt>
                <c:pt idx="441">
                  <c:v>18.185086551264984</c:v>
                </c:pt>
                <c:pt idx="442">
                  <c:v>2.9760746147607637</c:v>
                </c:pt>
                <c:pt idx="443">
                  <c:v>3.664065174231542</c:v>
                </c:pt>
                <c:pt idx="444">
                  <c:v>0.73563250488687992</c:v>
                </c:pt>
                <c:pt idx="445">
                  <c:v>28.687032164983464</c:v>
                </c:pt>
                <c:pt idx="446">
                  <c:v>#N/A</c:v>
                </c:pt>
                <c:pt idx="447">
                  <c:v>5.8112646533654218</c:v>
                </c:pt>
                <c:pt idx="448">
                  <c:v>1.3289851120685023</c:v>
                </c:pt>
                <c:pt idx="449">
                  <c:v>4.3504612681212356</c:v>
                </c:pt>
                <c:pt idx="450">
                  <c:v>1.8706570865685226</c:v>
                </c:pt>
                <c:pt idx="451">
                  <c:v>3.5369661487653001</c:v>
                </c:pt>
                <c:pt idx="452">
                  <c:v>5.6145419806814454</c:v>
                </c:pt>
                <c:pt idx="453">
                  <c:v>5.7665247297740043</c:v>
                </c:pt>
                <c:pt idx="454">
                  <c:v>#N/A</c:v>
                </c:pt>
                <c:pt idx="455">
                  <c:v>3.8077293026451526</c:v>
                </c:pt>
                <c:pt idx="456">
                  <c:v>29.333109263517883</c:v>
                </c:pt>
                <c:pt idx="457">
                  <c:v>2.7768850211599307</c:v>
                </c:pt>
                <c:pt idx="458">
                  <c:v>#N/A</c:v>
                </c:pt>
                <c:pt idx="459">
                  <c:v>5.8086175942549136</c:v>
                </c:pt>
                <c:pt idx="460">
                  <c:v>2.3044234448373899</c:v>
                </c:pt>
                <c:pt idx="461">
                  <c:v>0.82027370921223075</c:v>
                </c:pt>
                <c:pt idx="462">
                  <c:v>3.5026413670422079</c:v>
                </c:pt>
                <c:pt idx="463">
                  <c:v>8.6500258131130661</c:v>
                </c:pt>
                <c:pt idx="464">
                  <c:v>40.65969681129117</c:v>
                </c:pt>
                <c:pt idx="465">
                  <c:v>4.0750881316098564</c:v>
                </c:pt>
                <c:pt idx="466">
                  <c:v>2.6391528730568155</c:v>
                </c:pt>
                <c:pt idx="467">
                  <c:v>6.9864000577492185</c:v>
                </c:pt>
                <c:pt idx="468">
                  <c:v>9.2915656479426296</c:v>
                </c:pt>
                <c:pt idx="469">
                  <c:v>2.0460368528809592</c:v>
                </c:pt>
                <c:pt idx="470">
                  <c:v>17.479844087536385</c:v>
                </c:pt>
                <c:pt idx="471">
                  <c:v>5.5943468715697051</c:v>
                </c:pt>
                <c:pt idx="472">
                  <c:v>6.3954094999430451</c:v>
                </c:pt>
                <c:pt idx="473">
                  <c:v>0.67743816420579606</c:v>
                </c:pt>
                <c:pt idx="474">
                  <c:v>3.9619465354750938</c:v>
                </c:pt>
                <c:pt idx="475">
                  <c:v>30.796448033615661</c:v>
                </c:pt>
                <c:pt idx="476">
                  <c:v>2.6778158039479534</c:v>
                </c:pt>
                <c:pt idx="477">
                  <c:v>2.0265388784300495</c:v>
                </c:pt>
                <c:pt idx="478">
                  <c:v>3.7224001276663579</c:v>
                </c:pt>
                <c:pt idx="479">
                  <c:v>2.9566407966027302</c:v>
                </c:pt>
                <c:pt idx="480">
                  <c:v>6.6947797585738247</c:v>
                </c:pt>
                <c:pt idx="481">
                  <c:v>4.9403191055727067</c:v>
                </c:pt>
                <c:pt idx="482">
                  <c:v>4.1171052631579022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2.0491567770143719</c:v>
                </c:pt>
                <c:pt idx="489">
                  <c:v>6.1271736696768491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8.1071272409269746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4.3999374315657791</c:v>
                </c:pt>
                <c:pt idx="502">
                  <c:v>#N/A</c:v>
                </c:pt>
                <c:pt idx="503">
                  <c:v>5.0179789837339746</c:v>
                </c:pt>
                <c:pt idx="504">
                  <c:v>#N/A</c:v>
                </c:pt>
                <c:pt idx="505">
                  <c:v>6.989983882109148</c:v>
                </c:pt>
                <c:pt idx="506">
                  <c:v>#N/A</c:v>
                </c:pt>
                <c:pt idx="507">
                  <c:v>6.5543689320388259</c:v>
                </c:pt>
                <c:pt idx="508">
                  <c:v>#N/A</c:v>
                </c:pt>
                <c:pt idx="509">
                  <c:v>8.9245090337784561</c:v>
                </c:pt>
                <c:pt idx="510">
                  <c:v>8.1966987721490838</c:v>
                </c:pt>
                <c:pt idx="511">
                  <c:v>4.5653846153846009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1.9492149698824779</c:v>
                </c:pt>
                <c:pt idx="518">
                  <c:v>5.9299897484425443</c:v>
                </c:pt>
                <c:pt idx="519">
                  <c:v>5.8617623918174688</c:v>
                </c:pt>
                <c:pt idx="520">
                  <c:v>#N/A</c:v>
                </c:pt>
                <c:pt idx="521">
                  <c:v>6.2141567352834839</c:v>
                </c:pt>
                <c:pt idx="522">
                  <c:v>11.894180704441041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7.9069710207346642</c:v>
                </c:pt>
                <c:pt idx="528">
                  <c:v>15.885085862150103</c:v>
                </c:pt>
                <c:pt idx="529">
                  <c:v>#N/A</c:v>
                </c:pt>
                <c:pt idx="530">
                  <c:v>#N/A</c:v>
                </c:pt>
                <c:pt idx="531">
                  <c:v>7.3999999999999995</c:v>
                </c:pt>
                <c:pt idx="532">
                  <c:v>#N/A</c:v>
                </c:pt>
                <c:pt idx="533">
                  <c:v>#N/A</c:v>
                </c:pt>
                <c:pt idx="534">
                  <c:v>4.5426775612822077</c:v>
                </c:pt>
                <c:pt idx="535">
                  <c:v>4.1883703812748587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7.5621533442088236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3.8407107895296999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3.8681348014681505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5.648827718652484</c:v>
                </c:pt>
                <c:pt idx="560">
                  <c:v>3.9106634922623988</c:v>
                </c:pt>
                <c:pt idx="561">
                  <c:v>7.6505874673629215</c:v>
                </c:pt>
                <c:pt idx="562">
                  <c:v>#N/A</c:v>
                </c:pt>
                <c:pt idx="563">
                  <c:v>7.5683353371953528</c:v>
                </c:pt>
                <c:pt idx="564">
                  <c:v>4.47021167743174</c:v>
                </c:pt>
                <c:pt idx="565">
                  <c:v>17.211929543634923</c:v>
                </c:pt>
                <c:pt idx="566">
                  <c:v>1.18880551044407</c:v>
                </c:pt>
                <c:pt idx="567">
                  <c:v>8.5057299451918311</c:v>
                </c:pt>
                <c:pt idx="568">
                  <c:v>9.9502073088419607</c:v>
                </c:pt>
                <c:pt idx="569">
                  <c:v>7.6633179997032421</c:v>
                </c:pt>
                <c:pt idx="570">
                  <c:v>1.9327488556133197</c:v>
                </c:pt>
                <c:pt idx="571">
                  <c:v>1.7187377168847218</c:v>
                </c:pt>
                <c:pt idx="572">
                  <c:v>3.6032515221894803</c:v>
                </c:pt>
                <c:pt idx="573">
                  <c:v>13.400888099467117</c:v>
                </c:pt>
                <c:pt idx="574">
                  <c:v>12.345901639344264</c:v>
                </c:pt>
                <c:pt idx="575">
                  <c:v>7.9971277065842106</c:v>
                </c:pt>
                <c:pt idx="576">
                  <c:v>4.7857371367635277</c:v>
                </c:pt>
                <c:pt idx="577">
                  <c:v>5.1169811320754857</c:v>
                </c:pt>
                <c:pt idx="578">
                  <c:v>4.8266329609394125</c:v>
                </c:pt>
                <c:pt idx="579">
                  <c:v>7.0371481950219952</c:v>
                </c:pt>
                <c:pt idx="580">
                  <c:v>#N/A</c:v>
                </c:pt>
                <c:pt idx="581">
                  <c:v>#N/A</c:v>
                </c:pt>
                <c:pt idx="582">
                  <c:v>7.0521489971346556</c:v>
                </c:pt>
                <c:pt idx="583">
                  <c:v>14.75364445513592</c:v>
                </c:pt>
                <c:pt idx="584">
                  <c:v>5.472434017595293</c:v>
                </c:pt>
                <c:pt idx="585">
                  <c:v>4.7160289555325612</c:v>
                </c:pt>
                <c:pt idx="586">
                  <c:v>#N/A</c:v>
                </c:pt>
                <c:pt idx="587">
                  <c:v>6.3233404710920613</c:v>
                </c:pt>
                <c:pt idx="588">
                  <c:v>5.5401356698700166</c:v>
                </c:pt>
                <c:pt idx="589">
                  <c:v>11.145262107821884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7.8244523688232253</c:v>
                </c:pt>
                <c:pt idx="604">
                  <c:v>#N/A</c:v>
                </c:pt>
                <c:pt idx="605">
                  <c:v>3.6546527274609173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4.1846777462505385</c:v>
                </c:pt>
                <c:pt idx="610">
                  <c:v>#N/A</c:v>
                </c:pt>
                <c:pt idx="611">
                  <c:v>4.8812242657150593</c:v>
                </c:pt>
                <c:pt idx="612">
                  <c:v>10.329799612152559</c:v>
                </c:pt>
                <c:pt idx="613">
                  <c:v>4.864539372104991</c:v>
                </c:pt>
                <c:pt idx="614">
                  <c:v>10.553311379436515</c:v>
                </c:pt>
                <c:pt idx="615">
                  <c:v>#N/A</c:v>
                </c:pt>
                <c:pt idx="616">
                  <c:v>3.9713792536577586</c:v>
                </c:pt>
                <c:pt idx="617">
                  <c:v>#N/A</c:v>
                </c:pt>
                <c:pt idx="618">
                  <c:v>8.3317285188900136</c:v>
                </c:pt>
                <c:pt idx="619">
                  <c:v>#N/A</c:v>
                </c:pt>
                <c:pt idx="620">
                  <c:v>10.864108932088721</c:v>
                </c:pt>
                <c:pt idx="621">
                  <c:v>4.7166666666666783</c:v>
                </c:pt>
                <c:pt idx="622">
                  <c:v>4.217367270857455</c:v>
                </c:pt>
                <c:pt idx="623">
                  <c:v>6.3006711409396052</c:v>
                </c:pt>
                <c:pt idx="624">
                  <c:v>6.805818105440034</c:v>
                </c:pt>
                <c:pt idx="625">
                  <c:v>#N/A</c:v>
                </c:pt>
                <c:pt idx="626">
                  <c:v>4.9143176421287844</c:v>
                </c:pt>
                <c:pt idx="627">
                  <c:v>11.307494256515882</c:v>
                </c:pt>
                <c:pt idx="628">
                  <c:v>10.435737009543999</c:v>
                </c:pt>
                <c:pt idx="629">
                  <c:v>10.307657778974775</c:v>
                </c:pt>
                <c:pt idx="630">
                  <c:v>4.208209216138739</c:v>
                </c:pt>
                <c:pt idx="631">
                  <c:v>#N/A</c:v>
                </c:pt>
                <c:pt idx="632">
                  <c:v>10.937505267593755</c:v>
                </c:pt>
                <c:pt idx="633">
                  <c:v>11.680655869630842</c:v>
                </c:pt>
                <c:pt idx="634">
                  <c:v>2.3421832476564735</c:v>
                </c:pt>
                <c:pt idx="635">
                  <c:v>3.9985166872682565</c:v>
                </c:pt>
                <c:pt idx="636">
                  <c:v>#N/A</c:v>
                </c:pt>
                <c:pt idx="637">
                  <c:v>18.149715715260385</c:v>
                </c:pt>
                <c:pt idx="638">
                  <c:v>3.131427830708418</c:v>
                </c:pt>
                <c:pt idx="639">
                  <c:v>5.9017788786309504</c:v>
                </c:pt>
                <c:pt idx="640">
                  <c:v>6.131271244051689</c:v>
                </c:pt>
                <c:pt idx="641">
                  <c:v>8.2881292959316735</c:v>
                </c:pt>
                <c:pt idx="642">
                  <c:v>7.7255619445896322</c:v>
                </c:pt>
                <c:pt idx="643">
                  <c:v>5.2496307237813769</c:v>
                </c:pt>
              </c:numCache>
            </c:numRef>
          </c:xVal>
          <c:yVal>
            <c:numRef>
              <c:f>(DataByPlots!$ED$2:$ED$162,DataByPlots!$EE$2:$EE$162,DataByPlots!$EF$2:$EF$162,DataByPlots!$EG$2:$EG$162)</c:f>
              <c:numCache>
                <c:formatCode>0.00</c:formatCode>
                <c:ptCount val="6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10.146081089765229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7.5014927248542929</c:v>
                </c:pt>
                <c:pt idx="35">
                  <c:v>#N/A</c:v>
                </c:pt>
                <c:pt idx="36">
                  <c:v>14.709944775114637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5.6760425382670947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14.187536723589108</c:v>
                </c:pt>
                <c:pt idx="46">
                  <c:v>17.074641272327927</c:v>
                </c:pt>
                <c:pt idx="47">
                  <c:v>14.636279178898583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18.003561333079599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20.85844794973081</c:v>
                </c:pt>
                <c:pt idx="80">
                  <c:v>25.379385407104767</c:v>
                </c:pt>
                <c:pt idx="81">
                  <c:v>12.185839552212011</c:v>
                </c:pt>
                <c:pt idx="82">
                  <c:v>22.781907466570114</c:v>
                </c:pt>
                <c:pt idx="83">
                  <c:v>8.6254867024989501</c:v>
                </c:pt>
                <c:pt idx="84">
                  <c:v>#N/A</c:v>
                </c:pt>
                <c:pt idx="85">
                  <c:v>24.392534376920842</c:v>
                </c:pt>
                <c:pt idx="86">
                  <c:v>23.450953059065785</c:v>
                </c:pt>
                <c:pt idx="87">
                  <c:v>11.964985785712173</c:v>
                </c:pt>
                <c:pt idx="88">
                  <c:v>14.96760532199786</c:v>
                </c:pt>
                <c:pt idx="89">
                  <c:v>#N/A</c:v>
                </c:pt>
                <c:pt idx="90">
                  <c:v>18.754656010288077</c:v>
                </c:pt>
                <c:pt idx="91">
                  <c:v>#N/A</c:v>
                </c:pt>
                <c:pt idx="92">
                  <c:v>36.580412748621868</c:v>
                </c:pt>
                <c:pt idx="93">
                  <c:v>#N/A</c:v>
                </c:pt>
                <c:pt idx="94">
                  <c:v>13.469939911029428</c:v>
                </c:pt>
                <c:pt idx="95">
                  <c:v>#N/A</c:v>
                </c:pt>
                <c:pt idx="96">
                  <c:v>19.799090671555547</c:v>
                </c:pt>
                <c:pt idx="97">
                  <c:v>29.381019530688455</c:v>
                </c:pt>
                <c:pt idx="98">
                  <c:v>#N/A</c:v>
                </c:pt>
                <c:pt idx="99">
                  <c:v>#N/A</c:v>
                </c:pt>
                <c:pt idx="100">
                  <c:v>26.755411612807986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21.251600332339905</c:v>
                </c:pt>
                <c:pt idx="107">
                  <c:v>#N/A</c:v>
                </c:pt>
                <c:pt idx="108">
                  <c:v>13.844595919978564</c:v>
                </c:pt>
                <c:pt idx="109">
                  <c:v>13.57511552133367</c:v>
                </c:pt>
                <c:pt idx="110">
                  <c:v>15.863554088284669</c:v>
                </c:pt>
                <c:pt idx="111">
                  <c:v>15.019322527137529</c:v>
                </c:pt>
                <c:pt idx="112">
                  <c:v>20.588762150991222</c:v>
                </c:pt>
                <c:pt idx="113">
                  <c:v>15.972111016267121</c:v>
                </c:pt>
                <c:pt idx="114">
                  <c:v>15.915651238518638</c:v>
                </c:pt>
                <c:pt idx="115">
                  <c:v>10.21046397033718</c:v>
                </c:pt>
                <c:pt idx="116">
                  <c:v>27.817596172466359</c:v>
                </c:pt>
                <c:pt idx="117">
                  <c:v>22.827429287116583</c:v>
                </c:pt>
                <c:pt idx="118">
                  <c:v>22.064138593335279</c:v>
                </c:pt>
                <c:pt idx="119">
                  <c:v>26.531391820943426</c:v>
                </c:pt>
                <c:pt idx="120">
                  <c:v>20.878505174137082</c:v>
                </c:pt>
                <c:pt idx="121">
                  <c:v>9.12281997846714</c:v>
                </c:pt>
                <c:pt idx="122">
                  <c:v>11.029472221801218</c:v>
                </c:pt>
                <c:pt idx="123">
                  <c:v>21.384386189179626</c:v>
                </c:pt>
                <c:pt idx="124">
                  <c:v>13.115685820969674</c:v>
                </c:pt>
                <c:pt idx="125">
                  <c:v>18.055311844147226</c:v>
                </c:pt>
                <c:pt idx="126">
                  <c:v>17.072281570923209</c:v>
                </c:pt>
                <c:pt idx="127">
                  <c:v>17.111091025243326</c:v>
                </c:pt>
                <c:pt idx="128">
                  <c:v>13.182236292142132</c:v>
                </c:pt>
                <c:pt idx="129">
                  <c:v>24.115513435306354</c:v>
                </c:pt>
                <c:pt idx="130">
                  <c:v>17.996339846458714</c:v>
                </c:pt>
                <c:pt idx="131">
                  <c:v>24.491866351975212</c:v>
                </c:pt>
                <c:pt idx="132">
                  <c:v>29.476626080307994</c:v>
                </c:pt>
                <c:pt idx="133">
                  <c:v>21.10848996612787</c:v>
                </c:pt>
                <c:pt idx="134">
                  <c:v>34.320027713509397</c:v>
                </c:pt>
                <c:pt idx="135">
                  <c:v>11.416148679306128</c:v>
                </c:pt>
                <c:pt idx="136">
                  <c:v>25.425887028269059</c:v>
                </c:pt>
                <c:pt idx="137">
                  <c:v>19.025728423592433</c:v>
                </c:pt>
                <c:pt idx="138">
                  <c:v>9.4347018806633649</c:v>
                </c:pt>
                <c:pt idx="139">
                  <c:v>10.443311420718338</c:v>
                </c:pt>
                <c:pt idx="140">
                  <c:v>14.575844304269296</c:v>
                </c:pt>
                <c:pt idx="141">
                  <c:v>23.617052859271119</c:v>
                </c:pt>
                <c:pt idx="142">
                  <c:v>10.686427658330739</c:v>
                </c:pt>
                <c:pt idx="143">
                  <c:v>19.667641583202581</c:v>
                </c:pt>
                <c:pt idx="144">
                  <c:v>22.466288350606888</c:v>
                </c:pt>
                <c:pt idx="145">
                  <c:v>17.973076139715324</c:v>
                </c:pt>
                <c:pt idx="146">
                  <c:v>29.011053191481729</c:v>
                </c:pt>
                <c:pt idx="147">
                  <c:v>6.0037235586557527</c:v>
                </c:pt>
                <c:pt idx="148">
                  <c:v>24.882566062050628</c:v>
                </c:pt>
                <c:pt idx="149">
                  <c:v>19.314897579090754</c:v>
                </c:pt>
                <c:pt idx="150">
                  <c:v>11.099796547379004</c:v>
                </c:pt>
                <c:pt idx="151">
                  <c:v>10.791153644135745</c:v>
                </c:pt>
                <c:pt idx="152">
                  <c:v>25.343425274974297</c:v>
                </c:pt>
                <c:pt idx="153">
                  <c:v>29.752327281807617</c:v>
                </c:pt>
                <c:pt idx="154">
                  <c:v>29.40785720737453</c:v>
                </c:pt>
                <c:pt idx="155">
                  <c:v>17.180464146178757</c:v>
                </c:pt>
                <c:pt idx="156">
                  <c:v>16.912636972673027</c:v>
                </c:pt>
                <c:pt idx="157">
                  <c:v>16.304230910597312</c:v>
                </c:pt>
                <c:pt idx="158">
                  <c:v>17.392581943741686</c:v>
                </c:pt>
                <c:pt idx="159">
                  <c:v>19.4731386491361</c:v>
                </c:pt>
                <c:pt idx="160">
                  <c:v>33.412039319544178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3.9207977438521375</c:v>
                </c:pt>
                <c:pt idx="270">
                  <c:v>5.9563060796863256</c:v>
                </c:pt>
                <c:pt idx="271">
                  <c:v>17.562075520250165</c:v>
                </c:pt>
                <c:pt idx="272">
                  <c:v>15.292039740391907</c:v>
                </c:pt>
                <c:pt idx="273">
                  <c:v>27.842662847486189</c:v>
                </c:pt>
                <c:pt idx="274">
                  <c:v>12.486393031097169</c:v>
                </c:pt>
                <c:pt idx="275">
                  <c:v>8.4024501241591185</c:v>
                </c:pt>
                <c:pt idx="276">
                  <c:v>9.4591140135654896</c:v>
                </c:pt>
                <c:pt idx="277">
                  <c:v>28.75208372580634</c:v>
                </c:pt>
                <c:pt idx="278">
                  <c:v>7.3605041958923145</c:v>
                </c:pt>
                <c:pt idx="279">
                  <c:v>5.7522804979010296</c:v>
                </c:pt>
                <c:pt idx="280">
                  <c:v>14.521580773169322</c:v>
                </c:pt>
                <c:pt idx="281">
                  <c:v>19.903841833262227</c:v>
                </c:pt>
                <c:pt idx="282">
                  <c:v>1.13026354678856</c:v>
                </c:pt>
                <c:pt idx="283">
                  <c:v>#N/A</c:v>
                </c:pt>
                <c:pt idx="284">
                  <c:v>19.031725581986727</c:v>
                </c:pt>
                <c:pt idx="285">
                  <c:v>6.3063872453798107</c:v>
                </c:pt>
                <c:pt idx="286">
                  <c:v>20.931439614949177</c:v>
                </c:pt>
                <c:pt idx="287">
                  <c:v>3.0577675040214776</c:v>
                </c:pt>
                <c:pt idx="288">
                  <c:v>12.166001324003245</c:v>
                </c:pt>
                <c:pt idx="289">
                  <c:v>2.8361879795122293</c:v>
                </c:pt>
                <c:pt idx="290">
                  <c:v>16.477106925946615</c:v>
                </c:pt>
                <c:pt idx="291">
                  <c:v>22.00018615922189</c:v>
                </c:pt>
                <c:pt idx="292">
                  <c:v>13.508014545795298</c:v>
                </c:pt>
                <c:pt idx="293">
                  <c:v>#N/A</c:v>
                </c:pt>
                <c:pt idx="294">
                  <c:v>19.464802635010457</c:v>
                </c:pt>
                <c:pt idx="295">
                  <c:v>16.618615571814676</c:v>
                </c:pt>
                <c:pt idx="296">
                  <c:v>6.9506641794900634</c:v>
                </c:pt>
                <c:pt idx="297">
                  <c:v>31.148732563178825</c:v>
                </c:pt>
                <c:pt idx="298">
                  <c:v>15.174306656247319</c:v>
                </c:pt>
                <c:pt idx="299">
                  <c:v>7.7232300477378688</c:v>
                </c:pt>
                <c:pt idx="300">
                  <c:v>14.148713730439827</c:v>
                </c:pt>
                <c:pt idx="301">
                  <c:v>#N/A</c:v>
                </c:pt>
                <c:pt idx="302">
                  <c:v>24.888508866073288</c:v>
                </c:pt>
                <c:pt idx="303">
                  <c:v>6.2265816001271581</c:v>
                </c:pt>
                <c:pt idx="304">
                  <c:v>8.5308989999077571</c:v>
                </c:pt>
                <c:pt idx="305">
                  <c:v>7.2817007211578773</c:v>
                </c:pt>
                <c:pt idx="306">
                  <c:v>16.680050036395421</c:v>
                </c:pt>
                <c:pt idx="307">
                  <c:v>39.787556047030492</c:v>
                </c:pt>
                <c:pt idx="308">
                  <c:v>5.6063765947508237</c:v>
                </c:pt>
                <c:pt idx="309">
                  <c:v>24.739170439732135</c:v>
                </c:pt>
                <c:pt idx="310">
                  <c:v>17.734920900242795</c:v>
                </c:pt>
                <c:pt idx="311">
                  <c:v>7.6820182716325345</c:v>
                </c:pt>
                <c:pt idx="312">
                  <c:v>4.6540085252740315</c:v>
                </c:pt>
                <c:pt idx="313">
                  <c:v>17.183978666863226</c:v>
                </c:pt>
                <c:pt idx="314">
                  <c:v>13.621715992878393</c:v>
                </c:pt>
                <c:pt idx="315">
                  <c:v>24.340871000378534</c:v>
                </c:pt>
                <c:pt idx="316">
                  <c:v>4.4121550654834758</c:v>
                </c:pt>
                <c:pt idx="317">
                  <c:v>22.341474547704504</c:v>
                </c:pt>
                <c:pt idx="318">
                  <c:v>15.690782132709481</c:v>
                </c:pt>
                <c:pt idx="319">
                  <c:v>19.925691614515408</c:v>
                </c:pt>
                <c:pt idx="320">
                  <c:v>15.033225412089156</c:v>
                </c:pt>
                <c:pt idx="321">
                  <c:v>25.185864288313756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12.288876941589988</c:v>
                </c:pt>
                <c:pt idx="338">
                  <c:v>28.641867649290521</c:v>
                </c:pt>
                <c:pt idx="339">
                  <c:v>#N/A</c:v>
                </c:pt>
                <c:pt idx="340">
                  <c:v>#N/A</c:v>
                </c:pt>
                <c:pt idx="341">
                  <c:v>26.617166034807536</c:v>
                </c:pt>
                <c:pt idx="342">
                  <c:v>10.002916018302233</c:v>
                </c:pt>
                <c:pt idx="343">
                  <c:v>#N/A</c:v>
                </c:pt>
                <c:pt idx="344">
                  <c:v>25.660502874174469</c:v>
                </c:pt>
                <c:pt idx="345">
                  <c:v>2.4390898865287181</c:v>
                </c:pt>
                <c:pt idx="346">
                  <c:v>4.5561439630621745</c:v>
                </c:pt>
                <c:pt idx="347">
                  <c:v>14.802448746660783</c:v>
                </c:pt>
                <c:pt idx="348">
                  <c:v>13.862598112968861</c:v>
                </c:pt>
                <c:pt idx="349">
                  <c:v>12.641944330036111</c:v>
                </c:pt>
                <c:pt idx="350">
                  <c:v>4.4846474382059709</c:v>
                </c:pt>
                <c:pt idx="351">
                  <c:v>18.04313724824226</c:v>
                </c:pt>
                <c:pt idx="352">
                  <c:v>2.5535537900796035</c:v>
                </c:pt>
                <c:pt idx="353">
                  <c:v>#N/A</c:v>
                </c:pt>
                <c:pt idx="354">
                  <c:v>#N/A</c:v>
                </c:pt>
                <c:pt idx="355">
                  <c:v>12.116207654502544</c:v>
                </c:pt>
                <c:pt idx="356">
                  <c:v>4.1075558047923924</c:v>
                </c:pt>
                <c:pt idx="357">
                  <c:v>12.16344660606606</c:v>
                </c:pt>
                <c:pt idx="358">
                  <c:v>#N/A</c:v>
                </c:pt>
                <c:pt idx="359">
                  <c:v>28.857862620577272</c:v>
                </c:pt>
                <c:pt idx="360">
                  <c:v>29.367201558964815</c:v>
                </c:pt>
                <c:pt idx="361">
                  <c:v>#N/A</c:v>
                </c:pt>
                <c:pt idx="362">
                  <c:v>4.8066712167278123</c:v>
                </c:pt>
                <c:pt idx="363">
                  <c:v>4.5124090691377381</c:v>
                </c:pt>
                <c:pt idx="364">
                  <c:v>15.748596273255014</c:v>
                </c:pt>
                <c:pt idx="365">
                  <c:v>17.332437364737235</c:v>
                </c:pt>
                <c:pt idx="366">
                  <c:v>20.96906236387526</c:v>
                </c:pt>
                <c:pt idx="367">
                  <c:v>12.084812759021212</c:v>
                </c:pt>
                <c:pt idx="368">
                  <c:v>#N/A</c:v>
                </c:pt>
                <c:pt idx="369">
                  <c:v>18.287642342028715</c:v>
                </c:pt>
                <c:pt idx="370">
                  <c:v>25.65300677019426</c:v>
                </c:pt>
                <c:pt idx="371">
                  <c:v>23.510262812486676</c:v>
                </c:pt>
                <c:pt idx="372">
                  <c:v>#N/A</c:v>
                </c:pt>
                <c:pt idx="373">
                  <c:v>3.7262077336741699</c:v>
                </c:pt>
                <c:pt idx="374">
                  <c:v>12.583534003318199</c:v>
                </c:pt>
                <c:pt idx="375">
                  <c:v>21.635093142591877</c:v>
                </c:pt>
                <c:pt idx="376">
                  <c:v>3.0732382640579639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7.7717482731515117</c:v>
                </c:pt>
                <c:pt idx="402">
                  <c:v>10.69921412792732</c:v>
                </c:pt>
                <c:pt idx="403">
                  <c:v>#N/A</c:v>
                </c:pt>
                <c:pt idx="404">
                  <c:v>19.1631089314414</c:v>
                </c:pt>
                <c:pt idx="405">
                  <c:v>4.8760549851068395</c:v>
                </c:pt>
                <c:pt idx="406">
                  <c:v>#N/A</c:v>
                </c:pt>
                <c:pt idx="407">
                  <c:v>#N/A</c:v>
                </c:pt>
                <c:pt idx="408">
                  <c:v>18.10909068612925</c:v>
                </c:pt>
                <c:pt idx="409">
                  <c:v>4.4281580774040439</c:v>
                </c:pt>
                <c:pt idx="410">
                  <c:v>23.470895901541827</c:v>
                </c:pt>
                <c:pt idx="411">
                  <c:v>5.8578689712537315</c:v>
                </c:pt>
                <c:pt idx="412">
                  <c:v>17.484336175044739</c:v>
                </c:pt>
                <c:pt idx="413">
                  <c:v>15.348580825359649</c:v>
                </c:pt>
                <c:pt idx="414">
                  <c:v>34.396063210054891</c:v>
                </c:pt>
                <c:pt idx="415">
                  <c:v>16.090187763681051</c:v>
                </c:pt>
                <c:pt idx="416">
                  <c:v>#N/A</c:v>
                </c:pt>
                <c:pt idx="417">
                  <c:v>#N/A</c:v>
                </c:pt>
                <c:pt idx="418">
                  <c:v>15.412495232833713</c:v>
                </c:pt>
                <c:pt idx="419">
                  <c:v>15.732552058011654</c:v>
                </c:pt>
                <c:pt idx="420">
                  <c:v>5.3225617306722546</c:v>
                </c:pt>
                <c:pt idx="421">
                  <c:v>17.60569677102626</c:v>
                </c:pt>
                <c:pt idx="422">
                  <c:v>14.516847290780564</c:v>
                </c:pt>
                <c:pt idx="423">
                  <c:v>14.016506307540185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26.708700150148211</c:v>
                </c:pt>
                <c:pt idx="428">
                  <c:v>4.2083568912020528</c:v>
                </c:pt>
                <c:pt idx="429">
                  <c:v>#N/A</c:v>
                </c:pt>
                <c:pt idx="430">
                  <c:v>3.6964144859483308</c:v>
                </c:pt>
                <c:pt idx="431">
                  <c:v>3.2659350382861501</c:v>
                </c:pt>
                <c:pt idx="432">
                  <c:v>5.3182582187755045</c:v>
                </c:pt>
                <c:pt idx="433">
                  <c:v>2.9288417195451877</c:v>
                </c:pt>
                <c:pt idx="434">
                  <c:v>15.385449960940422</c:v>
                </c:pt>
                <c:pt idx="435">
                  <c:v>5.9015639894456058</c:v>
                </c:pt>
                <c:pt idx="436">
                  <c:v>2.4764096820898156</c:v>
                </c:pt>
                <c:pt idx="437">
                  <c:v>12.208535929503572</c:v>
                </c:pt>
                <c:pt idx="438">
                  <c:v>23.709784278809074</c:v>
                </c:pt>
                <c:pt idx="439">
                  <c:v>3.3814854278206568</c:v>
                </c:pt>
                <c:pt idx="440">
                  <c:v>4.6623084417940373</c:v>
                </c:pt>
                <c:pt idx="441">
                  <c:v>17.688004667802513</c:v>
                </c:pt>
                <c:pt idx="442">
                  <c:v>21.264151788239651</c:v>
                </c:pt>
                <c:pt idx="443">
                  <c:v>3.8619293879920678</c:v>
                </c:pt>
                <c:pt idx="444">
                  <c:v>3.3746993655264648</c:v>
                </c:pt>
                <c:pt idx="445">
                  <c:v>17.474404218114671</c:v>
                </c:pt>
                <c:pt idx="446">
                  <c:v>#N/A</c:v>
                </c:pt>
                <c:pt idx="447">
                  <c:v>15.654964186433071</c:v>
                </c:pt>
                <c:pt idx="448">
                  <c:v>2.5668544563172171</c:v>
                </c:pt>
                <c:pt idx="449">
                  <c:v>20.474513127716371</c:v>
                </c:pt>
                <c:pt idx="450">
                  <c:v>2.2729150403479723</c:v>
                </c:pt>
                <c:pt idx="451">
                  <c:v>13.033505925707717</c:v>
                </c:pt>
                <c:pt idx="452">
                  <c:v>16.409283606205619</c:v>
                </c:pt>
                <c:pt idx="453">
                  <c:v>20.610548062625753</c:v>
                </c:pt>
                <c:pt idx="454">
                  <c:v>#N/A</c:v>
                </c:pt>
                <c:pt idx="455">
                  <c:v>12.347340661319018</c:v>
                </c:pt>
                <c:pt idx="456">
                  <c:v>16.160210709392512</c:v>
                </c:pt>
                <c:pt idx="457">
                  <c:v>4.9537100771314684</c:v>
                </c:pt>
                <c:pt idx="458">
                  <c:v>#N/A</c:v>
                </c:pt>
                <c:pt idx="459">
                  <c:v>21.905431566226664</c:v>
                </c:pt>
                <c:pt idx="460">
                  <c:v>4.685168051599887</c:v>
                </c:pt>
                <c:pt idx="461">
                  <c:v>2.8602116363478363</c:v>
                </c:pt>
                <c:pt idx="462">
                  <c:v>12.517370077363571</c:v>
                </c:pt>
                <c:pt idx="463">
                  <c:v>13.460782882301327</c:v>
                </c:pt>
                <c:pt idx="464">
                  <c:v>7.939620766102415</c:v>
                </c:pt>
                <c:pt idx="465">
                  <c:v>9.1744662125793113</c:v>
                </c:pt>
                <c:pt idx="466">
                  <c:v>9.6044738494461601</c:v>
                </c:pt>
                <c:pt idx="467">
                  <c:v>19.60618666468741</c:v>
                </c:pt>
                <c:pt idx="468">
                  <c:v>22.953676157778013</c:v>
                </c:pt>
                <c:pt idx="469">
                  <c:v>3.3646473559912371</c:v>
                </c:pt>
                <c:pt idx="470">
                  <c:v>16.265348245569573</c:v>
                </c:pt>
                <c:pt idx="471">
                  <c:v>18.039213705376113</c:v>
                </c:pt>
                <c:pt idx="472">
                  <c:v>3.6858320636659307</c:v>
                </c:pt>
                <c:pt idx="473">
                  <c:v>3.7812143344013123</c:v>
                </c:pt>
                <c:pt idx="474">
                  <c:v>19.082738780913076</c:v>
                </c:pt>
                <c:pt idx="475">
                  <c:v>9.085139806977768</c:v>
                </c:pt>
                <c:pt idx="476">
                  <c:v>17.442606410952802</c:v>
                </c:pt>
                <c:pt idx="477">
                  <c:v>12.467172541506068</c:v>
                </c:pt>
                <c:pt idx="478">
                  <c:v>17.984943721724573</c:v>
                </c:pt>
                <c:pt idx="479">
                  <c:v>15.282142835067006</c:v>
                </c:pt>
                <c:pt idx="480">
                  <c:v>16.9915293100788</c:v>
                </c:pt>
                <c:pt idx="481">
                  <c:v>12.28636779435011</c:v>
                </c:pt>
                <c:pt idx="482">
                  <c:v>26.761407955942978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13.276164557275504</c:v>
                </c:pt>
                <c:pt idx="502">
                  <c:v>#N/A</c:v>
                </c:pt>
                <c:pt idx="503">
                  <c:v>7.9998839510191084</c:v>
                </c:pt>
                <c:pt idx="504">
                  <c:v>#N/A</c:v>
                </c:pt>
                <c:pt idx="505">
                  <c:v>14.874301983147545</c:v>
                </c:pt>
                <c:pt idx="506">
                  <c:v>#N/A</c:v>
                </c:pt>
                <c:pt idx="507">
                  <c:v>16.242201507402136</c:v>
                </c:pt>
                <c:pt idx="508">
                  <c:v>#N/A</c:v>
                </c:pt>
                <c:pt idx="509">
                  <c:v>23.457263453936516</c:v>
                </c:pt>
                <c:pt idx="510">
                  <c:v>13.24484848106988</c:v>
                </c:pt>
                <c:pt idx="511">
                  <c:v>8.9807623065852127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6.6876029864757314</c:v>
                </c:pt>
                <c:pt idx="518">
                  <c:v>17.631649286646301</c:v>
                </c:pt>
                <c:pt idx="519">
                  <c:v>4.370006683101721</c:v>
                </c:pt>
                <c:pt idx="520">
                  <c:v>#N/A</c:v>
                </c:pt>
                <c:pt idx="521">
                  <c:v>20.331005614622544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10.036427393481677</c:v>
                </c:pt>
                <c:pt idx="529">
                  <c:v>#N/A</c:v>
                </c:pt>
                <c:pt idx="530">
                  <c:v>#N/A</c:v>
                </c:pt>
                <c:pt idx="531">
                  <c:v>31.130309780167593</c:v>
                </c:pt>
                <c:pt idx="532">
                  <c:v>#N/A</c:v>
                </c:pt>
                <c:pt idx="533">
                  <c:v>#N/A</c:v>
                </c:pt>
                <c:pt idx="534">
                  <c:v>8.4336490696619819</c:v>
                </c:pt>
                <c:pt idx="535">
                  <c:v>7.4404201025234826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16.316946704192553</c:v>
                </c:pt>
                <c:pt idx="564">
                  <c:v>5.876231913124637</c:v>
                </c:pt>
                <c:pt idx="565">
                  <c:v>5.5138793643217525</c:v>
                </c:pt>
                <c:pt idx="566">
                  <c:v>#N/A</c:v>
                </c:pt>
                <c:pt idx="567">
                  <c:v>#N/A</c:v>
                </c:pt>
                <c:pt idx="568">
                  <c:v>19.177542003613695</c:v>
                </c:pt>
                <c:pt idx="569">
                  <c:v>19.204286522781818</c:v>
                </c:pt>
                <c:pt idx="570">
                  <c:v>6.9267517822168454</c:v>
                </c:pt>
                <c:pt idx="571">
                  <c:v>17.725879129263454</c:v>
                </c:pt>
                <c:pt idx="572">
                  <c:v>4.905621765577882</c:v>
                </c:pt>
                <c:pt idx="573">
                  <c:v>17.186613074096584</c:v>
                </c:pt>
                <c:pt idx="574">
                  <c:v>24.933662167905929</c:v>
                </c:pt>
                <c:pt idx="575">
                  <c:v>34.523930314305353</c:v>
                </c:pt>
                <c:pt idx="576">
                  <c:v>13.317954709734996</c:v>
                </c:pt>
                <c:pt idx="577">
                  <c:v>8.4243118652009787</c:v>
                </c:pt>
                <c:pt idx="578">
                  <c:v>10.528592028570785</c:v>
                </c:pt>
                <c:pt idx="579">
                  <c:v>5.1454597339794717</c:v>
                </c:pt>
                <c:pt idx="580">
                  <c:v>#N/A</c:v>
                </c:pt>
                <c:pt idx="581">
                  <c:v>#N/A</c:v>
                </c:pt>
                <c:pt idx="582">
                  <c:v>9.8542992868601846</c:v>
                </c:pt>
                <c:pt idx="583">
                  <c:v>20.789734789224894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34.171134293118072</c:v>
                </c:pt>
                <c:pt idx="589">
                  <c:v>8.4005454253742702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17.636743966410251</c:v>
                </c:pt>
                <c:pt idx="604">
                  <c:v>#N/A</c:v>
                </c:pt>
                <c:pt idx="605">
                  <c:v>8.2344180690770834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8.0114692494555939</c:v>
                </c:pt>
                <c:pt idx="610">
                  <c:v>#N/A</c:v>
                </c:pt>
                <c:pt idx="611">
                  <c:v>9.3834137902130728</c:v>
                </c:pt>
                <c:pt idx="612">
                  <c:v>16.215092786214448</c:v>
                </c:pt>
                <c:pt idx="613">
                  <c:v>23.275424772306785</c:v>
                </c:pt>
                <c:pt idx="614">
                  <c:v>19.209120061008967</c:v>
                </c:pt>
                <c:pt idx="615">
                  <c:v>#N/A</c:v>
                </c:pt>
                <c:pt idx="616">
                  <c:v>21.30893376593648</c:v>
                </c:pt>
                <c:pt idx="617">
                  <c:v>#N/A</c:v>
                </c:pt>
                <c:pt idx="618">
                  <c:v>11.897028662266431</c:v>
                </c:pt>
                <c:pt idx="619">
                  <c:v>#N/A</c:v>
                </c:pt>
                <c:pt idx="620">
                  <c:v>14.281869301681462</c:v>
                </c:pt>
                <c:pt idx="621">
                  <c:v>8.2253873716482762</c:v>
                </c:pt>
                <c:pt idx="622">
                  <c:v>13.153344429691277</c:v>
                </c:pt>
                <c:pt idx="623">
                  <c:v>14.786320233855051</c:v>
                </c:pt>
                <c:pt idx="624">
                  <c:v>23.684814410851551</c:v>
                </c:pt>
                <c:pt idx="625">
                  <c:v>#N/A</c:v>
                </c:pt>
                <c:pt idx="626">
                  <c:v>12.948532946392866</c:v>
                </c:pt>
                <c:pt idx="627">
                  <c:v>11.193063961518614</c:v>
                </c:pt>
                <c:pt idx="628">
                  <c:v>17.953343108794407</c:v>
                </c:pt>
                <c:pt idx="629">
                  <c:v>42.155826480189901</c:v>
                </c:pt>
                <c:pt idx="630">
                  <c:v>9.2218380414482652</c:v>
                </c:pt>
                <c:pt idx="631">
                  <c:v>#N/A</c:v>
                </c:pt>
                <c:pt idx="632">
                  <c:v>21.391927912111505</c:v>
                </c:pt>
                <c:pt idx="633">
                  <c:v>7.9800579192628831</c:v>
                </c:pt>
                <c:pt idx="634">
                  <c:v>3.6406924637457245</c:v>
                </c:pt>
                <c:pt idx="635">
                  <c:v>20.770656884076878</c:v>
                </c:pt>
                <c:pt idx="636">
                  <c:v>#N/A</c:v>
                </c:pt>
                <c:pt idx="637">
                  <c:v>26.277902777197468</c:v>
                </c:pt>
                <c:pt idx="638">
                  <c:v>6.0135410409839096</c:v>
                </c:pt>
                <c:pt idx="639">
                  <c:v>16.745481718514334</c:v>
                </c:pt>
                <c:pt idx="640">
                  <c:v>12.981336066691172</c:v>
                </c:pt>
                <c:pt idx="641">
                  <c:v>28.529538786856495</c:v>
                </c:pt>
                <c:pt idx="642">
                  <c:v>16.365704828893072</c:v>
                </c:pt>
                <c:pt idx="643">
                  <c:v>31.054661271665474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15968"/>
        <c:axId val="184522240"/>
      </c:scatterChart>
      <c:valAx>
        <c:axId val="18451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LOI+Clay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out"/>
        <c:tickLblPos val="nextTo"/>
        <c:crossAx val="184522240"/>
        <c:crosses val="autoZero"/>
        <c:crossBetween val="midCat"/>
      </c:valAx>
      <c:valAx>
        <c:axId val="184522240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PAWC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out"/>
        <c:tickLblPos val="nextTo"/>
        <c:crossAx val="184515968"/>
        <c:crosses val="autoZero"/>
        <c:crossBetween val="midCat"/>
        <c:majorUnit val="10"/>
        <c:minorUnit val="5"/>
      </c:valAx>
    </c:plotArea>
    <c:plotVisOnly val="1"/>
    <c:dispBlanksAs val="gap"/>
    <c:showDLblsOverMax val="0"/>
  </c:chart>
  <c:txPr>
    <a:bodyPr/>
    <a:lstStyle/>
    <a:p>
      <a:pPr>
        <a:defRPr sz="1100" b="0"/>
      </a:pPr>
      <a:endParaRPr lang="fi-FI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31404029041836"/>
          <c:y val="5.2494182907987574E-2"/>
          <c:w val="0.81495142652622965"/>
          <c:h val="0.7939319819065167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DataByPlots!$ED$1</c:f>
              <c:strCache>
                <c:ptCount val="1"/>
                <c:pt idx="0">
                  <c:v>PAWC_1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DataByPlots!$O$2:$O$163</c:f>
              <c:numCache>
                <c:formatCode>0</c:formatCode>
                <c:ptCount val="16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4</c:v>
                </c:pt>
                <c:pt idx="23">
                  <c:v>5</c:v>
                </c:pt>
                <c:pt idx="24">
                  <c:v>3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4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7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3</c:v>
                </c:pt>
                <c:pt idx="55">
                  <c:v>4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4</c:v>
                </c:pt>
                <c:pt idx="72">
                  <c:v>5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2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3</c:v>
                </c:pt>
                <c:pt idx="81">
                  <c:v>5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3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4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5</c:v>
                </c:pt>
                <c:pt idx="107">
                  <c:v>4</c:v>
                </c:pt>
                <c:pt idx="108" formatCode="General">
                  <c:v>2</c:v>
                </c:pt>
                <c:pt idx="109" formatCode="General">
                  <c:v>3</c:v>
                </c:pt>
                <c:pt idx="110" formatCode="General">
                  <c:v>2</c:v>
                </c:pt>
                <c:pt idx="111" formatCode="General">
                  <c:v>2</c:v>
                </c:pt>
                <c:pt idx="112" formatCode="General">
                  <c:v>3</c:v>
                </c:pt>
                <c:pt idx="113" formatCode="General">
                  <c:v>2</c:v>
                </c:pt>
                <c:pt idx="114" formatCode="General">
                  <c:v>4</c:v>
                </c:pt>
                <c:pt idx="115" formatCode="General">
                  <c:v>2</c:v>
                </c:pt>
                <c:pt idx="116" formatCode="General">
                  <c:v>3</c:v>
                </c:pt>
                <c:pt idx="117" formatCode="General">
                  <c:v>1</c:v>
                </c:pt>
                <c:pt idx="118" formatCode="General">
                  <c:v>4</c:v>
                </c:pt>
                <c:pt idx="119" formatCode="General">
                  <c:v>3</c:v>
                </c:pt>
                <c:pt idx="120" formatCode="General">
                  <c:v>2</c:v>
                </c:pt>
                <c:pt idx="121" formatCode="General">
                  <c:v>3</c:v>
                </c:pt>
                <c:pt idx="122" formatCode="General">
                  <c:v>4</c:v>
                </c:pt>
                <c:pt idx="123" formatCode="General">
                  <c:v>2</c:v>
                </c:pt>
                <c:pt idx="124" formatCode="General">
                  <c:v>4</c:v>
                </c:pt>
                <c:pt idx="125" formatCode="General">
                  <c:v>3</c:v>
                </c:pt>
                <c:pt idx="126" formatCode="General">
                  <c:v>5</c:v>
                </c:pt>
                <c:pt idx="127" formatCode="General">
                  <c:v>3</c:v>
                </c:pt>
                <c:pt idx="128" formatCode="General">
                  <c:v>4</c:v>
                </c:pt>
                <c:pt idx="129" formatCode="General">
                  <c:v>2</c:v>
                </c:pt>
                <c:pt idx="130" formatCode="General">
                  <c:v>2</c:v>
                </c:pt>
                <c:pt idx="131" formatCode="General">
                  <c:v>3</c:v>
                </c:pt>
                <c:pt idx="132" formatCode="General">
                  <c:v>1</c:v>
                </c:pt>
                <c:pt idx="133" formatCode="General">
                  <c:v>3</c:v>
                </c:pt>
                <c:pt idx="134" formatCode="General">
                  <c:v>2</c:v>
                </c:pt>
                <c:pt idx="135" formatCode="General">
                  <c:v>5</c:v>
                </c:pt>
                <c:pt idx="136" formatCode="General">
                  <c:v>3</c:v>
                </c:pt>
                <c:pt idx="137" formatCode="General">
                  <c:v>3</c:v>
                </c:pt>
                <c:pt idx="138" formatCode="General">
                  <c:v>4</c:v>
                </c:pt>
                <c:pt idx="139" formatCode="General">
                  <c:v>5</c:v>
                </c:pt>
                <c:pt idx="140" formatCode="General">
                  <c:v>4</c:v>
                </c:pt>
                <c:pt idx="141" formatCode="General">
                  <c:v>4</c:v>
                </c:pt>
                <c:pt idx="142" formatCode="General">
                  <c:v>4</c:v>
                </c:pt>
                <c:pt idx="143" formatCode="General">
                  <c:v>3</c:v>
                </c:pt>
                <c:pt idx="144" formatCode="General">
                  <c:v>4</c:v>
                </c:pt>
                <c:pt idx="145" formatCode="General">
                  <c:v>1</c:v>
                </c:pt>
                <c:pt idx="146" formatCode="General">
                  <c:v>4</c:v>
                </c:pt>
                <c:pt idx="147" formatCode="General">
                  <c:v>5</c:v>
                </c:pt>
                <c:pt idx="148" formatCode="General">
                  <c:v>3</c:v>
                </c:pt>
                <c:pt idx="149" formatCode="General">
                  <c:v>3</c:v>
                </c:pt>
                <c:pt idx="150" formatCode="General">
                  <c:v>4</c:v>
                </c:pt>
                <c:pt idx="151" formatCode="General">
                  <c:v>5</c:v>
                </c:pt>
                <c:pt idx="152" formatCode="General">
                  <c:v>3</c:v>
                </c:pt>
                <c:pt idx="153" formatCode="General">
                  <c:v>3</c:v>
                </c:pt>
                <c:pt idx="154" formatCode="General">
                  <c:v>4</c:v>
                </c:pt>
                <c:pt idx="155" formatCode="General">
                  <c:v>3</c:v>
                </c:pt>
                <c:pt idx="156" formatCode="General">
                  <c:v>4</c:v>
                </c:pt>
                <c:pt idx="157" formatCode="General">
                  <c:v>5</c:v>
                </c:pt>
                <c:pt idx="158" formatCode="General">
                  <c:v>3</c:v>
                </c:pt>
                <c:pt idx="159" formatCode="General">
                  <c:v>4</c:v>
                </c:pt>
                <c:pt idx="160" formatCode="General">
                  <c:v>4</c:v>
                </c:pt>
              </c:numCache>
            </c:numRef>
          </c:xVal>
          <c:yVal>
            <c:numRef>
              <c:f>DataByPlots!$ED$2:$ED$163</c:f>
              <c:numCache>
                <c:formatCode>0.00</c:formatCode>
                <c:ptCount val="16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10.146081089765229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7.5014927248542929</c:v>
                </c:pt>
                <c:pt idx="35">
                  <c:v>#N/A</c:v>
                </c:pt>
                <c:pt idx="36">
                  <c:v>14.709944775114637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5.6760425382670947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14.187536723589108</c:v>
                </c:pt>
                <c:pt idx="46">
                  <c:v>17.074641272327927</c:v>
                </c:pt>
                <c:pt idx="47">
                  <c:v>14.636279178898583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18.003561333079599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20.85844794973081</c:v>
                </c:pt>
                <c:pt idx="80">
                  <c:v>25.379385407104767</c:v>
                </c:pt>
                <c:pt idx="81">
                  <c:v>12.185839552212011</c:v>
                </c:pt>
                <c:pt idx="82">
                  <c:v>22.781907466570114</c:v>
                </c:pt>
                <c:pt idx="83">
                  <c:v>8.6254867024989501</c:v>
                </c:pt>
                <c:pt idx="84">
                  <c:v>#N/A</c:v>
                </c:pt>
                <c:pt idx="85">
                  <c:v>24.392534376920842</c:v>
                </c:pt>
                <c:pt idx="86">
                  <c:v>23.450953059065785</c:v>
                </c:pt>
                <c:pt idx="87">
                  <c:v>11.964985785712173</c:v>
                </c:pt>
                <c:pt idx="88">
                  <c:v>14.96760532199786</c:v>
                </c:pt>
                <c:pt idx="89">
                  <c:v>#N/A</c:v>
                </c:pt>
                <c:pt idx="90">
                  <c:v>18.754656010288077</c:v>
                </c:pt>
                <c:pt idx="91">
                  <c:v>#N/A</c:v>
                </c:pt>
                <c:pt idx="92">
                  <c:v>36.580412748621868</c:v>
                </c:pt>
                <c:pt idx="93">
                  <c:v>#N/A</c:v>
                </c:pt>
                <c:pt idx="94">
                  <c:v>13.469939911029428</c:v>
                </c:pt>
                <c:pt idx="95">
                  <c:v>#N/A</c:v>
                </c:pt>
                <c:pt idx="96">
                  <c:v>19.799090671555547</c:v>
                </c:pt>
                <c:pt idx="97">
                  <c:v>29.381019530688455</c:v>
                </c:pt>
                <c:pt idx="98">
                  <c:v>#N/A</c:v>
                </c:pt>
                <c:pt idx="99">
                  <c:v>#N/A</c:v>
                </c:pt>
                <c:pt idx="100">
                  <c:v>26.755411612807986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21.251600332339905</c:v>
                </c:pt>
                <c:pt idx="107">
                  <c:v>#N/A</c:v>
                </c:pt>
                <c:pt idx="108">
                  <c:v>13.844595919978564</c:v>
                </c:pt>
                <c:pt idx="109">
                  <c:v>13.57511552133367</c:v>
                </c:pt>
                <c:pt idx="110">
                  <c:v>15.863554088284669</c:v>
                </c:pt>
                <c:pt idx="111">
                  <c:v>15.019322527137529</c:v>
                </c:pt>
                <c:pt idx="112">
                  <c:v>20.588762150991222</c:v>
                </c:pt>
                <c:pt idx="113">
                  <c:v>15.972111016267121</c:v>
                </c:pt>
                <c:pt idx="114">
                  <c:v>15.915651238518638</c:v>
                </c:pt>
                <c:pt idx="115">
                  <c:v>10.21046397033718</c:v>
                </c:pt>
                <c:pt idx="116">
                  <c:v>27.817596172466359</c:v>
                </c:pt>
                <c:pt idx="117">
                  <c:v>22.827429287116583</c:v>
                </c:pt>
                <c:pt idx="118">
                  <c:v>22.064138593335279</c:v>
                </c:pt>
                <c:pt idx="119">
                  <c:v>26.531391820943426</c:v>
                </c:pt>
                <c:pt idx="120">
                  <c:v>20.878505174137082</c:v>
                </c:pt>
                <c:pt idx="121">
                  <c:v>9.12281997846714</c:v>
                </c:pt>
                <c:pt idx="122">
                  <c:v>11.029472221801218</c:v>
                </c:pt>
                <c:pt idx="123">
                  <c:v>21.384386189179626</c:v>
                </c:pt>
                <c:pt idx="124">
                  <c:v>13.115685820969674</c:v>
                </c:pt>
                <c:pt idx="125">
                  <c:v>18.055311844147226</c:v>
                </c:pt>
                <c:pt idx="126">
                  <c:v>17.072281570923209</c:v>
                </c:pt>
                <c:pt idx="127">
                  <c:v>17.111091025243326</c:v>
                </c:pt>
                <c:pt idx="128">
                  <c:v>13.182236292142132</c:v>
                </c:pt>
                <c:pt idx="129">
                  <c:v>24.115513435306354</c:v>
                </c:pt>
                <c:pt idx="130">
                  <c:v>17.996339846458714</c:v>
                </c:pt>
                <c:pt idx="131">
                  <c:v>24.491866351975212</c:v>
                </c:pt>
                <c:pt idx="132">
                  <c:v>29.476626080307994</c:v>
                </c:pt>
                <c:pt idx="133">
                  <c:v>21.10848996612787</c:v>
                </c:pt>
                <c:pt idx="134">
                  <c:v>34.320027713509397</c:v>
                </c:pt>
                <c:pt idx="135">
                  <c:v>11.416148679306128</c:v>
                </c:pt>
                <c:pt idx="136">
                  <c:v>25.425887028269059</c:v>
                </c:pt>
                <c:pt idx="137">
                  <c:v>19.025728423592433</c:v>
                </c:pt>
                <c:pt idx="138">
                  <c:v>9.4347018806633649</c:v>
                </c:pt>
                <c:pt idx="139">
                  <c:v>10.443311420718338</c:v>
                </c:pt>
                <c:pt idx="140">
                  <c:v>14.575844304269296</c:v>
                </c:pt>
                <c:pt idx="141">
                  <c:v>23.617052859271119</c:v>
                </c:pt>
                <c:pt idx="142">
                  <c:v>10.686427658330739</c:v>
                </c:pt>
                <c:pt idx="143">
                  <c:v>19.667641583202581</c:v>
                </c:pt>
                <c:pt idx="144">
                  <c:v>22.466288350606888</c:v>
                </c:pt>
                <c:pt idx="145">
                  <c:v>17.973076139715324</c:v>
                </c:pt>
                <c:pt idx="146">
                  <c:v>29.011053191481729</c:v>
                </c:pt>
                <c:pt idx="147">
                  <c:v>6.0037235586557527</c:v>
                </c:pt>
                <c:pt idx="148">
                  <c:v>24.882566062050628</c:v>
                </c:pt>
                <c:pt idx="149">
                  <c:v>19.314897579090754</c:v>
                </c:pt>
                <c:pt idx="150">
                  <c:v>11.099796547379004</c:v>
                </c:pt>
                <c:pt idx="151">
                  <c:v>10.791153644135745</c:v>
                </c:pt>
                <c:pt idx="152">
                  <c:v>25.343425274974297</c:v>
                </c:pt>
                <c:pt idx="153">
                  <c:v>29.752327281807617</c:v>
                </c:pt>
                <c:pt idx="154">
                  <c:v>29.40785720737453</c:v>
                </c:pt>
                <c:pt idx="155">
                  <c:v>17.180464146178757</c:v>
                </c:pt>
                <c:pt idx="156">
                  <c:v>16.912636972673027</c:v>
                </c:pt>
                <c:pt idx="157">
                  <c:v>16.304230910597312</c:v>
                </c:pt>
                <c:pt idx="158">
                  <c:v>17.392581943741686</c:v>
                </c:pt>
                <c:pt idx="159">
                  <c:v>19.4731386491361</c:v>
                </c:pt>
                <c:pt idx="160">
                  <c:v>33.412039319544178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92032"/>
        <c:axId val="170093952"/>
      </c:scatterChart>
      <c:valAx>
        <c:axId val="170092032"/>
        <c:scaling>
          <c:orientation val="minMax"/>
          <c:max val="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KPT</a:t>
                </a:r>
              </a:p>
            </c:rich>
          </c:tx>
          <c:layout>
            <c:manualLayout>
              <c:xMode val="edge"/>
              <c:yMode val="edge"/>
              <c:x val="0.44877252626300135"/>
              <c:y val="0.9281085608979725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70093952"/>
        <c:crosses val="autoZero"/>
        <c:crossBetween val="midCat"/>
        <c:majorUnit val="1"/>
        <c:minorUnit val="0.4"/>
      </c:valAx>
      <c:valAx>
        <c:axId val="170093952"/>
        <c:scaling>
          <c:orientation val="minMax"/>
          <c:max val="4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PAWC1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70092032"/>
        <c:crosses val="autoZero"/>
        <c:crossBetween val="midCat"/>
        <c:majorUnit val="10"/>
        <c:minorUnit val="5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05796150481181"/>
          <c:y val="2.7638223211229093E-2"/>
          <c:w val="0.85919903762029937"/>
          <c:h val="0.81074082791281565"/>
        </c:manualLayout>
      </c:layout>
      <c:scatterChart>
        <c:scatterStyle val="lineMarker"/>
        <c:varyColors val="0"/>
        <c:ser>
          <c:idx val="0"/>
          <c:order val="0"/>
          <c:tx>
            <c:strRef>
              <c:f>Raw_koealoittain!$AW$1</c:f>
              <c:strCache>
                <c:ptCount val="1"/>
                <c:pt idx="0">
                  <c:v>kPa9_81_1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16766360454943141"/>
                  <c:y val="-0.13087234679904142"/>
                </c:manualLayout>
              </c:layout>
              <c:numFmt formatCode="General" sourceLinked="0"/>
            </c:trendlineLbl>
          </c:trendline>
          <c:xVal>
            <c:numRef>
              <c:f>Raw_koealoittain!$AR$2:$AR$162</c:f>
              <c:numCache>
                <c:formatCode>0.00</c:formatCode>
                <c:ptCount val="161"/>
                <c:pt idx="0">
                  <c:v>1.0862119581172391</c:v>
                </c:pt>
                <c:pt idx="1">
                  <c:v>1.4634708458169958</c:v>
                </c:pt>
                <c:pt idx="2">
                  <c:v>4.8341625207297003</c:v>
                </c:pt>
                <c:pt idx="3">
                  <c:v>#N/A</c:v>
                </c:pt>
                <c:pt idx="4">
                  <c:v>3.0654131355932268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6.1972772070492015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3.8499025341130659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0.67476383265855511</c:v>
                </c:pt>
                <c:pt idx="35">
                  <c:v>#N/A</c:v>
                </c:pt>
                <c:pt idx="36">
                  <c:v>1.0968432316746786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0.79505300353359898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1.9929739224429244</c:v>
                </c:pt>
                <c:pt idx="45">
                  <c:v>2.1422628951746918</c:v>
                </c:pt>
                <c:pt idx="46">
                  <c:v>1.0229165014669839</c:v>
                </c:pt>
                <c:pt idx="47">
                  <c:v>3.4047405718009225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2.4380199324602536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4.067421065126239</c:v>
                </c:pt>
                <c:pt idx="61">
                  <c:v>0.57391785368550974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0.6728743288248259</c:v>
                </c:pt>
                <c:pt idx="70">
                  <c:v>1.3155927642397847</c:v>
                </c:pt>
                <c:pt idx="71">
                  <c:v>#N/A</c:v>
                </c:pt>
                <c:pt idx="72">
                  <c:v>0.70769023387479923</c:v>
                </c:pt>
                <c:pt idx="73">
                  <c:v>0.93121888253733265</c:v>
                </c:pt>
                <c:pt idx="74">
                  <c:v>6.8650482902636218</c:v>
                </c:pt>
                <c:pt idx="75">
                  <c:v>#N/A</c:v>
                </c:pt>
                <c:pt idx="76">
                  <c:v>2.4071023247300167</c:v>
                </c:pt>
                <c:pt idx="77">
                  <c:v>1.102458657800343</c:v>
                </c:pt>
                <c:pt idx="78">
                  <c:v>16.657969529034652</c:v>
                </c:pt>
                <c:pt idx="79">
                  <c:v>3.6699392239364199</c:v>
                </c:pt>
                <c:pt idx="80">
                  <c:v>7.337187553137217</c:v>
                </c:pt>
                <c:pt idx="81">
                  <c:v>1.3934507813277655</c:v>
                </c:pt>
                <c:pt idx="82">
                  <c:v>1.9</c:v>
                </c:pt>
                <c:pt idx="83">
                  <c:v>0.91018853905450914</c:v>
                </c:pt>
                <c:pt idx="84">
                  <c:v>0.93774940143656427</c:v>
                </c:pt>
                <c:pt idx="85">
                  <c:v>1.7519514310494211</c:v>
                </c:pt>
                <c:pt idx="86">
                  <c:v>1.0659152168586101</c:v>
                </c:pt>
                <c:pt idx="87">
                  <c:v>1.0593220338983094</c:v>
                </c:pt>
                <c:pt idx="88">
                  <c:v>1.2</c:v>
                </c:pt>
                <c:pt idx="89">
                  <c:v>#N/A</c:v>
                </c:pt>
                <c:pt idx="90">
                  <c:v>0.61762609866180551</c:v>
                </c:pt>
                <c:pt idx="91">
                  <c:v>#N/A</c:v>
                </c:pt>
                <c:pt idx="92">
                  <c:v>5</c:v>
                </c:pt>
                <c:pt idx="93">
                  <c:v>#N/A</c:v>
                </c:pt>
                <c:pt idx="94">
                  <c:v>0.98461896993705966</c:v>
                </c:pt>
                <c:pt idx="95">
                  <c:v>0.53923391595390668</c:v>
                </c:pt>
                <c:pt idx="96">
                  <c:v>5.2411363135873055</c:v>
                </c:pt>
                <c:pt idx="97">
                  <c:v>2.6973773610545049</c:v>
                </c:pt>
                <c:pt idx="98">
                  <c:v>#N/A</c:v>
                </c:pt>
                <c:pt idx="99">
                  <c:v>#N/A</c:v>
                </c:pt>
                <c:pt idx="100">
                  <c:v>0.33534081576785857</c:v>
                </c:pt>
                <c:pt idx="101">
                  <c:v>#N/A</c:v>
                </c:pt>
                <c:pt idx="102">
                  <c:v>2.9</c:v>
                </c:pt>
                <c:pt idx="103">
                  <c:v>#N/A</c:v>
                </c:pt>
                <c:pt idx="104">
                  <c:v>1.3811780636424751</c:v>
                </c:pt>
                <c:pt idx="105">
                  <c:v>#N/A</c:v>
                </c:pt>
                <c:pt idx="106">
                  <c:v>1.5353994882001614</c:v>
                </c:pt>
                <c:pt idx="107">
                  <c:v>1.957472178060405</c:v>
                </c:pt>
                <c:pt idx="108">
                  <c:v>1.3725633350368869</c:v>
                </c:pt>
                <c:pt idx="109">
                  <c:v>1.7731092436974965</c:v>
                </c:pt>
                <c:pt idx="110">
                  <c:v>9.7045101088646994</c:v>
                </c:pt>
                <c:pt idx="111">
                  <c:v>2.3236456960532759</c:v>
                </c:pt>
                <c:pt idx="112">
                  <c:v>9.9168816279736003</c:v>
                </c:pt>
                <c:pt idx="113">
                  <c:v>9.7810634063121835</c:v>
                </c:pt>
                <c:pt idx="114">
                  <c:v>4.2954636692091732</c:v>
                </c:pt>
                <c:pt idx="115">
                  <c:v>13.285024154589346</c:v>
                </c:pt>
                <c:pt idx="116">
                  <c:v>10.309607405043101</c:v>
                </c:pt>
                <c:pt idx="117">
                  <c:v>14.038146021328956</c:v>
                </c:pt>
                <c:pt idx="118">
                  <c:v>10.111587982832626</c:v>
                </c:pt>
                <c:pt idx="119">
                  <c:v>7.0737475811653541</c:v>
                </c:pt>
                <c:pt idx="120">
                  <c:v>8.152134912091876</c:v>
                </c:pt>
                <c:pt idx="121">
                  <c:v>3.1135424547517698</c:v>
                </c:pt>
                <c:pt idx="122">
                  <c:v>3.4224331751186723</c:v>
                </c:pt>
                <c:pt idx="123">
                  <c:v>10.859728506787329</c:v>
                </c:pt>
                <c:pt idx="124">
                  <c:v>5.9478089611028979</c:v>
                </c:pt>
                <c:pt idx="125">
                  <c:v>7.7779823269513884</c:v>
                </c:pt>
                <c:pt idx="126">
                  <c:v>3.1535022354694271</c:v>
                </c:pt>
                <c:pt idx="127">
                  <c:v>3.2207325293985707</c:v>
                </c:pt>
                <c:pt idx="128">
                  <c:v>2.1330624682580028</c:v>
                </c:pt>
                <c:pt idx="129">
                  <c:v>11.662289660538841</c:v>
                </c:pt>
                <c:pt idx="130">
                  <c:v>6.3212772890192319</c:v>
                </c:pt>
                <c:pt idx="131">
                  <c:v>10.449153671864574</c:v>
                </c:pt>
                <c:pt idx="132">
                  <c:v>3.5193709244341904</c:v>
                </c:pt>
                <c:pt idx="133">
                  <c:v>4.8801278636121292</c:v>
                </c:pt>
                <c:pt idx="134">
                  <c:v>11.201235998455015</c:v>
                </c:pt>
                <c:pt idx="135">
                  <c:v>1.0116392907647118</c:v>
                </c:pt>
                <c:pt idx="136">
                  <c:v>2.1995345694767607</c:v>
                </c:pt>
                <c:pt idx="137">
                  <c:v>5.2193901696978022</c:v>
                </c:pt>
                <c:pt idx="138">
                  <c:v>4.1310853222392199</c:v>
                </c:pt>
                <c:pt idx="139">
                  <c:v>2.3160858852516761</c:v>
                </c:pt>
                <c:pt idx="140">
                  <c:v>0.74294205052006257</c:v>
                </c:pt>
                <c:pt idx="141">
                  <c:v>5.2607585703865629</c:v>
                </c:pt>
                <c:pt idx="142">
                  <c:v>5.5610398157288357</c:v>
                </c:pt>
                <c:pt idx="143">
                  <c:v>1.3954535223947777</c:v>
                </c:pt>
                <c:pt idx="144">
                  <c:v>1.4029830416127222</c:v>
                </c:pt>
                <c:pt idx="145">
                  <c:v>9.6942962659007001</c:v>
                </c:pt>
                <c:pt idx="146">
                  <c:v>7.7987635414894214</c:v>
                </c:pt>
                <c:pt idx="147">
                  <c:v>2.512069388757046</c:v>
                </c:pt>
                <c:pt idx="148">
                  <c:v>6.1755905010504808</c:v>
                </c:pt>
                <c:pt idx="149">
                  <c:v>6.6337639715488308</c:v>
                </c:pt>
                <c:pt idx="150">
                  <c:v>0.73796199495726589</c:v>
                </c:pt>
                <c:pt idx="151">
                  <c:v>0.96068904593639304</c:v>
                </c:pt>
                <c:pt idx="152">
                  <c:v>1.2717982894590645</c:v>
                </c:pt>
                <c:pt idx="153">
                  <c:v>6.4183262821174285</c:v>
                </c:pt>
                <c:pt idx="154">
                  <c:v>2.8451680502942009</c:v>
                </c:pt>
                <c:pt idx="155">
                  <c:v>7.4025900582480224</c:v>
                </c:pt>
                <c:pt idx="156">
                  <c:v>4.1290824261275176</c:v>
                </c:pt>
                <c:pt idx="157">
                  <c:v>3.8356738629218157</c:v>
                </c:pt>
                <c:pt idx="158">
                  <c:v>6.5060759221421707</c:v>
                </c:pt>
                <c:pt idx="159">
                  <c:v>3.2195318264136019</c:v>
                </c:pt>
                <c:pt idx="160">
                  <c:v>4.3410957060169348</c:v>
                </c:pt>
              </c:numCache>
            </c:numRef>
          </c:xVal>
          <c:yVal>
            <c:numRef>
              <c:f>Raw_koealoittain!$AW$2:$AW$162</c:f>
              <c:numCache>
                <c:formatCode>0.00</c:formatCode>
                <c:ptCount val="161"/>
                <c:pt idx="0">
                  <c:v>15.272370412077683</c:v>
                </c:pt>
                <c:pt idx="1">
                  <c:v>10.878566548349015</c:v>
                </c:pt>
                <c:pt idx="2">
                  <c:v>31.199394283886246</c:v>
                </c:pt>
                <c:pt idx="4">
                  <c:v>37.500928782264694</c:v>
                </c:pt>
                <c:pt idx="12">
                  <c:v>21.733339445853076</c:v>
                </c:pt>
                <c:pt idx="25">
                  <c:v>15.443955533411986</c:v>
                </c:pt>
                <c:pt idx="34">
                  <c:v>12.251913427603972</c:v>
                </c:pt>
                <c:pt idx="36">
                  <c:v>18.889150435909013</c:v>
                </c:pt>
                <c:pt idx="40">
                  <c:v>7.977454047573648</c:v>
                </c:pt>
                <c:pt idx="44">
                  <c:v>31.901097913962058</c:v>
                </c:pt>
                <c:pt idx="45">
                  <c:v>27.302242660263488</c:v>
                </c:pt>
                <c:pt idx="46">
                  <c:v>20.662898626232732</c:v>
                </c:pt>
                <c:pt idx="47">
                  <c:v>23.356050393997329</c:v>
                </c:pt>
                <c:pt idx="52">
                  <c:v>20.68075386042868</c:v>
                </c:pt>
                <c:pt idx="60">
                  <c:v>21.408370981602673</c:v>
                </c:pt>
                <c:pt idx="61">
                  <c:v>19.184061858769397</c:v>
                </c:pt>
                <c:pt idx="69">
                  <c:v>25.939458291446616</c:v>
                </c:pt>
                <c:pt idx="70">
                  <c:v>22.558197040013905</c:v>
                </c:pt>
                <c:pt idx="72">
                  <c:v>20.152250101295902</c:v>
                </c:pt>
                <c:pt idx="73">
                  <c:v>24.020074915857165</c:v>
                </c:pt>
                <c:pt idx="74">
                  <c:v>41.382542191025301</c:v>
                </c:pt>
                <c:pt idx="76">
                  <c:v>30.572573390147678</c:v>
                </c:pt>
                <c:pt idx="77">
                  <c:v>12.691889890803814</c:v>
                </c:pt>
                <c:pt idx="78">
                  <c:v>24.309672879094681</c:v>
                </c:pt>
                <c:pt idx="79">
                  <c:v>23.128239652093018</c:v>
                </c:pt>
                <c:pt idx="80">
                  <c:v>28.540651453939347</c:v>
                </c:pt>
                <c:pt idx="81">
                  <c:v>13.012181664184782</c:v>
                </c:pt>
                <c:pt idx="82">
                  <c:v>26.368690702913138</c:v>
                </c:pt>
                <c:pt idx="83">
                  <c:v>9.7029188274852274</c:v>
                </c:pt>
                <c:pt idx="84">
                  <c:v>30.818301157734446</c:v>
                </c:pt>
                <c:pt idx="85">
                  <c:v>29.580219629099414</c:v>
                </c:pt>
                <c:pt idx="86">
                  <c:v>29.92420832665184</c:v>
                </c:pt>
                <c:pt idx="87">
                  <c:v>15.044855663706846</c:v>
                </c:pt>
                <c:pt idx="88">
                  <c:v>17.075329874173388</c:v>
                </c:pt>
                <c:pt idx="90">
                  <c:v>22.386867994251539</c:v>
                </c:pt>
                <c:pt idx="92">
                  <c:v>42.625845141560788</c:v>
                </c:pt>
                <c:pt idx="94">
                  <c:v>20.250137603934952</c:v>
                </c:pt>
                <c:pt idx="96">
                  <c:v>22.322282325676774</c:v>
                </c:pt>
                <c:pt idx="97">
                  <c:v>37.147638860453512</c:v>
                </c:pt>
                <c:pt idx="100">
                  <c:v>29.802742229170519</c:v>
                </c:pt>
                <c:pt idx="102">
                  <c:v>14.308535549051838</c:v>
                </c:pt>
                <c:pt idx="104">
                  <c:v>24.669892425511826</c:v>
                </c:pt>
                <c:pt idx="106">
                  <c:v>24.716568388626438</c:v>
                </c:pt>
                <c:pt idx="107">
                  <c:v>25.710232537765076</c:v>
                </c:pt>
                <c:pt idx="108">
                  <c:v>16.434605548252662</c:v>
                </c:pt>
                <c:pt idx="109">
                  <c:v>15.288485325983054</c:v>
                </c:pt>
                <c:pt idx="110">
                  <c:v>35.788810606322336</c:v>
                </c:pt>
                <c:pt idx="111">
                  <c:v>19.902777893963979</c:v>
                </c:pt>
                <c:pt idx="112">
                  <c:v>32.07910457796747</c:v>
                </c:pt>
                <c:pt idx="113">
                  <c:v>37.135475644669143</c:v>
                </c:pt>
                <c:pt idx="114">
                  <c:v>21.278546150084207</c:v>
                </c:pt>
                <c:pt idx="115">
                  <c:v>41.627173000642628</c:v>
                </c:pt>
                <c:pt idx="116">
                  <c:v>44.039654893311777</c:v>
                </c:pt>
                <c:pt idx="117">
                  <c:v>49.912432816961413</c:v>
                </c:pt>
                <c:pt idx="118">
                  <c:v>30.793164399302597</c:v>
                </c:pt>
                <c:pt idx="119">
                  <c:v>38.482966140149735</c:v>
                </c:pt>
                <c:pt idx="120">
                  <c:v>31.724150553446361</c:v>
                </c:pt>
                <c:pt idx="121">
                  <c:v>10.449287518935185</c:v>
                </c:pt>
                <c:pt idx="122">
                  <c:v>15.360978398407546</c:v>
                </c:pt>
                <c:pt idx="123">
                  <c:v>42.659168268008258</c:v>
                </c:pt>
                <c:pt idx="124">
                  <c:v>21.21233686537964</c:v>
                </c:pt>
                <c:pt idx="125">
                  <c:v>29.757331869976291</c:v>
                </c:pt>
                <c:pt idx="126">
                  <c:v>21.721521103707218</c:v>
                </c:pt>
                <c:pt idx="127">
                  <c:v>23.909536214200276</c:v>
                </c:pt>
                <c:pt idx="128">
                  <c:v>18.266925707819457</c:v>
                </c:pt>
                <c:pt idx="129">
                  <c:v>35.839883251263835</c:v>
                </c:pt>
                <c:pt idx="130">
                  <c:v>26.668153791593546</c:v>
                </c:pt>
                <c:pt idx="131">
                  <c:v>39.883821852526388</c:v>
                </c:pt>
                <c:pt idx="132">
                  <c:v>33.779256807191331</c:v>
                </c:pt>
                <c:pt idx="133">
                  <c:v>28.179144687944358</c:v>
                </c:pt>
                <c:pt idx="134">
                  <c:v>46.105744602142487</c:v>
                </c:pt>
                <c:pt idx="135">
                  <c:v>14.876716197771572</c:v>
                </c:pt>
                <c:pt idx="136">
                  <c:v>31.362507351269187</c:v>
                </c:pt>
                <c:pt idx="137">
                  <c:v>30.660845947855357</c:v>
                </c:pt>
                <c:pt idx="138">
                  <c:v>15.174918920756467</c:v>
                </c:pt>
                <c:pt idx="139">
                  <c:v>15.473456466536891</c:v>
                </c:pt>
                <c:pt idx="140">
                  <c:v>16.499755347672476</c:v>
                </c:pt>
                <c:pt idx="141">
                  <c:v>29.082193272711343</c:v>
                </c:pt>
                <c:pt idx="142">
                  <c:v>33.909767041838421</c:v>
                </c:pt>
                <c:pt idx="143">
                  <c:v>21.62357870009086</c:v>
                </c:pt>
                <c:pt idx="144">
                  <c:v>26.132405189484803</c:v>
                </c:pt>
                <c:pt idx="145">
                  <c:v>32.113139872848564</c:v>
                </c:pt>
                <c:pt idx="146">
                  <c:v>37.73378532829414</c:v>
                </c:pt>
                <c:pt idx="147">
                  <c:v>10.995845915179482</c:v>
                </c:pt>
                <c:pt idx="148">
                  <c:v>39.272873544374306</c:v>
                </c:pt>
                <c:pt idx="149">
                  <c:v>33.37678890082568</c:v>
                </c:pt>
                <c:pt idx="150">
                  <c:v>13.14155956708829</c:v>
                </c:pt>
                <c:pt idx="151">
                  <c:v>13.157073998961275</c:v>
                </c:pt>
                <c:pt idx="152">
                  <c:v>28.928586362699271</c:v>
                </c:pt>
                <c:pt idx="153">
                  <c:v>41.513256208630054</c:v>
                </c:pt>
                <c:pt idx="154">
                  <c:v>32.204392561666815</c:v>
                </c:pt>
                <c:pt idx="155">
                  <c:v>21.138217920647648</c:v>
                </c:pt>
                <c:pt idx="156">
                  <c:v>30.729088964196162</c:v>
                </c:pt>
                <c:pt idx="157">
                  <c:v>23.454448756858902</c:v>
                </c:pt>
                <c:pt idx="158">
                  <c:v>24.571439992463315</c:v>
                </c:pt>
                <c:pt idx="159">
                  <c:v>25.63533891121811</c:v>
                </c:pt>
                <c:pt idx="160">
                  <c:v>40.810301113113482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24"/>
        <c:axId val="104614144"/>
      </c:scatterChart>
      <c:valAx>
        <c:axId val="10461222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LOI, mass.%</a:t>
                </a:r>
              </a:p>
            </c:rich>
          </c:tx>
          <c:layout>
            <c:manualLayout>
              <c:xMode val="edge"/>
              <c:yMode val="edge"/>
              <c:x val="0.47228237095363135"/>
              <c:y val="0.92660761154855775"/>
            </c:manualLayout>
          </c:layout>
          <c:overlay val="0"/>
        </c:title>
        <c:numFmt formatCode="0" sourceLinked="0"/>
        <c:majorTickMark val="out"/>
        <c:minorTickMark val="out"/>
        <c:tickLblPos val="nextTo"/>
        <c:crossAx val="104614144"/>
        <c:crosses val="autoZero"/>
        <c:crossBetween val="midCat"/>
        <c:majorUnit val="5"/>
        <c:minorUnit val="1"/>
      </c:valAx>
      <c:valAx>
        <c:axId val="104614144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WC at -10 kPa, vol.%</a:t>
                </a:r>
              </a:p>
            </c:rich>
          </c:tx>
          <c:layout>
            <c:manualLayout>
              <c:xMode val="edge"/>
              <c:yMode val="edge"/>
              <c:x val="2.7777777777777874E-3"/>
              <c:y val="0.1971503052607552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04612224"/>
        <c:crosses val="autoZero"/>
        <c:crossBetween val="midCat"/>
        <c:majorUnit val="10"/>
        <c:minorUnit val="5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4304461942273"/>
          <c:y val="5.2494182907987574E-2"/>
          <c:w val="0.81062242219722569"/>
          <c:h val="0.7939319819065165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DataByPlots!$BE$1</c:f>
              <c:strCache>
                <c:ptCount val="1"/>
                <c:pt idx="0">
                  <c:v>WC10x_1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DataByPlots!$O$2:$O$162</c:f>
              <c:numCache>
                <c:formatCode>0</c:formatCode>
                <c:ptCount val="16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4</c:v>
                </c:pt>
                <c:pt idx="23">
                  <c:v>5</c:v>
                </c:pt>
                <c:pt idx="24">
                  <c:v>3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4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7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3</c:v>
                </c:pt>
                <c:pt idx="55">
                  <c:v>4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4</c:v>
                </c:pt>
                <c:pt idx="72">
                  <c:v>5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2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3</c:v>
                </c:pt>
                <c:pt idx="81">
                  <c:v>5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3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4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5</c:v>
                </c:pt>
                <c:pt idx="107">
                  <c:v>4</c:v>
                </c:pt>
                <c:pt idx="108" formatCode="General">
                  <c:v>2</c:v>
                </c:pt>
                <c:pt idx="109" formatCode="General">
                  <c:v>3</c:v>
                </c:pt>
                <c:pt idx="110" formatCode="General">
                  <c:v>2</c:v>
                </c:pt>
                <c:pt idx="111" formatCode="General">
                  <c:v>2</c:v>
                </c:pt>
                <c:pt idx="112" formatCode="General">
                  <c:v>3</c:v>
                </c:pt>
                <c:pt idx="113" formatCode="General">
                  <c:v>2</c:v>
                </c:pt>
                <c:pt idx="114" formatCode="General">
                  <c:v>4</c:v>
                </c:pt>
                <c:pt idx="115" formatCode="General">
                  <c:v>2</c:v>
                </c:pt>
                <c:pt idx="116" formatCode="General">
                  <c:v>3</c:v>
                </c:pt>
                <c:pt idx="117" formatCode="General">
                  <c:v>1</c:v>
                </c:pt>
                <c:pt idx="118" formatCode="General">
                  <c:v>4</c:v>
                </c:pt>
                <c:pt idx="119" formatCode="General">
                  <c:v>3</c:v>
                </c:pt>
                <c:pt idx="120" formatCode="General">
                  <c:v>2</c:v>
                </c:pt>
                <c:pt idx="121" formatCode="General">
                  <c:v>3</c:v>
                </c:pt>
                <c:pt idx="122" formatCode="General">
                  <c:v>4</c:v>
                </c:pt>
                <c:pt idx="123" formatCode="General">
                  <c:v>2</c:v>
                </c:pt>
                <c:pt idx="124" formatCode="General">
                  <c:v>4</c:v>
                </c:pt>
                <c:pt idx="125" formatCode="General">
                  <c:v>3</c:v>
                </c:pt>
                <c:pt idx="126" formatCode="General">
                  <c:v>5</c:v>
                </c:pt>
                <c:pt idx="127" formatCode="General">
                  <c:v>3</c:v>
                </c:pt>
                <c:pt idx="128" formatCode="General">
                  <c:v>4</c:v>
                </c:pt>
                <c:pt idx="129" formatCode="General">
                  <c:v>2</c:v>
                </c:pt>
                <c:pt idx="130" formatCode="General">
                  <c:v>2</c:v>
                </c:pt>
                <c:pt idx="131" formatCode="General">
                  <c:v>3</c:v>
                </c:pt>
                <c:pt idx="132" formatCode="General">
                  <c:v>1</c:v>
                </c:pt>
                <c:pt idx="133" formatCode="General">
                  <c:v>3</c:v>
                </c:pt>
                <c:pt idx="134" formatCode="General">
                  <c:v>2</c:v>
                </c:pt>
                <c:pt idx="135" formatCode="General">
                  <c:v>5</c:v>
                </c:pt>
                <c:pt idx="136" formatCode="General">
                  <c:v>3</c:v>
                </c:pt>
                <c:pt idx="137" formatCode="General">
                  <c:v>3</c:v>
                </c:pt>
                <c:pt idx="138" formatCode="General">
                  <c:v>4</c:v>
                </c:pt>
                <c:pt idx="139" formatCode="General">
                  <c:v>5</c:v>
                </c:pt>
                <c:pt idx="140" formatCode="General">
                  <c:v>4</c:v>
                </c:pt>
                <c:pt idx="141" formatCode="General">
                  <c:v>4</c:v>
                </c:pt>
                <c:pt idx="142" formatCode="General">
                  <c:v>4</c:v>
                </c:pt>
                <c:pt idx="143" formatCode="General">
                  <c:v>3</c:v>
                </c:pt>
                <c:pt idx="144" formatCode="General">
                  <c:v>4</c:v>
                </c:pt>
                <c:pt idx="145" formatCode="General">
                  <c:v>1</c:v>
                </c:pt>
                <c:pt idx="146" formatCode="General">
                  <c:v>4</c:v>
                </c:pt>
                <c:pt idx="147" formatCode="General">
                  <c:v>5</c:v>
                </c:pt>
                <c:pt idx="148" formatCode="General">
                  <c:v>3</c:v>
                </c:pt>
                <c:pt idx="149" formatCode="General">
                  <c:v>3</c:v>
                </c:pt>
                <c:pt idx="150" formatCode="General">
                  <c:v>4</c:v>
                </c:pt>
                <c:pt idx="151" formatCode="General">
                  <c:v>5</c:v>
                </c:pt>
                <c:pt idx="152" formatCode="General">
                  <c:v>3</c:v>
                </c:pt>
                <c:pt idx="153" formatCode="General">
                  <c:v>3</c:v>
                </c:pt>
                <c:pt idx="154" formatCode="General">
                  <c:v>4</c:v>
                </c:pt>
                <c:pt idx="155" formatCode="General">
                  <c:v>3</c:v>
                </c:pt>
                <c:pt idx="156" formatCode="General">
                  <c:v>4</c:v>
                </c:pt>
                <c:pt idx="157" formatCode="General">
                  <c:v>5</c:v>
                </c:pt>
                <c:pt idx="158" formatCode="General">
                  <c:v>3</c:v>
                </c:pt>
                <c:pt idx="159" formatCode="General">
                  <c:v>4</c:v>
                </c:pt>
                <c:pt idx="160" formatCode="General">
                  <c:v>4</c:v>
                </c:pt>
              </c:numCache>
            </c:numRef>
          </c:xVal>
          <c:yVal>
            <c:numRef>
              <c:f>DataByPlots!$BE$2:$BE$162</c:f>
              <c:numCache>
                <c:formatCode>0.00</c:formatCode>
                <c:ptCount val="161"/>
                <c:pt idx="0">
                  <c:v>15.272370412077683</c:v>
                </c:pt>
                <c:pt idx="1">
                  <c:v>10.878566548349015</c:v>
                </c:pt>
                <c:pt idx="2">
                  <c:v>31.199394283886246</c:v>
                </c:pt>
                <c:pt idx="4">
                  <c:v>37.500928782264694</c:v>
                </c:pt>
                <c:pt idx="12">
                  <c:v>21.733339445853076</c:v>
                </c:pt>
                <c:pt idx="25">
                  <c:v>15.443955533411986</c:v>
                </c:pt>
                <c:pt idx="34">
                  <c:v>12.251913427603972</c:v>
                </c:pt>
                <c:pt idx="36">
                  <c:v>18.889150435909013</c:v>
                </c:pt>
                <c:pt idx="40">
                  <c:v>7.977454047573648</c:v>
                </c:pt>
                <c:pt idx="44">
                  <c:v>31.901097913962058</c:v>
                </c:pt>
                <c:pt idx="45">
                  <c:v>27.302242660263488</c:v>
                </c:pt>
                <c:pt idx="46">
                  <c:v>20.662898626232732</c:v>
                </c:pt>
                <c:pt idx="47">
                  <c:v>23.356050393997329</c:v>
                </c:pt>
                <c:pt idx="52">
                  <c:v>20.68075386042868</c:v>
                </c:pt>
                <c:pt idx="60">
                  <c:v>21.408370981602673</c:v>
                </c:pt>
                <c:pt idx="61">
                  <c:v>19.184061858769397</c:v>
                </c:pt>
                <c:pt idx="69">
                  <c:v>25.939458291446616</c:v>
                </c:pt>
                <c:pt idx="70">
                  <c:v>22.558197040013905</c:v>
                </c:pt>
                <c:pt idx="72">
                  <c:v>20.152250101295902</c:v>
                </c:pt>
                <c:pt idx="73">
                  <c:v>24.020074915857165</c:v>
                </c:pt>
                <c:pt idx="74">
                  <c:v>41.382542191025301</c:v>
                </c:pt>
                <c:pt idx="76">
                  <c:v>30.572573390147678</c:v>
                </c:pt>
                <c:pt idx="77">
                  <c:v>12.691889890803814</c:v>
                </c:pt>
                <c:pt idx="78">
                  <c:v>24.309672879094681</c:v>
                </c:pt>
                <c:pt idx="79">
                  <c:v>23.128239652093018</c:v>
                </c:pt>
                <c:pt idx="80">
                  <c:v>28.540651453939347</c:v>
                </c:pt>
                <c:pt idx="81">
                  <c:v>13.012181664184782</c:v>
                </c:pt>
                <c:pt idx="82">
                  <c:v>26.368690702913138</c:v>
                </c:pt>
                <c:pt idx="83">
                  <c:v>9.7029188274852274</c:v>
                </c:pt>
                <c:pt idx="84">
                  <c:v>30.818301157734446</c:v>
                </c:pt>
                <c:pt idx="85">
                  <c:v>29.580219629099414</c:v>
                </c:pt>
                <c:pt idx="86">
                  <c:v>29.92420832665184</c:v>
                </c:pt>
                <c:pt idx="87">
                  <c:v>15.044855663706846</c:v>
                </c:pt>
                <c:pt idx="88">
                  <c:v>17.075329874173388</c:v>
                </c:pt>
                <c:pt idx="90">
                  <c:v>22.386867994251539</c:v>
                </c:pt>
                <c:pt idx="92">
                  <c:v>42.625845141560788</c:v>
                </c:pt>
                <c:pt idx="94">
                  <c:v>20.250137603934952</c:v>
                </c:pt>
                <c:pt idx="95">
                  <c:v>#N/A</c:v>
                </c:pt>
                <c:pt idx="96">
                  <c:v>22.322282325676774</c:v>
                </c:pt>
                <c:pt idx="97">
                  <c:v>37.147638860453512</c:v>
                </c:pt>
                <c:pt idx="100">
                  <c:v>29.802742229170519</c:v>
                </c:pt>
                <c:pt idx="102">
                  <c:v>14.308535549051838</c:v>
                </c:pt>
                <c:pt idx="104">
                  <c:v>24.669892425511826</c:v>
                </c:pt>
                <c:pt idx="106">
                  <c:v>24.716568388626438</c:v>
                </c:pt>
                <c:pt idx="107">
                  <c:v>25.710232537765076</c:v>
                </c:pt>
                <c:pt idx="108">
                  <c:v>16.434605548252662</c:v>
                </c:pt>
                <c:pt idx="109">
                  <c:v>17.029751515902898</c:v>
                </c:pt>
                <c:pt idx="110">
                  <c:v>35.788810606322336</c:v>
                </c:pt>
                <c:pt idx="111">
                  <c:v>19.902777893963979</c:v>
                </c:pt>
                <c:pt idx="112">
                  <c:v>32.079104577967477</c:v>
                </c:pt>
                <c:pt idx="113">
                  <c:v>37.135475644669143</c:v>
                </c:pt>
                <c:pt idx="114">
                  <c:v>21.278546150084203</c:v>
                </c:pt>
                <c:pt idx="115">
                  <c:v>41.627173000642628</c:v>
                </c:pt>
                <c:pt idx="116">
                  <c:v>44.039654893311777</c:v>
                </c:pt>
                <c:pt idx="117">
                  <c:v>49.912432816961413</c:v>
                </c:pt>
                <c:pt idx="118">
                  <c:v>30.79316439930259</c:v>
                </c:pt>
                <c:pt idx="119">
                  <c:v>40.932450300599768</c:v>
                </c:pt>
                <c:pt idx="120">
                  <c:v>31.724150553446361</c:v>
                </c:pt>
                <c:pt idx="121">
                  <c:v>12.151949704726142</c:v>
                </c:pt>
                <c:pt idx="122">
                  <c:v>15.360978398407546</c:v>
                </c:pt>
                <c:pt idx="123">
                  <c:v>42.659168268008258</c:v>
                </c:pt>
                <c:pt idx="124">
                  <c:v>21.608367695460377</c:v>
                </c:pt>
                <c:pt idx="125">
                  <c:v>29.757331869976291</c:v>
                </c:pt>
                <c:pt idx="126">
                  <c:v>21.721521103707218</c:v>
                </c:pt>
                <c:pt idx="127">
                  <c:v>23.90953621420028</c:v>
                </c:pt>
                <c:pt idx="128">
                  <c:v>18.26692570781946</c:v>
                </c:pt>
                <c:pt idx="129">
                  <c:v>35.839883251263835</c:v>
                </c:pt>
                <c:pt idx="130">
                  <c:v>26.668153791593546</c:v>
                </c:pt>
                <c:pt idx="131">
                  <c:v>39.883821852526388</c:v>
                </c:pt>
                <c:pt idx="132">
                  <c:v>33.779256807191324</c:v>
                </c:pt>
                <c:pt idx="133">
                  <c:v>28.179144687944362</c:v>
                </c:pt>
                <c:pt idx="134">
                  <c:v>46.105744602142487</c:v>
                </c:pt>
                <c:pt idx="135">
                  <c:v>14.876716197771572</c:v>
                </c:pt>
                <c:pt idx="136">
                  <c:v>31.362507351269191</c:v>
                </c:pt>
                <c:pt idx="137">
                  <c:v>30.660845947855357</c:v>
                </c:pt>
                <c:pt idx="138">
                  <c:v>15.174918920756467</c:v>
                </c:pt>
                <c:pt idx="139">
                  <c:v>15.473456466536891</c:v>
                </c:pt>
                <c:pt idx="140">
                  <c:v>17.404975075670961</c:v>
                </c:pt>
                <c:pt idx="141">
                  <c:v>29.082193272711343</c:v>
                </c:pt>
                <c:pt idx="142">
                  <c:v>33.909767041838428</c:v>
                </c:pt>
                <c:pt idx="143">
                  <c:v>21.623578700090864</c:v>
                </c:pt>
                <c:pt idx="144">
                  <c:v>26.132405189484803</c:v>
                </c:pt>
                <c:pt idx="145">
                  <c:v>32.524660412353505</c:v>
                </c:pt>
                <c:pt idx="146">
                  <c:v>37.733785328294147</c:v>
                </c:pt>
                <c:pt idx="147">
                  <c:v>10.995845915179482</c:v>
                </c:pt>
                <c:pt idx="148">
                  <c:v>39.272873544374299</c:v>
                </c:pt>
                <c:pt idx="149">
                  <c:v>33.37678890082568</c:v>
                </c:pt>
                <c:pt idx="150">
                  <c:v>13.14155956708829</c:v>
                </c:pt>
                <c:pt idx="151">
                  <c:v>13.157073998961275</c:v>
                </c:pt>
                <c:pt idx="152">
                  <c:v>28.928586362699271</c:v>
                </c:pt>
                <c:pt idx="153">
                  <c:v>41.513256208630054</c:v>
                </c:pt>
                <c:pt idx="154">
                  <c:v>32.204392561666815</c:v>
                </c:pt>
                <c:pt idx="155">
                  <c:v>21.138217920647651</c:v>
                </c:pt>
                <c:pt idx="156">
                  <c:v>30.729088964196155</c:v>
                </c:pt>
                <c:pt idx="157">
                  <c:v>23.615094199280893</c:v>
                </c:pt>
                <c:pt idx="158">
                  <c:v>25.135320067687061</c:v>
                </c:pt>
                <c:pt idx="159">
                  <c:v>25.63533891121811</c:v>
                </c:pt>
                <c:pt idx="160">
                  <c:v>40.810301113113489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22240"/>
        <c:axId val="170136704"/>
      </c:scatterChart>
      <c:valAx>
        <c:axId val="170122240"/>
        <c:scaling>
          <c:orientation val="minMax"/>
          <c:max val="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KPT</a:t>
                </a:r>
              </a:p>
            </c:rich>
          </c:tx>
          <c:layout>
            <c:manualLayout>
              <c:xMode val="edge"/>
              <c:yMode val="edge"/>
              <c:x val="0.44877252626300135"/>
              <c:y val="0.9281085608979725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70136704"/>
        <c:crosses val="autoZero"/>
        <c:crossBetween val="midCat"/>
        <c:majorUnit val="1"/>
        <c:minorUnit val="0.4"/>
      </c:valAx>
      <c:valAx>
        <c:axId val="170136704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WC10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70122240"/>
        <c:crosses val="autoZero"/>
        <c:crossBetween val="midCat"/>
        <c:majorUnit val="10"/>
        <c:minorUnit val="5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30105327743138"/>
          <c:y val="5.2494182907987574E-2"/>
          <c:w val="0.80196441353921699"/>
          <c:h val="0.7939319819065165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DataByPlots!$DZ$1</c:f>
              <c:strCache>
                <c:ptCount val="1"/>
                <c:pt idx="0">
                  <c:v>AFP10_1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DataByPlots!$O$2:$O$162</c:f>
              <c:numCache>
                <c:formatCode>0</c:formatCode>
                <c:ptCount val="16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4</c:v>
                </c:pt>
                <c:pt idx="23">
                  <c:v>5</c:v>
                </c:pt>
                <c:pt idx="24">
                  <c:v>3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4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7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3</c:v>
                </c:pt>
                <c:pt idx="55">
                  <c:v>4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4</c:v>
                </c:pt>
                <c:pt idx="72">
                  <c:v>5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2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3</c:v>
                </c:pt>
                <c:pt idx="81">
                  <c:v>5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3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4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5</c:v>
                </c:pt>
                <c:pt idx="107">
                  <c:v>4</c:v>
                </c:pt>
                <c:pt idx="108" formatCode="General">
                  <c:v>2</c:v>
                </c:pt>
                <c:pt idx="109" formatCode="General">
                  <c:v>3</c:v>
                </c:pt>
                <c:pt idx="110" formatCode="General">
                  <c:v>2</c:v>
                </c:pt>
                <c:pt idx="111" formatCode="General">
                  <c:v>2</c:v>
                </c:pt>
                <c:pt idx="112" formatCode="General">
                  <c:v>3</c:v>
                </c:pt>
                <c:pt idx="113" formatCode="General">
                  <c:v>2</c:v>
                </c:pt>
                <c:pt idx="114" formatCode="General">
                  <c:v>4</c:v>
                </c:pt>
                <c:pt idx="115" formatCode="General">
                  <c:v>2</c:v>
                </c:pt>
                <c:pt idx="116" formatCode="General">
                  <c:v>3</c:v>
                </c:pt>
                <c:pt idx="117" formatCode="General">
                  <c:v>1</c:v>
                </c:pt>
                <c:pt idx="118" formatCode="General">
                  <c:v>4</c:v>
                </c:pt>
                <c:pt idx="119" formatCode="General">
                  <c:v>3</c:v>
                </c:pt>
                <c:pt idx="120" formatCode="General">
                  <c:v>2</c:v>
                </c:pt>
                <c:pt idx="121" formatCode="General">
                  <c:v>3</c:v>
                </c:pt>
                <c:pt idx="122" formatCode="General">
                  <c:v>4</c:v>
                </c:pt>
                <c:pt idx="123" formatCode="General">
                  <c:v>2</c:v>
                </c:pt>
                <c:pt idx="124" formatCode="General">
                  <c:v>4</c:v>
                </c:pt>
                <c:pt idx="125" formatCode="General">
                  <c:v>3</c:v>
                </c:pt>
                <c:pt idx="126" formatCode="General">
                  <c:v>5</c:v>
                </c:pt>
                <c:pt idx="127" formatCode="General">
                  <c:v>3</c:v>
                </c:pt>
                <c:pt idx="128" formatCode="General">
                  <c:v>4</c:v>
                </c:pt>
                <c:pt idx="129" formatCode="General">
                  <c:v>2</c:v>
                </c:pt>
                <c:pt idx="130" formatCode="General">
                  <c:v>2</c:v>
                </c:pt>
                <c:pt idx="131" formatCode="General">
                  <c:v>3</c:v>
                </c:pt>
                <c:pt idx="132" formatCode="General">
                  <c:v>1</c:v>
                </c:pt>
                <c:pt idx="133" formatCode="General">
                  <c:v>3</c:v>
                </c:pt>
                <c:pt idx="134" formatCode="General">
                  <c:v>2</c:v>
                </c:pt>
                <c:pt idx="135" formatCode="General">
                  <c:v>5</c:v>
                </c:pt>
                <c:pt idx="136" formatCode="General">
                  <c:v>3</c:v>
                </c:pt>
                <c:pt idx="137" formatCode="General">
                  <c:v>3</c:v>
                </c:pt>
                <c:pt idx="138" formatCode="General">
                  <c:v>4</c:v>
                </c:pt>
                <c:pt idx="139" formatCode="General">
                  <c:v>5</c:v>
                </c:pt>
                <c:pt idx="140" formatCode="General">
                  <c:v>4</c:v>
                </c:pt>
                <c:pt idx="141" formatCode="General">
                  <c:v>4</c:v>
                </c:pt>
                <c:pt idx="142" formatCode="General">
                  <c:v>4</c:v>
                </c:pt>
                <c:pt idx="143" formatCode="General">
                  <c:v>3</c:v>
                </c:pt>
                <c:pt idx="144" formatCode="General">
                  <c:v>4</c:v>
                </c:pt>
                <c:pt idx="145" formatCode="General">
                  <c:v>1</c:v>
                </c:pt>
                <c:pt idx="146" formatCode="General">
                  <c:v>4</c:v>
                </c:pt>
                <c:pt idx="147" formatCode="General">
                  <c:v>5</c:v>
                </c:pt>
                <c:pt idx="148" formatCode="General">
                  <c:v>3</c:v>
                </c:pt>
                <c:pt idx="149" formatCode="General">
                  <c:v>3</c:v>
                </c:pt>
                <c:pt idx="150" formatCode="General">
                  <c:v>4</c:v>
                </c:pt>
                <c:pt idx="151" formatCode="General">
                  <c:v>5</c:v>
                </c:pt>
                <c:pt idx="152" formatCode="General">
                  <c:v>3</c:v>
                </c:pt>
                <c:pt idx="153" formatCode="General">
                  <c:v>3</c:v>
                </c:pt>
                <c:pt idx="154" formatCode="General">
                  <c:v>4</c:v>
                </c:pt>
                <c:pt idx="155" formatCode="General">
                  <c:v>3</c:v>
                </c:pt>
                <c:pt idx="156" formatCode="General">
                  <c:v>4</c:v>
                </c:pt>
                <c:pt idx="157" formatCode="General">
                  <c:v>5</c:v>
                </c:pt>
                <c:pt idx="158" formatCode="General">
                  <c:v>3</c:v>
                </c:pt>
                <c:pt idx="159" formatCode="General">
                  <c:v>4</c:v>
                </c:pt>
                <c:pt idx="160" formatCode="General">
                  <c:v>4</c:v>
                </c:pt>
              </c:numCache>
            </c:numRef>
          </c:xVal>
          <c:yVal>
            <c:numRef>
              <c:f>DataByPlots!$DZ$2:$DZ$162</c:f>
              <c:numCache>
                <c:formatCode>0.00</c:formatCode>
                <c:ptCount val="161"/>
                <c:pt idx="0">
                  <c:v>29.286014587079585</c:v>
                </c:pt>
                <c:pt idx="1">
                  <c:v>38.420740046030971</c:v>
                </c:pt>
                <c:pt idx="2">
                  <c:v>32.72369946155726</c:v>
                </c:pt>
                <c:pt idx="3">
                  <c:v>#N/A</c:v>
                </c:pt>
                <c:pt idx="4">
                  <c:v>11.423569989852545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34.896360294608513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41.998128672978844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32.801683661595106</c:v>
                </c:pt>
                <c:pt idx="35">
                  <c:v>#N/A</c:v>
                </c:pt>
                <c:pt idx="36">
                  <c:v>33.845555228650269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32.922320116995778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11.884491303206968</c:v>
                </c:pt>
                <c:pt idx="45">
                  <c:v>28.913490429501053</c:v>
                </c:pt>
                <c:pt idx="46">
                  <c:v>21.509005076378749</c:v>
                </c:pt>
                <c:pt idx="47">
                  <c:v>36.699811456521196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43.502676392790477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35.812016041100897</c:v>
                </c:pt>
                <c:pt idx="61">
                  <c:v>27.004627088083907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20.993367441921091</c:v>
                </c:pt>
                <c:pt idx="70">
                  <c:v>29.150243794177822</c:v>
                </c:pt>
                <c:pt idx="71">
                  <c:v>#N/A</c:v>
                </c:pt>
                <c:pt idx="72">
                  <c:v>28.558635678636424</c:v>
                </c:pt>
                <c:pt idx="73">
                  <c:v>23.200127963813124</c:v>
                </c:pt>
                <c:pt idx="74">
                  <c:v>11.0571680322969</c:v>
                </c:pt>
                <c:pt idx="75">
                  <c:v>#N/A</c:v>
                </c:pt>
                <c:pt idx="76">
                  <c:v>19.100129418212862</c:v>
                </c:pt>
                <c:pt idx="77">
                  <c:v>27.046558921842546</c:v>
                </c:pt>
                <c:pt idx="78">
                  <c:v>18.865339146270575</c:v>
                </c:pt>
                <c:pt idx="79">
                  <c:v>35.780893417071198</c:v>
                </c:pt>
                <c:pt idx="80">
                  <c:v>24.367023996677894</c:v>
                </c:pt>
                <c:pt idx="81">
                  <c:v>40.800416955124</c:v>
                </c:pt>
                <c:pt idx="82">
                  <c:v>#N/A</c:v>
                </c:pt>
                <c:pt idx="83">
                  <c:v>38.095728640279773</c:v>
                </c:pt>
                <c:pt idx="84">
                  <c:v>17.850478831015892</c:v>
                </c:pt>
                <c:pt idx="85">
                  <c:v>20.533501860845572</c:v>
                </c:pt>
                <c:pt idx="86">
                  <c:v>19.832382915850236</c:v>
                </c:pt>
                <c:pt idx="87">
                  <c:v>32.783540263474912</c:v>
                </c:pt>
                <c:pt idx="88">
                  <c:v>#N/A</c:v>
                </c:pt>
                <c:pt idx="89">
                  <c:v>#N/A</c:v>
                </c:pt>
                <c:pt idx="90">
                  <c:v>23.962265205682336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26.445438676497631</c:v>
                </c:pt>
                <c:pt idx="95">
                  <c:v>#N/A</c:v>
                </c:pt>
                <c:pt idx="96">
                  <c:v>32.996409238644915</c:v>
                </c:pt>
                <c:pt idx="97">
                  <c:v>15.166592328425743</c:v>
                </c:pt>
                <c:pt idx="98">
                  <c:v>#N/A</c:v>
                </c:pt>
                <c:pt idx="99">
                  <c:v>#N/A</c:v>
                </c:pt>
                <c:pt idx="100">
                  <c:v>16.594579348657042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25.53088327583604</c:v>
                </c:pt>
                <c:pt idx="105">
                  <c:v>#N/A</c:v>
                </c:pt>
                <c:pt idx="106">
                  <c:v>30.598503458246238</c:v>
                </c:pt>
                <c:pt idx="107">
                  <c:v>25.631770433550106</c:v>
                </c:pt>
                <c:pt idx="108">
                  <c:v>28.666402165083674</c:v>
                </c:pt>
                <c:pt idx="109">
                  <c:v>32.672582788623686</c:v>
                </c:pt>
                <c:pt idx="110">
                  <c:v>29.898939580142034</c:v>
                </c:pt>
                <c:pt idx="111">
                  <c:v>32.579772633182479</c:v>
                </c:pt>
                <c:pt idx="112">
                  <c:v>41.053304732585723</c:v>
                </c:pt>
                <c:pt idx="113">
                  <c:v>29.795506669063144</c:v>
                </c:pt>
                <c:pt idx="114">
                  <c:v>32.485194201831995</c:v>
                </c:pt>
                <c:pt idx="115">
                  <c:v>21.999515484932459</c:v>
                </c:pt>
                <c:pt idx="116">
                  <c:v>22.861296475648714</c:v>
                </c:pt>
                <c:pt idx="117">
                  <c:v>12.430657323847583</c:v>
                </c:pt>
                <c:pt idx="118">
                  <c:v>31.434865644655758</c:v>
                </c:pt>
                <c:pt idx="119">
                  <c:v>9.3748576660402918</c:v>
                </c:pt>
                <c:pt idx="120">
                  <c:v>34.759102815714726</c:v>
                </c:pt>
                <c:pt idx="121">
                  <c:v>41.110220012049112</c:v>
                </c:pt>
                <c:pt idx="122">
                  <c:v>40.211758737836654</c:v>
                </c:pt>
                <c:pt idx="123">
                  <c:v>22.297298916745305</c:v>
                </c:pt>
                <c:pt idx="124">
                  <c:v>35.921400256171708</c:v>
                </c:pt>
                <c:pt idx="125">
                  <c:v>34.49827786383964</c:v>
                </c:pt>
                <c:pt idx="126">
                  <c:v>35.281037240358451</c:v>
                </c:pt>
                <c:pt idx="127">
                  <c:v>31.912643301616107</c:v>
                </c:pt>
                <c:pt idx="128">
                  <c:v>36.388838993451287</c:v>
                </c:pt>
                <c:pt idx="129">
                  <c:v>27.619633639037737</c:v>
                </c:pt>
                <c:pt idx="130">
                  <c:v>31.754316476114639</c:v>
                </c:pt>
                <c:pt idx="131">
                  <c:v>30.146541178949199</c:v>
                </c:pt>
                <c:pt idx="132">
                  <c:v>17.723936795356835</c:v>
                </c:pt>
                <c:pt idx="133">
                  <c:v>34.107701171040134</c:v>
                </c:pt>
                <c:pt idx="134">
                  <c:v>22.204219783398848</c:v>
                </c:pt>
                <c:pt idx="135">
                  <c:v>36.042740171870108</c:v>
                </c:pt>
                <c:pt idx="136">
                  <c:v>16.793066731071331</c:v>
                </c:pt>
                <c:pt idx="137">
                  <c:v>28.824213387262958</c:v>
                </c:pt>
                <c:pt idx="138">
                  <c:v>44.128400365430558</c:v>
                </c:pt>
                <c:pt idx="139">
                  <c:v>41.587247278512237</c:v>
                </c:pt>
                <c:pt idx="140">
                  <c:v>31.547384569935033</c:v>
                </c:pt>
                <c:pt idx="141">
                  <c:v>27.349215624990684</c:v>
                </c:pt>
                <c:pt idx="142">
                  <c:v>26.968334480260395</c:v>
                </c:pt>
                <c:pt idx="143">
                  <c:v>28.970852231313767</c:v>
                </c:pt>
                <c:pt idx="144">
                  <c:v>27.379201944635771</c:v>
                </c:pt>
                <c:pt idx="145">
                  <c:v>33.987760455018226</c:v>
                </c:pt>
                <c:pt idx="146">
                  <c:v>23.601182140185351</c:v>
                </c:pt>
                <c:pt idx="147">
                  <c:v>42.337220896251353</c:v>
                </c:pt>
                <c:pt idx="148">
                  <c:v>16.995419639387585</c:v>
                </c:pt>
                <c:pt idx="149">
                  <c:v>27.830207208307861</c:v>
                </c:pt>
                <c:pt idx="150">
                  <c:v>36.796692211221639</c:v>
                </c:pt>
                <c:pt idx="151">
                  <c:v>34.036667347030715</c:v>
                </c:pt>
                <c:pt idx="152">
                  <c:v>21.694745789526735</c:v>
                </c:pt>
                <c:pt idx="153">
                  <c:v>18.863470733866855</c:v>
                </c:pt>
                <c:pt idx="154">
                  <c:v>22.963870688934719</c:v>
                </c:pt>
                <c:pt idx="155">
                  <c:v>40.403747916836792</c:v>
                </c:pt>
                <c:pt idx="156">
                  <c:v>21.198222180958421</c:v>
                </c:pt>
                <c:pt idx="157">
                  <c:v>31.470355122296855</c:v>
                </c:pt>
                <c:pt idx="158">
                  <c:v>39.961206583134143</c:v>
                </c:pt>
                <c:pt idx="159">
                  <c:v>26.037555412844622</c:v>
                </c:pt>
                <c:pt idx="160">
                  <c:v>10.993035413951091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77280"/>
        <c:axId val="170179200"/>
      </c:scatterChart>
      <c:valAx>
        <c:axId val="170177280"/>
        <c:scaling>
          <c:orientation val="minMax"/>
          <c:max val="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KPT</a:t>
                </a:r>
              </a:p>
            </c:rich>
          </c:tx>
          <c:layout>
            <c:manualLayout>
              <c:xMode val="edge"/>
              <c:yMode val="edge"/>
              <c:x val="0.44877252626300135"/>
              <c:y val="0.9281085608979725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70179200"/>
        <c:crosses val="autoZero"/>
        <c:crossBetween val="midCat"/>
        <c:majorUnit val="1"/>
        <c:minorUnit val="0.4"/>
      </c:valAx>
      <c:valAx>
        <c:axId val="17017920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AFP10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70177280"/>
        <c:crosses val="autoZero"/>
        <c:crossBetween val="midCat"/>
        <c:majorUnit val="10"/>
        <c:minorUnit val="5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05092136920389"/>
          <c:y val="5.2494182907987574E-2"/>
          <c:w val="0.80621445756780441"/>
          <c:h val="0.7939319819065165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DataByPlots!$EE$1</c:f>
              <c:strCache>
                <c:ptCount val="1"/>
                <c:pt idx="0">
                  <c:v>PAWC_2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DataByPlots!$O$2:$O$162</c:f>
              <c:numCache>
                <c:formatCode>0</c:formatCode>
                <c:ptCount val="16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4</c:v>
                </c:pt>
                <c:pt idx="23">
                  <c:v>5</c:v>
                </c:pt>
                <c:pt idx="24">
                  <c:v>3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4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7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3</c:v>
                </c:pt>
                <c:pt idx="55">
                  <c:v>4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4</c:v>
                </c:pt>
                <c:pt idx="72">
                  <c:v>5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2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3</c:v>
                </c:pt>
                <c:pt idx="81">
                  <c:v>5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3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4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5</c:v>
                </c:pt>
                <c:pt idx="107">
                  <c:v>4</c:v>
                </c:pt>
                <c:pt idx="108" formatCode="General">
                  <c:v>2</c:v>
                </c:pt>
                <c:pt idx="109" formatCode="General">
                  <c:v>3</c:v>
                </c:pt>
                <c:pt idx="110" formatCode="General">
                  <c:v>2</c:v>
                </c:pt>
                <c:pt idx="111" formatCode="General">
                  <c:v>2</c:v>
                </c:pt>
                <c:pt idx="112" formatCode="General">
                  <c:v>3</c:v>
                </c:pt>
                <c:pt idx="113" formatCode="General">
                  <c:v>2</c:v>
                </c:pt>
                <c:pt idx="114" formatCode="General">
                  <c:v>4</c:v>
                </c:pt>
                <c:pt idx="115" formatCode="General">
                  <c:v>2</c:v>
                </c:pt>
                <c:pt idx="116" formatCode="General">
                  <c:v>3</c:v>
                </c:pt>
                <c:pt idx="117" formatCode="General">
                  <c:v>1</c:v>
                </c:pt>
                <c:pt idx="118" formatCode="General">
                  <c:v>4</c:v>
                </c:pt>
                <c:pt idx="119" formatCode="General">
                  <c:v>3</c:v>
                </c:pt>
                <c:pt idx="120" formatCode="General">
                  <c:v>2</c:v>
                </c:pt>
                <c:pt idx="121" formatCode="General">
                  <c:v>3</c:v>
                </c:pt>
                <c:pt idx="122" formatCode="General">
                  <c:v>4</c:v>
                </c:pt>
                <c:pt idx="123" formatCode="General">
                  <c:v>2</c:v>
                </c:pt>
                <c:pt idx="124" formatCode="General">
                  <c:v>4</c:v>
                </c:pt>
                <c:pt idx="125" formatCode="General">
                  <c:v>3</c:v>
                </c:pt>
                <c:pt idx="126" formatCode="General">
                  <c:v>5</c:v>
                </c:pt>
                <c:pt idx="127" formatCode="General">
                  <c:v>3</c:v>
                </c:pt>
                <c:pt idx="128" formatCode="General">
                  <c:v>4</c:v>
                </c:pt>
                <c:pt idx="129" formatCode="General">
                  <c:v>2</c:v>
                </c:pt>
                <c:pt idx="130" formatCode="General">
                  <c:v>2</c:v>
                </c:pt>
                <c:pt idx="131" formatCode="General">
                  <c:v>3</c:v>
                </c:pt>
                <c:pt idx="132" formatCode="General">
                  <c:v>1</c:v>
                </c:pt>
                <c:pt idx="133" formatCode="General">
                  <c:v>3</c:v>
                </c:pt>
                <c:pt idx="134" formatCode="General">
                  <c:v>2</c:v>
                </c:pt>
                <c:pt idx="135" formatCode="General">
                  <c:v>5</c:v>
                </c:pt>
                <c:pt idx="136" formatCode="General">
                  <c:v>3</c:v>
                </c:pt>
                <c:pt idx="137" formatCode="General">
                  <c:v>3</c:v>
                </c:pt>
                <c:pt idx="138" formatCode="General">
                  <c:v>4</c:v>
                </c:pt>
                <c:pt idx="139" formatCode="General">
                  <c:v>5</c:v>
                </c:pt>
                <c:pt idx="140" formatCode="General">
                  <c:v>4</c:v>
                </c:pt>
                <c:pt idx="141" formatCode="General">
                  <c:v>4</c:v>
                </c:pt>
                <c:pt idx="142" formatCode="General">
                  <c:v>4</c:v>
                </c:pt>
                <c:pt idx="143" formatCode="General">
                  <c:v>3</c:v>
                </c:pt>
                <c:pt idx="144" formatCode="General">
                  <c:v>4</c:v>
                </c:pt>
                <c:pt idx="145" formatCode="General">
                  <c:v>1</c:v>
                </c:pt>
                <c:pt idx="146" formatCode="General">
                  <c:v>4</c:v>
                </c:pt>
                <c:pt idx="147" formatCode="General">
                  <c:v>5</c:v>
                </c:pt>
                <c:pt idx="148" formatCode="General">
                  <c:v>3</c:v>
                </c:pt>
                <c:pt idx="149" formatCode="General">
                  <c:v>3</c:v>
                </c:pt>
                <c:pt idx="150" formatCode="General">
                  <c:v>4</c:v>
                </c:pt>
                <c:pt idx="151" formatCode="General">
                  <c:v>5</c:v>
                </c:pt>
                <c:pt idx="152" formatCode="General">
                  <c:v>3</c:v>
                </c:pt>
                <c:pt idx="153" formatCode="General">
                  <c:v>3</c:v>
                </c:pt>
                <c:pt idx="154" formatCode="General">
                  <c:v>4</c:v>
                </c:pt>
                <c:pt idx="155" formatCode="General">
                  <c:v>3</c:v>
                </c:pt>
                <c:pt idx="156" formatCode="General">
                  <c:v>4</c:v>
                </c:pt>
                <c:pt idx="157" formatCode="General">
                  <c:v>5</c:v>
                </c:pt>
                <c:pt idx="158" formatCode="General">
                  <c:v>3</c:v>
                </c:pt>
                <c:pt idx="159" formatCode="General">
                  <c:v>4</c:v>
                </c:pt>
                <c:pt idx="160" formatCode="General">
                  <c:v>4</c:v>
                </c:pt>
              </c:numCache>
            </c:numRef>
          </c:xVal>
          <c:yVal>
            <c:numRef>
              <c:f>DataByPlots!$EE$2:$EE$162</c:f>
              <c:numCache>
                <c:formatCode>0.00</c:formatCode>
                <c:ptCount val="1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3.9207977438521375</c:v>
                </c:pt>
                <c:pt idx="109">
                  <c:v>5.9563060796863256</c:v>
                </c:pt>
                <c:pt idx="110">
                  <c:v>17.562075520250165</c:v>
                </c:pt>
                <c:pt idx="111">
                  <c:v>15.292039740391907</c:v>
                </c:pt>
                <c:pt idx="112">
                  <c:v>27.842662847486189</c:v>
                </c:pt>
                <c:pt idx="113">
                  <c:v>12.486393031097169</c:v>
                </c:pt>
                <c:pt idx="114">
                  <c:v>8.4024501241591185</c:v>
                </c:pt>
                <c:pt idx="115">
                  <c:v>9.4591140135654896</c:v>
                </c:pt>
                <c:pt idx="116">
                  <c:v>28.75208372580634</c:v>
                </c:pt>
                <c:pt idx="117">
                  <c:v>7.3605041958923145</c:v>
                </c:pt>
                <c:pt idx="118">
                  <c:v>5.7522804979010296</c:v>
                </c:pt>
                <c:pt idx="119">
                  <c:v>14.521580773169322</c:v>
                </c:pt>
                <c:pt idx="120">
                  <c:v>19.903841833262227</c:v>
                </c:pt>
                <c:pt idx="121">
                  <c:v>1.13026354678856</c:v>
                </c:pt>
                <c:pt idx="122">
                  <c:v>#N/A</c:v>
                </c:pt>
                <c:pt idx="123">
                  <c:v>19.031725581986727</c:v>
                </c:pt>
                <c:pt idx="124">
                  <c:v>6.3063872453798107</c:v>
                </c:pt>
                <c:pt idx="125">
                  <c:v>20.931439614949177</c:v>
                </c:pt>
                <c:pt idx="126">
                  <c:v>3.0577675040214776</c:v>
                </c:pt>
                <c:pt idx="127">
                  <c:v>12.166001324003245</c:v>
                </c:pt>
                <c:pt idx="128">
                  <c:v>2.8361879795122293</c:v>
                </c:pt>
                <c:pt idx="129">
                  <c:v>16.477106925946615</c:v>
                </c:pt>
                <c:pt idx="130">
                  <c:v>22.00018615922189</c:v>
                </c:pt>
                <c:pt idx="131">
                  <c:v>13.508014545795298</c:v>
                </c:pt>
                <c:pt idx="132">
                  <c:v>#N/A</c:v>
                </c:pt>
                <c:pt idx="133">
                  <c:v>19.464802635010457</c:v>
                </c:pt>
                <c:pt idx="134">
                  <c:v>16.618615571814676</c:v>
                </c:pt>
                <c:pt idx="135">
                  <c:v>6.9506641794900634</c:v>
                </c:pt>
                <c:pt idx="136">
                  <c:v>31.148732563178825</c:v>
                </c:pt>
                <c:pt idx="137">
                  <c:v>15.174306656247319</c:v>
                </c:pt>
                <c:pt idx="138">
                  <c:v>7.7232300477378688</c:v>
                </c:pt>
                <c:pt idx="139">
                  <c:v>14.148713730439827</c:v>
                </c:pt>
                <c:pt idx="140">
                  <c:v>#N/A</c:v>
                </c:pt>
                <c:pt idx="141">
                  <c:v>24.888508866073288</c:v>
                </c:pt>
                <c:pt idx="142">
                  <c:v>6.2265816001271581</c:v>
                </c:pt>
                <c:pt idx="143">
                  <c:v>8.5308989999077571</c:v>
                </c:pt>
                <c:pt idx="144">
                  <c:v>7.2817007211578773</c:v>
                </c:pt>
                <c:pt idx="145">
                  <c:v>16.680050036395421</c:v>
                </c:pt>
                <c:pt idx="146">
                  <c:v>39.787556047030492</c:v>
                </c:pt>
                <c:pt idx="147">
                  <c:v>5.6063765947508237</c:v>
                </c:pt>
                <c:pt idx="148">
                  <c:v>24.739170439732135</c:v>
                </c:pt>
                <c:pt idx="149">
                  <c:v>17.734920900242795</c:v>
                </c:pt>
                <c:pt idx="150">
                  <c:v>7.6820182716325345</c:v>
                </c:pt>
                <c:pt idx="151">
                  <c:v>4.6540085252740315</c:v>
                </c:pt>
                <c:pt idx="152">
                  <c:v>17.183978666863226</c:v>
                </c:pt>
                <c:pt idx="153">
                  <c:v>13.621715992878393</c:v>
                </c:pt>
                <c:pt idx="154">
                  <c:v>24.340871000378534</c:v>
                </c:pt>
                <c:pt idx="155">
                  <c:v>4.4121550654834758</c:v>
                </c:pt>
                <c:pt idx="156">
                  <c:v>22.341474547704504</c:v>
                </c:pt>
                <c:pt idx="157">
                  <c:v>15.690782132709481</c:v>
                </c:pt>
                <c:pt idx="158">
                  <c:v>19.925691614515408</c:v>
                </c:pt>
                <c:pt idx="159">
                  <c:v>15.033225412089156</c:v>
                </c:pt>
                <c:pt idx="160">
                  <c:v>25.185864288313756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03392"/>
        <c:axId val="170217856"/>
      </c:scatterChart>
      <c:valAx>
        <c:axId val="170203392"/>
        <c:scaling>
          <c:orientation val="minMax"/>
          <c:max val="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KPT</a:t>
                </a:r>
              </a:p>
            </c:rich>
          </c:tx>
          <c:layout>
            <c:manualLayout>
              <c:xMode val="edge"/>
              <c:yMode val="edge"/>
              <c:x val="0.44877252626300135"/>
              <c:y val="0.9281085608979725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70217856"/>
        <c:crosses val="autoZero"/>
        <c:crossBetween val="midCat"/>
        <c:majorUnit val="1"/>
        <c:minorUnit val="0.4"/>
      </c:valAx>
      <c:valAx>
        <c:axId val="170217856"/>
        <c:scaling>
          <c:orientation val="minMax"/>
          <c:max val="4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PAWC2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70203392"/>
        <c:crosses val="autoZero"/>
        <c:crossBetween val="midCat"/>
        <c:majorUnit val="10"/>
        <c:minorUnit val="5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30105327743138"/>
          <c:y val="5.2494182907987574E-2"/>
          <c:w val="0.80196441353921699"/>
          <c:h val="0.7939319819065165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DataByPlots!$CA$1</c:f>
              <c:strCache>
                <c:ptCount val="1"/>
                <c:pt idx="0">
                  <c:v>WC10x_2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DataByPlots!$O$2:$O$162</c:f>
              <c:numCache>
                <c:formatCode>0</c:formatCode>
                <c:ptCount val="16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4</c:v>
                </c:pt>
                <c:pt idx="23">
                  <c:v>5</c:v>
                </c:pt>
                <c:pt idx="24">
                  <c:v>3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4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7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3</c:v>
                </c:pt>
                <c:pt idx="55">
                  <c:v>4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4</c:v>
                </c:pt>
                <c:pt idx="72">
                  <c:v>5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2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3</c:v>
                </c:pt>
                <c:pt idx="81">
                  <c:v>5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3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4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5</c:v>
                </c:pt>
                <c:pt idx="107">
                  <c:v>4</c:v>
                </c:pt>
                <c:pt idx="108" formatCode="General">
                  <c:v>2</c:v>
                </c:pt>
                <c:pt idx="109" formatCode="General">
                  <c:v>3</c:v>
                </c:pt>
                <c:pt idx="110" formatCode="General">
                  <c:v>2</c:v>
                </c:pt>
                <c:pt idx="111" formatCode="General">
                  <c:v>2</c:v>
                </c:pt>
                <c:pt idx="112" formatCode="General">
                  <c:v>3</c:v>
                </c:pt>
                <c:pt idx="113" formatCode="General">
                  <c:v>2</c:v>
                </c:pt>
                <c:pt idx="114" formatCode="General">
                  <c:v>4</c:v>
                </c:pt>
                <c:pt idx="115" formatCode="General">
                  <c:v>2</c:v>
                </c:pt>
                <c:pt idx="116" formatCode="General">
                  <c:v>3</c:v>
                </c:pt>
                <c:pt idx="117" formatCode="General">
                  <c:v>1</c:v>
                </c:pt>
                <c:pt idx="118" formatCode="General">
                  <c:v>4</c:v>
                </c:pt>
                <c:pt idx="119" formatCode="General">
                  <c:v>3</c:v>
                </c:pt>
                <c:pt idx="120" formatCode="General">
                  <c:v>2</c:v>
                </c:pt>
                <c:pt idx="121" formatCode="General">
                  <c:v>3</c:v>
                </c:pt>
                <c:pt idx="122" formatCode="General">
                  <c:v>4</c:v>
                </c:pt>
                <c:pt idx="123" formatCode="General">
                  <c:v>2</c:v>
                </c:pt>
                <c:pt idx="124" formatCode="General">
                  <c:v>4</c:v>
                </c:pt>
                <c:pt idx="125" formatCode="General">
                  <c:v>3</c:v>
                </c:pt>
                <c:pt idx="126" formatCode="General">
                  <c:v>5</c:v>
                </c:pt>
                <c:pt idx="127" formatCode="General">
                  <c:v>3</c:v>
                </c:pt>
                <c:pt idx="128" formatCode="General">
                  <c:v>4</c:v>
                </c:pt>
                <c:pt idx="129" formatCode="General">
                  <c:v>2</c:v>
                </c:pt>
                <c:pt idx="130" formatCode="General">
                  <c:v>2</c:v>
                </c:pt>
                <c:pt idx="131" formatCode="General">
                  <c:v>3</c:v>
                </c:pt>
                <c:pt idx="132" formatCode="General">
                  <c:v>1</c:v>
                </c:pt>
                <c:pt idx="133" formatCode="General">
                  <c:v>3</c:v>
                </c:pt>
                <c:pt idx="134" formatCode="General">
                  <c:v>2</c:v>
                </c:pt>
                <c:pt idx="135" formatCode="General">
                  <c:v>5</c:v>
                </c:pt>
                <c:pt idx="136" formatCode="General">
                  <c:v>3</c:v>
                </c:pt>
                <c:pt idx="137" formatCode="General">
                  <c:v>3</c:v>
                </c:pt>
                <c:pt idx="138" formatCode="General">
                  <c:v>4</c:v>
                </c:pt>
                <c:pt idx="139" formatCode="General">
                  <c:v>5</c:v>
                </c:pt>
                <c:pt idx="140" formatCode="General">
                  <c:v>4</c:v>
                </c:pt>
                <c:pt idx="141" formatCode="General">
                  <c:v>4</c:v>
                </c:pt>
                <c:pt idx="142" formatCode="General">
                  <c:v>4</c:v>
                </c:pt>
                <c:pt idx="143" formatCode="General">
                  <c:v>3</c:v>
                </c:pt>
                <c:pt idx="144" formatCode="General">
                  <c:v>4</c:v>
                </c:pt>
                <c:pt idx="145" formatCode="General">
                  <c:v>1</c:v>
                </c:pt>
                <c:pt idx="146" formatCode="General">
                  <c:v>4</c:v>
                </c:pt>
                <c:pt idx="147" formatCode="General">
                  <c:v>5</c:v>
                </c:pt>
                <c:pt idx="148" formatCode="General">
                  <c:v>3</c:v>
                </c:pt>
                <c:pt idx="149" formatCode="General">
                  <c:v>3</c:v>
                </c:pt>
                <c:pt idx="150" formatCode="General">
                  <c:v>4</c:v>
                </c:pt>
                <c:pt idx="151" formatCode="General">
                  <c:v>5</c:v>
                </c:pt>
                <c:pt idx="152" formatCode="General">
                  <c:v>3</c:v>
                </c:pt>
                <c:pt idx="153" formatCode="General">
                  <c:v>3</c:v>
                </c:pt>
                <c:pt idx="154" formatCode="General">
                  <c:v>4</c:v>
                </c:pt>
                <c:pt idx="155" formatCode="General">
                  <c:v>3</c:v>
                </c:pt>
                <c:pt idx="156" formatCode="General">
                  <c:v>4</c:v>
                </c:pt>
                <c:pt idx="157" formatCode="General">
                  <c:v>5</c:v>
                </c:pt>
                <c:pt idx="158" formatCode="General">
                  <c:v>3</c:v>
                </c:pt>
                <c:pt idx="159" formatCode="General">
                  <c:v>4</c:v>
                </c:pt>
                <c:pt idx="160" formatCode="General">
                  <c:v>4</c:v>
                </c:pt>
              </c:numCache>
            </c:numRef>
          </c:xVal>
          <c:yVal>
            <c:numRef>
              <c:f>DataByPlots!$CA$2:$CA$162</c:f>
              <c:numCache>
                <c:formatCode>0.00</c:formatCode>
                <c:ptCount val="1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5.4938254781137283</c:v>
                </c:pt>
                <c:pt idx="109">
                  <c:v>12.911392821116383</c:v>
                </c:pt>
                <c:pt idx="110">
                  <c:v>39.323144205511866</c:v>
                </c:pt>
                <c:pt idx="111">
                  <c:v>20.121867486588439</c:v>
                </c:pt>
                <c:pt idx="112">
                  <c:v>39.381210632810507</c:v>
                </c:pt>
                <c:pt idx="113">
                  <c:v>36.392115041103949</c:v>
                </c:pt>
                <c:pt idx="114">
                  <c:v>11.154442761439951</c:v>
                </c:pt>
                <c:pt idx="115">
                  <c:v>39.076729391418596</c:v>
                </c:pt>
                <c:pt idx="116">
                  <c:v>44.493767699393644</c:v>
                </c:pt>
                <c:pt idx="117">
                  <c:v>34.537031653184272</c:v>
                </c:pt>
                <c:pt idx="118">
                  <c:v>16.215570462078055</c:v>
                </c:pt>
                <c:pt idx="119">
                  <c:v>22.676448386986284</c:v>
                </c:pt>
                <c:pt idx="120">
                  <c:v>30.255001447697556</c:v>
                </c:pt>
                <c:pt idx="121">
                  <c:v>4.8331988423112886</c:v>
                </c:pt>
                <c:pt idx="123">
                  <c:v>29.588319993621333</c:v>
                </c:pt>
                <c:pt idx="124">
                  <c:v>11.16945651323053</c:v>
                </c:pt>
                <c:pt idx="125">
                  <c:v>32.2914768751967</c:v>
                </c:pt>
                <c:pt idx="126">
                  <c:v>5.6131991915026536</c:v>
                </c:pt>
                <c:pt idx="127">
                  <c:v>26.077500394776791</c:v>
                </c:pt>
                <c:pt idx="128">
                  <c:v>9.8104761989928022</c:v>
                </c:pt>
                <c:pt idx="129">
                  <c:v>31.265930966130057</c:v>
                </c:pt>
                <c:pt idx="130">
                  <c:v>28.62219928797759</c:v>
                </c:pt>
                <c:pt idx="131">
                  <c:v>34.831169399618325</c:v>
                </c:pt>
                <c:pt idx="133">
                  <c:v>26.126461353860471</c:v>
                </c:pt>
                <c:pt idx="134">
                  <c:v>39.080567084443487</c:v>
                </c:pt>
                <c:pt idx="135">
                  <c:v>10.296877503265025</c:v>
                </c:pt>
                <c:pt idx="136">
                  <c:v>44.457722906816521</c:v>
                </c:pt>
                <c:pt idx="137">
                  <c:v>24.805009839362448</c:v>
                </c:pt>
                <c:pt idx="138">
                  <c:v>13.738778684084703</c:v>
                </c:pt>
                <c:pt idx="139">
                  <c:v>19.159365416693088</c:v>
                </c:pt>
                <c:pt idx="141">
                  <c:v>33.561898767261191</c:v>
                </c:pt>
                <c:pt idx="142">
                  <c:v>28.451181125483306</c:v>
                </c:pt>
                <c:pt idx="143">
                  <c:v>21.756734554881792</c:v>
                </c:pt>
                <c:pt idx="144">
                  <c:v>16.176929583594319</c:v>
                </c:pt>
                <c:pt idx="145">
                  <c:v>25.38187412501378</c:v>
                </c:pt>
                <c:pt idx="146">
                  <c:v>55.550307233566123</c:v>
                </c:pt>
                <c:pt idx="147">
                  <c:v>10.922808209480129</c:v>
                </c:pt>
                <c:pt idx="148">
                  <c:v>37.21166803912925</c:v>
                </c:pt>
                <c:pt idx="149">
                  <c:v>31.341998955867389</c:v>
                </c:pt>
                <c:pt idx="150">
                  <c:v>21.34104107049269</c:v>
                </c:pt>
                <c:pt idx="151">
                  <c:v>6.3500273517573449</c:v>
                </c:pt>
                <c:pt idx="152">
                  <c:v>31.195713789320241</c:v>
                </c:pt>
                <c:pt idx="153">
                  <c:v>32.696906063122782</c:v>
                </c:pt>
                <c:pt idx="154">
                  <c:v>33.46973134715239</c:v>
                </c:pt>
                <c:pt idx="155">
                  <c:v>6.8632676006745479</c:v>
                </c:pt>
                <c:pt idx="156">
                  <c:v>28.316722167094134</c:v>
                </c:pt>
                <c:pt idx="157">
                  <c:v>23.423506291594585</c:v>
                </c:pt>
                <c:pt idx="158">
                  <c:v>29.771934717028092</c:v>
                </c:pt>
                <c:pt idx="159">
                  <c:v>23.202269393751674</c:v>
                </c:pt>
                <c:pt idx="160">
                  <c:v>31.797062959066679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29760"/>
        <c:axId val="170231680"/>
      </c:scatterChart>
      <c:valAx>
        <c:axId val="170229760"/>
        <c:scaling>
          <c:orientation val="minMax"/>
          <c:max val="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KPT</a:t>
                </a:r>
              </a:p>
            </c:rich>
          </c:tx>
          <c:layout>
            <c:manualLayout>
              <c:xMode val="edge"/>
              <c:yMode val="edge"/>
              <c:x val="0.44877252626300135"/>
              <c:y val="0.9281085608979725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70231680"/>
        <c:crosses val="autoZero"/>
        <c:crossBetween val="midCat"/>
        <c:majorUnit val="1"/>
        <c:minorUnit val="0.4"/>
      </c:valAx>
      <c:valAx>
        <c:axId val="17023168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WC10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70229760"/>
        <c:crosses val="autoZero"/>
        <c:crossBetween val="midCat"/>
        <c:majorUnit val="10"/>
        <c:minorUnit val="5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30105327743138"/>
          <c:y val="5.2494182907987574E-2"/>
          <c:w val="0.80196441353921699"/>
          <c:h val="0.7939319819065165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DataByPlots!$EA$1</c:f>
              <c:strCache>
                <c:ptCount val="1"/>
                <c:pt idx="0">
                  <c:v>AFP10_2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DataByPlots!$O$2:$O$162</c:f>
              <c:numCache>
                <c:formatCode>0</c:formatCode>
                <c:ptCount val="16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4</c:v>
                </c:pt>
                <c:pt idx="23">
                  <c:v>5</c:v>
                </c:pt>
                <c:pt idx="24">
                  <c:v>3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4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7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3</c:v>
                </c:pt>
                <c:pt idx="55">
                  <c:v>4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4</c:v>
                </c:pt>
                <c:pt idx="72">
                  <c:v>5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2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3</c:v>
                </c:pt>
                <c:pt idx="81">
                  <c:v>5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3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4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5</c:v>
                </c:pt>
                <c:pt idx="107">
                  <c:v>4</c:v>
                </c:pt>
                <c:pt idx="108" formatCode="General">
                  <c:v>2</c:v>
                </c:pt>
                <c:pt idx="109" formatCode="General">
                  <c:v>3</c:v>
                </c:pt>
                <c:pt idx="110" formatCode="General">
                  <c:v>2</c:v>
                </c:pt>
                <c:pt idx="111" formatCode="General">
                  <c:v>2</c:v>
                </c:pt>
                <c:pt idx="112" formatCode="General">
                  <c:v>3</c:v>
                </c:pt>
                <c:pt idx="113" formatCode="General">
                  <c:v>2</c:v>
                </c:pt>
                <c:pt idx="114" formatCode="General">
                  <c:v>4</c:v>
                </c:pt>
                <c:pt idx="115" formatCode="General">
                  <c:v>2</c:v>
                </c:pt>
                <c:pt idx="116" formatCode="General">
                  <c:v>3</c:v>
                </c:pt>
                <c:pt idx="117" formatCode="General">
                  <c:v>1</c:v>
                </c:pt>
                <c:pt idx="118" formatCode="General">
                  <c:v>4</c:v>
                </c:pt>
                <c:pt idx="119" formatCode="General">
                  <c:v>3</c:v>
                </c:pt>
                <c:pt idx="120" formatCode="General">
                  <c:v>2</c:v>
                </c:pt>
                <c:pt idx="121" formatCode="General">
                  <c:v>3</c:v>
                </c:pt>
                <c:pt idx="122" formatCode="General">
                  <c:v>4</c:v>
                </c:pt>
                <c:pt idx="123" formatCode="General">
                  <c:v>2</c:v>
                </c:pt>
                <c:pt idx="124" formatCode="General">
                  <c:v>4</c:v>
                </c:pt>
                <c:pt idx="125" formatCode="General">
                  <c:v>3</c:v>
                </c:pt>
                <c:pt idx="126" formatCode="General">
                  <c:v>5</c:v>
                </c:pt>
                <c:pt idx="127" formatCode="General">
                  <c:v>3</c:v>
                </c:pt>
                <c:pt idx="128" formatCode="General">
                  <c:v>4</c:v>
                </c:pt>
                <c:pt idx="129" formatCode="General">
                  <c:v>2</c:v>
                </c:pt>
                <c:pt idx="130" formatCode="General">
                  <c:v>2</c:v>
                </c:pt>
                <c:pt idx="131" formatCode="General">
                  <c:v>3</c:v>
                </c:pt>
                <c:pt idx="132" formatCode="General">
                  <c:v>1</c:v>
                </c:pt>
                <c:pt idx="133" formatCode="General">
                  <c:v>3</c:v>
                </c:pt>
                <c:pt idx="134" formatCode="General">
                  <c:v>2</c:v>
                </c:pt>
                <c:pt idx="135" formatCode="General">
                  <c:v>5</c:v>
                </c:pt>
                <c:pt idx="136" formatCode="General">
                  <c:v>3</c:v>
                </c:pt>
                <c:pt idx="137" formatCode="General">
                  <c:v>3</c:v>
                </c:pt>
                <c:pt idx="138" formatCode="General">
                  <c:v>4</c:v>
                </c:pt>
                <c:pt idx="139" formatCode="General">
                  <c:v>5</c:v>
                </c:pt>
                <c:pt idx="140" formatCode="General">
                  <c:v>4</c:v>
                </c:pt>
                <c:pt idx="141" formatCode="General">
                  <c:v>4</c:v>
                </c:pt>
                <c:pt idx="142" formatCode="General">
                  <c:v>4</c:v>
                </c:pt>
                <c:pt idx="143" formatCode="General">
                  <c:v>3</c:v>
                </c:pt>
                <c:pt idx="144" formatCode="General">
                  <c:v>4</c:v>
                </c:pt>
                <c:pt idx="145" formatCode="General">
                  <c:v>1</c:v>
                </c:pt>
                <c:pt idx="146" formatCode="General">
                  <c:v>4</c:v>
                </c:pt>
                <c:pt idx="147" formatCode="General">
                  <c:v>5</c:v>
                </c:pt>
                <c:pt idx="148" formatCode="General">
                  <c:v>3</c:v>
                </c:pt>
                <c:pt idx="149" formatCode="General">
                  <c:v>3</c:v>
                </c:pt>
                <c:pt idx="150" formatCode="General">
                  <c:v>4</c:v>
                </c:pt>
                <c:pt idx="151" formatCode="General">
                  <c:v>5</c:v>
                </c:pt>
                <c:pt idx="152" formatCode="General">
                  <c:v>3</c:v>
                </c:pt>
                <c:pt idx="153" formatCode="General">
                  <c:v>3</c:v>
                </c:pt>
                <c:pt idx="154" formatCode="General">
                  <c:v>4</c:v>
                </c:pt>
                <c:pt idx="155" formatCode="General">
                  <c:v>3</c:v>
                </c:pt>
                <c:pt idx="156" formatCode="General">
                  <c:v>4</c:v>
                </c:pt>
                <c:pt idx="157" formatCode="General">
                  <c:v>5</c:v>
                </c:pt>
                <c:pt idx="158" formatCode="General">
                  <c:v>3</c:v>
                </c:pt>
                <c:pt idx="159" formatCode="General">
                  <c:v>4</c:v>
                </c:pt>
                <c:pt idx="160" formatCode="General">
                  <c:v>4</c:v>
                </c:pt>
              </c:numCache>
            </c:numRef>
          </c:xVal>
          <c:yVal>
            <c:numRef>
              <c:f>DataByPlots!$EA$2:$EA$162</c:f>
              <c:numCache>
                <c:formatCode>0.00</c:formatCode>
                <c:ptCount val="1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33.610481813962039</c:v>
                </c:pt>
                <c:pt idx="109">
                  <c:v>37.246852712608032</c:v>
                </c:pt>
                <c:pt idx="110">
                  <c:v>-0.24434901709378209</c:v>
                </c:pt>
                <c:pt idx="111">
                  <c:v>26.987993547338572</c:v>
                </c:pt>
                <c:pt idx="112">
                  <c:v>14.647764604261965</c:v>
                </c:pt>
                <c:pt idx="113">
                  <c:v>7.8796766654013695</c:v>
                </c:pt>
                <c:pt idx="114">
                  <c:v>30.576325594478618</c:v>
                </c:pt>
                <c:pt idx="115">
                  <c:v>8.0109930804793876</c:v>
                </c:pt>
                <c:pt idx="116">
                  <c:v>13.442849609089627</c:v>
                </c:pt>
                <c:pt idx="117">
                  <c:v>4.8676295730024108</c:v>
                </c:pt>
                <c:pt idx="118">
                  <c:v>37.811891048288437</c:v>
                </c:pt>
                <c:pt idx="119">
                  <c:v>9.5159230815297242</c:v>
                </c:pt>
                <c:pt idx="120">
                  <c:v>23.460549997558029</c:v>
                </c:pt>
                <c:pt idx="121">
                  <c:v>37.478025849930866</c:v>
                </c:pt>
                <c:pt idx="122">
                  <c:v>#N/A</c:v>
                </c:pt>
                <c:pt idx="123">
                  <c:v>5.6399878265730408</c:v>
                </c:pt>
                <c:pt idx="124">
                  <c:v>34.862707235513845</c:v>
                </c:pt>
                <c:pt idx="125">
                  <c:v>20.779468464204001</c:v>
                </c:pt>
                <c:pt idx="126">
                  <c:v>37.32037779130129</c:v>
                </c:pt>
                <c:pt idx="127">
                  <c:v>31.253620015779589</c:v>
                </c:pt>
                <c:pt idx="128">
                  <c:v>36.289474028453142</c:v>
                </c:pt>
                <c:pt idx="129">
                  <c:v>31.14168003843168</c:v>
                </c:pt>
                <c:pt idx="130">
                  <c:v>20.008756517147678</c:v>
                </c:pt>
                <c:pt idx="131">
                  <c:v>17.979694034802883</c:v>
                </c:pt>
                <c:pt idx="132">
                  <c:v>#N/A</c:v>
                </c:pt>
                <c:pt idx="133">
                  <c:v>28.483801356019669</c:v>
                </c:pt>
                <c:pt idx="134">
                  <c:v>11.262145576573801</c:v>
                </c:pt>
                <c:pt idx="135">
                  <c:v>36.581608790249213</c:v>
                </c:pt>
                <c:pt idx="136">
                  <c:v>11.967531081316764</c:v>
                </c:pt>
                <c:pt idx="137">
                  <c:v>29.041277207473968</c:v>
                </c:pt>
                <c:pt idx="138">
                  <c:v>37.979137075233069</c:v>
                </c:pt>
                <c:pt idx="139">
                  <c:v>26.873241477475755</c:v>
                </c:pt>
                <c:pt idx="140">
                  <c:v>#N/A</c:v>
                </c:pt>
                <c:pt idx="141">
                  <c:v>31.402255833515262</c:v>
                </c:pt>
                <c:pt idx="142">
                  <c:v>5.340692859432064</c:v>
                </c:pt>
                <c:pt idx="143">
                  <c:v>27.850817138335817</c:v>
                </c:pt>
                <c:pt idx="144">
                  <c:v>37.243752081234376</c:v>
                </c:pt>
                <c:pt idx="145">
                  <c:v>27.769141073840302</c:v>
                </c:pt>
                <c:pt idx="146">
                  <c:v>7.2617802970192358</c:v>
                </c:pt>
                <c:pt idx="147">
                  <c:v>37.193334531579247</c:v>
                </c:pt>
                <c:pt idx="148">
                  <c:v>9.400461411720741</c:v>
                </c:pt>
                <c:pt idx="149">
                  <c:v>27.160209538675282</c:v>
                </c:pt>
                <c:pt idx="150">
                  <c:v>45.440500359338088</c:v>
                </c:pt>
                <c:pt idx="151">
                  <c:v>37.421995233791748</c:v>
                </c:pt>
                <c:pt idx="152">
                  <c:v>26.268404028721864</c:v>
                </c:pt>
                <c:pt idx="153">
                  <c:v>3.4513612465428594</c:v>
                </c:pt>
                <c:pt idx="154">
                  <c:v>31.385856294456303</c:v>
                </c:pt>
                <c:pt idx="155">
                  <c:v>37.41847937482018</c:v>
                </c:pt>
                <c:pt idx="156">
                  <c:v>14.659015507960873</c:v>
                </c:pt>
                <c:pt idx="157">
                  <c:v>18.921807234127165</c:v>
                </c:pt>
                <c:pt idx="158">
                  <c:v>21.717199552260421</c:v>
                </c:pt>
                <c:pt idx="159">
                  <c:v>23.938229642314436</c:v>
                </c:pt>
                <c:pt idx="160">
                  <c:v>14.520531927259171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55872"/>
        <c:axId val="170257792"/>
      </c:scatterChart>
      <c:valAx>
        <c:axId val="170255872"/>
        <c:scaling>
          <c:orientation val="minMax"/>
          <c:max val="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KPT</a:t>
                </a:r>
              </a:p>
            </c:rich>
          </c:tx>
          <c:layout>
            <c:manualLayout>
              <c:xMode val="edge"/>
              <c:yMode val="edge"/>
              <c:x val="0.44877252626300135"/>
              <c:y val="0.9281085608979725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70257792"/>
        <c:crosses val="autoZero"/>
        <c:crossBetween val="midCat"/>
        <c:majorUnit val="1"/>
        <c:minorUnit val="0.4"/>
      </c:valAx>
      <c:valAx>
        <c:axId val="17025779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AFP10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70255872"/>
        <c:crosses val="autoZero"/>
        <c:crossBetween val="midCat"/>
        <c:majorUnit val="10"/>
        <c:minorUnit val="5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4304461942273"/>
          <c:y val="5.2494182907987574E-2"/>
          <c:w val="0.81062242219722569"/>
          <c:h val="0.7939319819065165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DataByPlots!$EF$1</c:f>
              <c:strCache>
                <c:ptCount val="1"/>
                <c:pt idx="0">
                  <c:v>PAWC_3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DataByPlots!$O$2:$O$162</c:f>
              <c:numCache>
                <c:formatCode>0</c:formatCode>
                <c:ptCount val="16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4</c:v>
                </c:pt>
                <c:pt idx="23">
                  <c:v>5</c:v>
                </c:pt>
                <c:pt idx="24">
                  <c:v>3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4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7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3</c:v>
                </c:pt>
                <c:pt idx="55">
                  <c:v>4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4</c:v>
                </c:pt>
                <c:pt idx="72">
                  <c:v>5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2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3</c:v>
                </c:pt>
                <c:pt idx="81">
                  <c:v>5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3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4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5</c:v>
                </c:pt>
                <c:pt idx="107">
                  <c:v>4</c:v>
                </c:pt>
                <c:pt idx="108" formatCode="General">
                  <c:v>2</c:v>
                </c:pt>
                <c:pt idx="109" formatCode="General">
                  <c:v>3</c:v>
                </c:pt>
                <c:pt idx="110" formatCode="General">
                  <c:v>2</c:v>
                </c:pt>
                <c:pt idx="111" formatCode="General">
                  <c:v>2</c:v>
                </c:pt>
                <c:pt idx="112" formatCode="General">
                  <c:v>3</c:v>
                </c:pt>
                <c:pt idx="113" formatCode="General">
                  <c:v>2</c:v>
                </c:pt>
                <c:pt idx="114" formatCode="General">
                  <c:v>4</c:v>
                </c:pt>
                <c:pt idx="115" formatCode="General">
                  <c:v>2</c:v>
                </c:pt>
                <c:pt idx="116" formatCode="General">
                  <c:v>3</c:v>
                </c:pt>
                <c:pt idx="117" formatCode="General">
                  <c:v>1</c:v>
                </c:pt>
                <c:pt idx="118" formatCode="General">
                  <c:v>4</c:v>
                </c:pt>
                <c:pt idx="119" formatCode="General">
                  <c:v>3</c:v>
                </c:pt>
                <c:pt idx="120" formatCode="General">
                  <c:v>2</c:v>
                </c:pt>
                <c:pt idx="121" formatCode="General">
                  <c:v>3</c:v>
                </c:pt>
                <c:pt idx="122" formatCode="General">
                  <c:v>4</c:v>
                </c:pt>
                <c:pt idx="123" formatCode="General">
                  <c:v>2</c:v>
                </c:pt>
                <c:pt idx="124" formatCode="General">
                  <c:v>4</c:v>
                </c:pt>
                <c:pt idx="125" formatCode="General">
                  <c:v>3</c:v>
                </c:pt>
                <c:pt idx="126" formatCode="General">
                  <c:v>5</c:v>
                </c:pt>
                <c:pt idx="127" formatCode="General">
                  <c:v>3</c:v>
                </c:pt>
                <c:pt idx="128" formatCode="General">
                  <c:v>4</c:v>
                </c:pt>
                <c:pt idx="129" formatCode="General">
                  <c:v>2</c:v>
                </c:pt>
                <c:pt idx="130" formatCode="General">
                  <c:v>2</c:v>
                </c:pt>
                <c:pt idx="131" formatCode="General">
                  <c:v>3</c:v>
                </c:pt>
                <c:pt idx="132" formatCode="General">
                  <c:v>1</c:v>
                </c:pt>
                <c:pt idx="133" formatCode="General">
                  <c:v>3</c:v>
                </c:pt>
                <c:pt idx="134" formatCode="General">
                  <c:v>2</c:v>
                </c:pt>
                <c:pt idx="135" formatCode="General">
                  <c:v>5</c:v>
                </c:pt>
                <c:pt idx="136" formatCode="General">
                  <c:v>3</c:v>
                </c:pt>
                <c:pt idx="137" formatCode="General">
                  <c:v>3</c:v>
                </c:pt>
                <c:pt idx="138" formatCode="General">
                  <c:v>4</c:v>
                </c:pt>
                <c:pt idx="139" formatCode="General">
                  <c:v>5</c:v>
                </c:pt>
                <c:pt idx="140" formatCode="General">
                  <c:v>4</c:v>
                </c:pt>
                <c:pt idx="141" formatCode="General">
                  <c:v>4</c:v>
                </c:pt>
                <c:pt idx="142" formatCode="General">
                  <c:v>4</c:v>
                </c:pt>
                <c:pt idx="143" formatCode="General">
                  <c:v>3</c:v>
                </c:pt>
                <c:pt idx="144" formatCode="General">
                  <c:v>4</c:v>
                </c:pt>
                <c:pt idx="145" formatCode="General">
                  <c:v>1</c:v>
                </c:pt>
                <c:pt idx="146" formatCode="General">
                  <c:v>4</c:v>
                </c:pt>
                <c:pt idx="147" formatCode="General">
                  <c:v>5</c:v>
                </c:pt>
                <c:pt idx="148" formatCode="General">
                  <c:v>3</c:v>
                </c:pt>
                <c:pt idx="149" formatCode="General">
                  <c:v>3</c:v>
                </c:pt>
                <c:pt idx="150" formatCode="General">
                  <c:v>4</c:v>
                </c:pt>
                <c:pt idx="151" formatCode="General">
                  <c:v>5</c:v>
                </c:pt>
                <c:pt idx="152" formatCode="General">
                  <c:v>3</c:v>
                </c:pt>
                <c:pt idx="153" formatCode="General">
                  <c:v>3</c:v>
                </c:pt>
                <c:pt idx="154" formatCode="General">
                  <c:v>4</c:v>
                </c:pt>
                <c:pt idx="155" formatCode="General">
                  <c:v>3</c:v>
                </c:pt>
                <c:pt idx="156" formatCode="General">
                  <c:v>4</c:v>
                </c:pt>
                <c:pt idx="157" formatCode="General">
                  <c:v>5</c:v>
                </c:pt>
                <c:pt idx="158" formatCode="General">
                  <c:v>3</c:v>
                </c:pt>
                <c:pt idx="159" formatCode="General">
                  <c:v>4</c:v>
                </c:pt>
                <c:pt idx="160" formatCode="General">
                  <c:v>4</c:v>
                </c:pt>
              </c:numCache>
            </c:numRef>
          </c:xVal>
          <c:yVal>
            <c:numRef>
              <c:f>DataByPlots!$EF$2:$EF$162</c:f>
              <c:numCache>
                <c:formatCode>0.00</c:formatCode>
                <c:ptCount val="1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12.288876941589988</c:v>
                </c:pt>
                <c:pt idx="16">
                  <c:v>28.641867649290521</c:v>
                </c:pt>
                <c:pt idx="17">
                  <c:v>#N/A</c:v>
                </c:pt>
                <c:pt idx="18">
                  <c:v>#N/A</c:v>
                </c:pt>
                <c:pt idx="19">
                  <c:v>26.617166034807536</c:v>
                </c:pt>
                <c:pt idx="20">
                  <c:v>10.002916018302233</c:v>
                </c:pt>
                <c:pt idx="21">
                  <c:v>#N/A</c:v>
                </c:pt>
                <c:pt idx="22">
                  <c:v>25.660502874174469</c:v>
                </c:pt>
                <c:pt idx="23">
                  <c:v>2.4390898865287181</c:v>
                </c:pt>
                <c:pt idx="24">
                  <c:v>4.5561439630621745</c:v>
                </c:pt>
                <c:pt idx="25">
                  <c:v>14.802448746660783</c:v>
                </c:pt>
                <c:pt idx="26">
                  <c:v>13.862598112968861</c:v>
                </c:pt>
                <c:pt idx="27">
                  <c:v>12.641944330036111</c:v>
                </c:pt>
                <c:pt idx="28">
                  <c:v>4.4846474382059709</c:v>
                </c:pt>
                <c:pt idx="29">
                  <c:v>18.04313724824226</c:v>
                </c:pt>
                <c:pt idx="30">
                  <c:v>2.5535537900796035</c:v>
                </c:pt>
                <c:pt idx="31">
                  <c:v>#N/A</c:v>
                </c:pt>
                <c:pt idx="32">
                  <c:v>#N/A</c:v>
                </c:pt>
                <c:pt idx="33">
                  <c:v>12.116207654502544</c:v>
                </c:pt>
                <c:pt idx="34">
                  <c:v>4.1075558047923924</c:v>
                </c:pt>
                <c:pt idx="35">
                  <c:v>12.16344660606606</c:v>
                </c:pt>
                <c:pt idx="36">
                  <c:v>#N/A</c:v>
                </c:pt>
                <c:pt idx="37">
                  <c:v>28.857862620577272</c:v>
                </c:pt>
                <c:pt idx="38">
                  <c:v>29.367201558964815</c:v>
                </c:pt>
                <c:pt idx="39">
                  <c:v>#N/A</c:v>
                </c:pt>
                <c:pt idx="40">
                  <c:v>4.8066712167278123</c:v>
                </c:pt>
                <c:pt idx="41">
                  <c:v>4.5124090691377381</c:v>
                </c:pt>
                <c:pt idx="42">
                  <c:v>15.748596273255014</c:v>
                </c:pt>
                <c:pt idx="43">
                  <c:v>17.332437364737235</c:v>
                </c:pt>
                <c:pt idx="44">
                  <c:v>20.96906236387526</c:v>
                </c:pt>
                <c:pt idx="45">
                  <c:v>12.084812759021212</c:v>
                </c:pt>
                <c:pt idx="46">
                  <c:v>#N/A</c:v>
                </c:pt>
                <c:pt idx="47">
                  <c:v>18.287642342028715</c:v>
                </c:pt>
                <c:pt idx="48">
                  <c:v>25.65300677019426</c:v>
                </c:pt>
                <c:pt idx="49">
                  <c:v>23.510262812486676</c:v>
                </c:pt>
                <c:pt idx="50">
                  <c:v>#N/A</c:v>
                </c:pt>
                <c:pt idx="51">
                  <c:v>3.7262077336741699</c:v>
                </c:pt>
                <c:pt idx="52">
                  <c:v>12.583534003318199</c:v>
                </c:pt>
                <c:pt idx="53">
                  <c:v>21.635093142591877</c:v>
                </c:pt>
                <c:pt idx="54">
                  <c:v>3.0732382640579639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7.7717482731515117</c:v>
                </c:pt>
                <c:pt idx="80">
                  <c:v>10.69921412792732</c:v>
                </c:pt>
                <c:pt idx="81">
                  <c:v>#N/A</c:v>
                </c:pt>
                <c:pt idx="82">
                  <c:v>19.1631089314414</c:v>
                </c:pt>
                <c:pt idx="83">
                  <c:v>4.8760549851068395</c:v>
                </c:pt>
                <c:pt idx="84">
                  <c:v>#N/A</c:v>
                </c:pt>
                <c:pt idx="85">
                  <c:v>#N/A</c:v>
                </c:pt>
                <c:pt idx="86">
                  <c:v>18.10909068612925</c:v>
                </c:pt>
                <c:pt idx="87">
                  <c:v>4.4281580774040439</c:v>
                </c:pt>
                <c:pt idx="88">
                  <c:v>23.470895901541827</c:v>
                </c:pt>
                <c:pt idx="89">
                  <c:v>5.8578689712537315</c:v>
                </c:pt>
                <c:pt idx="90">
                  <c:v>17.484336175044739</c:v>
                </c:pt>
                <c:pt idx="91">
                  <c:v>15.348580825359649</c:v>
                </c:pt>
                <c:pt idx="92">
                  <c:v>34.396063210054891</c:v>
                </c:pt>
                <c:pt idx="93">
                  <c:v>16.090187763681051</c:v>
                </c:pt>
                <c:pt idx="94">
                  <c:v>#N/A</c:v>
                </c:pt>
                <c:pt idx="95">
                  <c:v>#N/A</c:v>
                </c:pt>
                <c:pt idx="96">
                  <c:v>15.412495232833713</c:v>
                </c:pt>
                <c:pt idx="97">
                  <c:v>15.732552058011654</c:v>
                </c:pt>
                <c:pt idx="98">
                  <c:v>5.3225617306722546</c:v>
                </c:pt>
                <c:pt idx="99">
                  <c:v>17.60569677102626</c:v>
                </c:pt>
                <c:pt idx="100">
                  <c:v>14.516847290780564</c:v>
                </c:pt>
                <c:pt idx="101">
                  <c:v>14.016506307540185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26.708700150148211</c:v>
                </c:pt>
                <c:pt idx="106">
                  <c:v>4.2083568912020528</c:v>
                </c:pt>
                <c:pt idx="107">
                  <c:v>#N/A</c:v>
                </c:pt>
                <c:pt idx="108">
                  <c:v>3.6964144859483308</c:v>
                </c:pt>
                <c:pt idx="109">
                  <c:v>3.2659350382861501</c:v>
                </c:pt>
                <c:pt idx="110">
                  <c:v>5.3182582187755045</c:v>
                </c:pt>
                <c:pt idx="111">
                  <c:v>2.9288417195451877</c:v>
                </c:pt>
                <c:pt idx="112">
                  <c:v>15.385449960940422</c:v>
                </c:pt>
                <c:pt idx="113">
                  <c:v>5.9015639894456058</c:v>
                </c:pt>
                <c:pt idx="114">
                  <c:v>2.4764096820898156</c:v>
                </c:pt>
                <c:pt idx="115">
                  <c:v>12.208535929503572</c:v>
                </c:pt>
                <c:pt idx="116">
                  <c:v>23.709784278809074</c:v>
                </c:pt>
                <c:pt idx="117">
                  <c:v>3.3814854278206568</c:v>
                </c:pt>
                <c:pt idx="118">
                  <c:v>4.6623084417940373</c:v>
                </c:pt>
                <c:pt idx="119">
                  <c:v>17.688004667802513</c:v>
                </c:pt>
                <c:pt idx="120">
                  <c:v>21.264151788239651</c:v>
                </c:pt>
                <c:pt idx="121">
                  <c:v>3.8619293879920678</c:v>
                </c:pt>
                <c:pt idx="122">
                  <c:v>3.3746993655264648</c:v>
                </c:pt>
                <c:pt idx="123">
                  <c:v>17.474404218114671</c:v>
                </c:pt>
                <c:pt idx="124">
                  <c:v>#N/A</c:v>
                </c:pt>
                <c:pt idx="125">
                  <c:v>15.654964186433071</c:v>
                </c:pt>
                <c:pt idx="126">
                  <c:v>2.5668544563172171</c:v>
                </c:pt>
                <c:pt idx="127">
                  <c:v>20.474513127716371</c:v>
                </c:pt>
                <c:pt idx="128">
                  <c:v>2.2729150403479723</c:v>
                </c:pt>
                <c:pt idx="129">
                  <c:v>13.033505925707717</c:v>
                </c:pt>
                <c:pt idx="130">
                  <c:v>16.409283606205619</c:v>
                </c:pt>
                <c:pt idx="131">
                  <c:v>20.610548062625753</c:v>
                </c:pt>
                <c:pt idx="132">
                  <c:v>#N/A</c:v>
                </c:pt>
                <c:pt idx="133">
                  <c:v>12.347340661319018</c:v>
                </c:pt>
                <c:pt idx="134">
                  <c:v>16.160210709392512</c:v>
                </c:pt>
                <c:pt idx="135">
                  <c:v>4.9537100771314684</c:v>
                </c:pt>
                <c:pt idx="136">
                  <c:v>#N/A</c:v>
                </c:pt>
                <c:pt idx="137">
                  <c:v>21.905431566226664</c:v>
                </c:pt>
                <c:pt idx="138">
                  <c:v>4.685168051599887</c:v>
                </c:pt>
                <c:pt idx="139">
                  <c:v>2.8602116363478363</c:v>
                </c:pt>
                <c:pt idx="140">
                  <c:v>12.517370077363571</c:v>
                </c:pt>
                <c:pt idx="141">
                  <c:v>13.460782882301327</c:v>
                </c:pt>
                <c:pt idx="142">
                  <c:v>7.939620766102415</c:v>
                </c:pt>
                <c:pt idx="143">
                  <c:v>9.1744662125793113</c:v>
                </c:pt>
                <c:pt idx="144">
                  <c:v>9.6044738494461601</c:v>
                </c:pt>
                <c:pt idx="145">
                  <c:v>19.60618666468741</c:v>
                </c:pt>
                <c:pt idx="146">
                  <c:v>22.953676157778013</c:v>
                </c:pt>
                <c:pt idx="147">
                  <c:v>3.3646473559912371</c:v>
                </c:pt>
                <c:pt idx="148">
                  <c:v>16.265348245569573</c:v>
                </c:pt>
                <c:pt idx="149">
                  <c:v>18.039213705376113</c:v>
                </c:pt>
                <c:pt idx="150">
                  <c:v>3.6858320636659307</c:v>
                </c:pt>
                <c:pt idx="151">
                  <c:v>3.7812143344013123</c:v>
                </c:pt>
                <c:pt idx="152">
                  <c:v>19.082738780913076</c:v>
                </c:pt>
                <c:pt idx="153">
                  <c:v>9.085139806977768</c:v>
                </c:pt>
                <c:pt idx="154">
                  <c:v>17.442606410952802</c:v>
                </c:pt>
                <c:pt idx="155">
                  <c:v>12.467172541506068</c:v>
                </c:pt>
                <c:pt idx="156">
                  <c:v>17.984943721724573</c:v>
                </c:pt>
                <c:pt idx="157">
                  <c:v>15.282142835067006</c:v>
                </c:pt>
                <c:pt idx="158">
                  <c:v>16.9915293100788</c:v>
                </c:pt>
                <c:pt idx="159">
                  <c:v>12.28636779435011</c:v>
                </c:pt>
                <c:pt idx="160">
                  <c:v>26.761407955942978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12032"/>
        <c:axId val="186426496"/>
      </c:scatterChart>
      <c:valAx>
        <c:axId val="186412032"/>
        <c:scaling>
          <c:orientation val="minMax"/>
          <c:max val="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KPT</a:t>
                </a:r>
              </a:p>
            </c:rich>
          </c:tx>
          <c:layout>
            <c:manualLayout>
              <c:xMode val="edge"/>
              <c:yMode val="edge"/>
              <c:x val="0.44877252626300135"/>
              <c:y val="0.9281085608979725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86426496"/>
        <c:crosses val="autoZero"/>
        <c:crossBetween val="midCat"/>
        <c:majorUnit val="1"/>
        <c:minorUnit val="0.4"/>
      </c:valAx>
      <c:valAx>
        <c:axId val="186426496"/>
        <c:scaling>
          <c:orientation val="minMax"/>
          <c:max val="4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PAWC3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86412032"/>
        <c:crosses val="autoZero"/>
        <c:crossBetween val="midCat"/>
        <c:majorUnit val="10"/>
        <c:minorUnit val="5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30105327743138"/>
          <c:y val="5.2494182907987574E-2"/>
          <c:w val="0.80196441353921699"/>
          <c:h val="0.7939319819065165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DataByPlots!$CX$1</c:f>
              <c:strCache>
                <c:ptCount val="1"/>
                <c:pt idx="0">
                  <c:v>WC100x_3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DataByPlots!$O$2:$O$162</c:f>
              <c:numCache>
                <c:formatCode>0</c:formatCode>
                <c:ptCount val="16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4</c:v>
                </c:pt>
                <c:pt idx="23">
                  <c:v>5</c:v>
                </c:pt>
                <c:pt idx="24">
                  <c:v>3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4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7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3</c:v>
                </c:pt>
                <c:pt idx="55">
                  <c:v>4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4</c:v>
                </c:pt>
                <c:pt idx="72">
                  <c:v>5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2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3</c:v>
                </c:pt>
                <c:pt idx="81">
                  <c:v>5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3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4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5</c:v>
                </c:pt>
                <c:pt idx="107">
                  <c:v>4</c:v>
                </c:pt>
                <c:pt idx="108" formatCode="General">
                  <c:v>2</c:v>
                </c:pt>
                <c:pt idx="109" formatCode="General">
                  <c:v>3</c:v>
                </c:pt>
                <c:pt idx="110" formatCode="General">
                  <c:v>2</c:v>
                </c:pt>
                <c:pt idx="111" formatCode="General">
                  <c:v>2</c:v>
                </c:pt>
                <c:pt idx="112" formatCode="General">
                  <c:v>3</c:v>
                </c:pt>
                <c:pt idx="113" formatCode="General">
                  <c:v>2</c:v>
                </c:pt>
                <c:pt idx="114" formatCode="General">
                  <c:v>4</c:v>
                </c:pt>
                <c:pt idx="115" formatCode="General">
                  <c:v>2</c:v>
                </c:pt>
                <c:pt idx="116" formatCode="General">
                  <c:v>3</c:v>
                </c:pt>
                <c:pt idx="117" formatCode="General">
                  <c:v>1</c:v>
                </c:pt>
                <c:pt idx="118" formatCode="General">
                  <c:v>4</c:v>
                </c:pt>
                <c:pt idx="119" formatCode="General">
                  <c:v>3</c:v>
                </c:pt>
                <c:pt idx="120" formatCode="General">
                  <c:v>2</c:v>
                </c:pt>
                <c:pt idx="121" formatCode="General">
                  <c:v>3</c:v>
                </c:pt>
                <c:pt idx="122" formatCode="General">
                  <c:v>4</c:v>
                </c:pt>
                <c:pt idx="123" formatCode="General">
                  <c:v>2</c:v>
                </c:pt>
                <c:pt idx="124" formatCode="General">
                  <c:v>4</c:v>
                </c:pt>
                <c:pt idx="125" formatCode="General">
                  <c:v>3</c:v>
                </c:pt>
                <c:pt idx="126" formatCode="General">
                  <c:v>5</c:v>
                </c:pt>
                <c:pt idx="127" formatCode="General">
                  <c:v>3</c:v>
                </c:pt>
                <c:pt idx="128" formatCode="General">
                  <c:v>4</c:v>
                </c:pt>
                <c:pt idx="129" formatCode="General">
                  <c:v>2</c:v>
                </c:pt>
                <c:pt idx="130" formatCode="General">
                  <c:v>2</c:v>
                </c:pt>
                <c:pt idx="131" formatCode="General">
                  <c:v>3</c:v>
                </c:pt>
                <c:pt idx="132" formatCode="General">
                  <c:v>1</c:v>
                </c:pt>
                <c:pt idx="133" formatCode="General">
                  <c:v>3</c:v>
                </c:pt>
                <c:pt idx="134" formatCode="General">
                  <c:v>2</c:v>
                </c:pt>
                <c:pt idx="135" formatCode="General">
                  <c:v>5</c:v>
                </c:pt>
                <c:pt idx="136" formatCode="General">
                  <c:v>3</c:v>
                </c:pt>
                <c:pt idx="137" formatCode="General">
                  <c:v>3</c:v>
                </c:pt>
                <c:pt idx="138" formatCode="General">
                  <c:v>4</c:v>
                </c:pt>
                <c:pt idx="139" formatCode="General">
                  <c:v>5</c:v>
                </c:pt>
                <c:pt idx="140" formatCode="General">
                  <c:v>4</c:v>
                </c:pt>
                <c:pt idx="141" formatCode="General">
                  <c:v>4</c:v>
                </c:pt>
                <c:pt idx="142" formatCode="General">
                  <c:v>4</c:v>
                </c:pt>
                <c:pt idx="143" formatCode="General">
                  <c:v>3</c:v>
                </c:pt>
                <c:pt idx="144" formatCode="General">
                  <c:v>4</c:v>
                </c:pt>
                <c:pt idx="145" formatCode="General">
                  <c:v>1</c:v>
                </c:pt>
                <c:pt idx="146" formatCode="General">
                  <c:v>4</c:v>
                </c:pt>
                <c:pt idx="147" formatCode="General">
                  <c:v>5</c:v>
                </c:pt>
                <c:pt idx="148" formatCode="General">
                  <c:v>3</c:v>
                </c:pt>
                <c:pt idx="149" formatCode="General">
                  <c:v>3</c:v>
                </c:pt>
                <c:pt idx="150" formatCode="General">
                  <c:v>4</c:v>
                </c:pt>
                <c:pt idx="151" formatCode="General">
                  <c:v>5</c:v>
                </c:pt>
                <c:pt idx="152" formatCode="General">
                  <c:v>3</c:v>
                </c:pt>
                <c:pt idx="153" formatCode="General">
                  <c:v>3</c:v>
                </c:pt>
                <c:pt idx="154" formatCode="General">
                  <c:v>4</c:v>
                </c:pt>
                <c:pt idx="155" formatCode="General">
                  <c:v>3</c:v>
                </c:pt>
                <c:pt idx="156" formatCode="General">
                  <c:v>4</c:v>
                </c:pt>
                <c:pt idx="157" formatCode="General">
                  <c:v>5</c:v>
                </c:pt>
                <c:pt idx="158" formatCode="General">
                  <c:v>3</c:v>
                </c:pt>
                <c:pt idx="159" formatCode="General">
                  <c:v>4</c:v>
                </c:pt>
                <c:pt idx="160" formatCode="General">
                  <c:v>4</c:v>
                </c:pt>
              </c:numCache>
            </c:numRef>
          </c:xVal>
          <c:yVal>
            <c:numRef>
              <c:f>DataByPlots!$CX$2:$CX$162</c:f>
              <c:numCache>
                <c:formatCode>0.00</c:formatCode>
                <c:ptCount val="161"/>
                <c:pt idx="0">
                  <c:v>3.2906580702624235</c:v>
                </c:pt>
                <c:pt idx="1">
                  <c:v>5.2318077448734579</c:v>
                </c:pt>
                <c:pt idx="2">
                  <c:v>20.071857197404512</c:v>
                </c:pt>
                <c:pt idx="3">
                  <c:v>25.915040067703632</c:v>
                </c:pt>
                <c:pt idx="5">
                  <c:v>10.866009253371537</c:v>
                </c:pt>
                <c:pt idx="6">
                  <c:v>12.308470840365199</c:v>
                </c:pt>
                <c:pt idx="7">
                  <c:v>27.851067103819222</c:v>
                </c:pt>
                <c:pt idx="8">
                  <c:v>10.835892523194488</c:v>
                </c:pt>
                <c:pt idx="9">
                  <c:v>33.278727514668432</c:v>
                </c:pt>
                <c:pt idx="10">
                  <c:v>10.142886908015782</c:v>
                </c:pt>
                <c:pt idx="11">
                  <c:v>23.66732648477204</c:v>
                </c:pt>
                <c:pt idx="12">
                  <c:v>6.6148589550795727</c:v>
                </c:pt>
                <c:pt idx="13">
                  <c:v>13.635339859607093</c:v>
                </c:pt>
                <c:pt idx="14">
                  <c:v>38.695212723307726</c:v>
                </c:pt>
                <c:pt idx="15">
                  <c:v>24.904158323878764</c:v>
                </c:pt>
                <c:pt idx="16">
                  <c:v>15.464652467637702</c:v>
                </c:pt>
                <c:pt idx="17">
                  <c:v>18.25559541442307</c:v>
                </c:pt>
                <c:pt idx="18">
                  <c:v>4.6709107682587385</c:v>
                </c:pt>
                <c:pt idx="19">
                  <c:v>4.554036162566037</c:v>
                </c:pt>
                <c:pt idx="20">
                  <c:v>3.4483017436955752</c:v>
                </c:pt>
                <c:pt idx="21">
                  <c:v>11.462717701714277</c:v>
                </c:pt>
                <c:pt idx="22">
                  <c:v>23.558291336439531</c:v>
                </c:pt>
                <c:pt idx="23">
                  <c:v>3.0453020691352686</c:v>
                </c:pt>
                <c:pt idx="24">
                  <c:v>4.6026247525618711</c:v>
                </c:pt>
                <c:pt idx="25">
                  <c:v>8.234673043472112</c:v>
                </c:pt>
                <c:pt idx="26">
                  <c:v>23.426830576899725</c:v>
                </c:pt>
                <c:pt idx="27">
                  <c:v>8.9814911964913478</c:v>
                </c:pt>
                <c:pt idx="28">
                  <c:v>3.1441704926520098</c:v>
                </c:pt>
                <c:pt idx="29">
                  <c:v>12.316235827997579</c:v>
                </c:pt>
                <c:pt idx="30">
                  <c:v>0.67208668026935325</c:v>
                </c:pt>
                <c:pt idx="31">
                  <c:v>14.775929578152086</c:v>
                </c:pt>
                <c:pt idx="32">
                  <c:v>11.400320057809038</c:v>
                </c:pt>
                <c:pt idx="33">
                  <c:v>8.5973449801538653</c:v>
                </c:pt>
                <c:pt idx="34">
                  <c:v>5.066995899887381</c:v>
                </c:pt>
                <c:pt idx="35">
                  <c:v>9.5747649330027897</c:v>
                </c:pt>
                <c:pt idx="37">
                  <c:v>15.280198051322676</c:v>
                </c:pt>
                <c:pt idx="38">
                  <c:v>16.073587352343498</c:v>
                </c:pt>
                <c:pt idx="40">
                  <c:v>3.4034303961943344</c:v>
                </c:pt>
                <c:pt idx="41">
                  <c:v>6.3910370483592951</c:v>
                </c:pt>
                <c:pt idx="42">
                  <c:v>8.8283333007321545</c:v>
                </c:pt>
                <c:pt idx="43">
                  <c:v>31.379727912753751</c:v>
                </c:pt>
                <c:pt idx="44">
                  <c:v>13.297588267159549</c:v>
                </c:pt>
                <c:pt idx="45">
                  <c:v>12.603648451459005</c:v>
                </c:pt>
                <c:pt idx="47">
                  <c:v>19.126025119184828</c:v>
                </c:pt>
                <c:pt idx="48">
                  <c:v>13.016376854917905</c:v>
                </c:pt>
                <c:pt idx="49">
                  <c:v>17.523506305353834</c:v>
                </c:pt>
                <c:pt idx="50">
                  <c:v>24.301476613223716</c:v>
                </c:pt>
                <c:pt idx="51">
                  <c:v>2.7157995368428498</c:v>
                </c:pt>
                <c:pt idx="52">
                  <c:v>10.117527813097102</c:v>
                </c:pt>
                <c:pt idx="53">
                  <c:v>15.051775781298957</c:v>
                </c:pt>
                <c:pt idx="54">
                  <c:v>2.4114852921586971</c:v>
                </c:pt>
                <c:pt idx="55">
                  <c:v>3.418994281930019</c:v>
                </c:pt>
                <c:pt idx="56">
                  <c:v>18.747385858292734</c:v>
                </c:pt>
                <c:pt idx="57">
                  <c:v>29.141534389873701</c:v>
                </c:pt>
                <c:pt idx="58">
                  <c:v>20.709389329427147</c:v>
                </c:pt>
                <c:pt idx="59">
                  <c:v>12.573097485673266</c:v>
                </c:pt>
                <c:pt idx="60">
                  <c:v>12.217174845538462</c:v>
                </c:pt>
                <c:pt idx="61">
                  <c:v>16.67142991519335</c:v>
                </c:pt>
                <c:pt idx="62">
                  <c:v>4.6379439718180722</c:v>
                </c:pt>
                <c:pt idx="63">
                  <c:v>13.753934043089904</c:v>
                </c:pt>
                <c:pt idx="64">
                  <c:v>6.2110370127716781</c:v>
                </c:pt>
                <c:pt idx="65">
                  <c:v>4.4037146383586299</c:v>
                </c:pt>
                <c:pt idx="66">
                  <c:v>14.32048347361107</c:v>
                </c:pt>
                <c:pt idx="67">
                  <c:v>27.542449426136717</c:v>
                </c:pt>
                <c:pt idx="68">
                  <c:v>2.5651782536719643</c:v>
                </c:pt>
                <c:pt idx="69">
                  <c:v>7.9554733738670569</c:v>
                </c:pt>
                <c:pt idx="71">
                  <c:v>9.2919858620908578</c:v>
                </c:pt>
                <c:pt idx="72">
                  <c:v>14.709476967561752</c:v>
                </c:pt>
                <c:pt idx="73">
                  <c:v>11.346635245658133</c:v>
                </c:pt>
                <c:pt idx="74">
                  <c:v>18.562248267191663</c:v>
                </c:pt>
                <c:pt idx="75">
                  <c:v>11.281828479029818</c:v>
                </c:pt>
                <c:pt idx="79">
                  <c:v>7.4693902009912163</c:v>
                </c:pt>
                <c:pt idx="80">
                  <c:v>11.499305953065859</c:v>
                </c:pt>
                <c:pt idx="82">
                  <c:v>19.403426395128459</c:v>
                </c:pt>
                <c:pt idx="83">
                  <c:v>4.2515290788572981</c:v>
                </c:pt>
                <c:pt idx="84">
                  <c:v>13.104097057623038</c:v>
                </c:pt>
                <c:pt idx="86">
                  <c:v>14.443290018916176</c:v>
                </c:pt>
                <c:pt idx="87">
                  <c:v>4.0825577794201635</c:v>
                </c:pt>
                <c:pt idx="88">
                  <c:v>21.343052351430213</c:v>
                </c:pt>
                <c:pt idx="89">
                  <c:v>5.4011468011405785</c:v>
                </c:pt>
                <c:pt idx="90">
                  <c:v>13.119286977183107</c:v>
                </c:pt>
                <c:pt idx="91">
                  <c:v>10.770514467128741</c:v>
                </c:pt>
                <c:pt idx="92">
                  <c:v>13.681750423171616</c:v>
                </c:pt>
                <c:pt idx="93">
                  <c:v>16.868982499939762</c:v>
                </c:pt>
                <c:pt idx="95">
                  <c:v>7.6733274183519145</c:v>
                </c:pt>
                <c:pt idx="96">
                  <c:v>10.641933001738639</c:v>
                </c:pt>
                <c:pt idx="97">
                  <c:v>19.255180390994116</c:v>
                </c:pt>
                <c:pt idx="98">
                  <c:v>5.4568587176528869</c:v>
                </c:pt>
                <c:pt idx="99">
                  <c:v>10.943052108623117</c:v>
                </c:pt>
                <c:pt idx="100">
                  <c:v>9.9914170858238496</c:v>
                </c:pt>
                <c:pt idx="101">
                  <c:v>14.970797453927492</c:v>
                </c:pt>
                <c:pt idx="103">
                  <c:v>20.724793325705161</c:v>
                </c:pt>
                <c:pt idx="105">
                  <c:v>11.129387310861755</c:v>
                </c:pt>
                <c:pt idx="106">
                  <c:v>4.8008657477665677</c:v>
                </c:pt>
                <c:pt idx="107">
                  <c:v>8.1667738887722141</c:v>
                </c:pt>
                <c:pt idx="108">
                  <c:v>2.8683529454481969</c:v>
                </c:pt>
                <c:pt idx="109">
                  <c:v>10.552670601053286</c:v>
                </c:pt>
                <c:pt idx="110">
                  <c:v>38.456863929468163</c:v>
                </c:pt>
                <c:pt idx="111">
                  <c:v>4.6992771472086128</c:v>
                </c:pt>
                <c:pt idx="112">
                  <c:v>8.7059388199381367</c:v>
                </c:pt>
                <c:pt idx="113">
                  <c:v>36.926810053640146</c:v>
                </c:pt>
                <c:pt idx="114">
                  <c:v>2.2523712770766298</c:v>
                </c:pt>
                <c:pt idx="115">
                  <c:v>30.863832042526589</c:v>
                </c:pt>
                <c:pt idx="116">
                  <c:v>20.608846981612867</c:v>
                </c:pt>
                <c:pt idx="117">
                  <c:v>36.109113475225271</c:v>
                </c:pt>
                <c:pt idx="118">
                  <c:v>5.9558854900508402</c:v>
                </c:pt>
                <c:pt idx="119">
                  <c:v>30.72276547704006</c:v>
                </c:pt>
                <c:pt idx="120">
                  <c:v>14.643332494529806</c:v>
                </c:pt>
                <c:pt idx="121">
                  <c:v>2.7020376670806594</c:v>
                </c:pt>
                <c:pt idx="122">
                  <c:v>1.8141526738148801</c:v>
                </c:pt>
                <c:pt idx="123">
                  <c:v>28.753527692010326</c:v>
                </c:pt>
                <c:pt idx="125">
                  <c:v>14.025431126038962</c:v>
                </c:pt>
                <c:pt idx="126">
                  <c:v>2.5791393117646182</c:v>
                </c:pt>
                <c:pt idx="127">
                  <c:v>12.116538133947486</c:v>
                </c:pt>
                <c:pt idx="128">
                  <c:v>2.7658235678008736</c:v>
                </c:pt>
                <c:pt idx="129">
                  <c:v>14.121997286825518</c:v>
                </c:pt>
                <c:pt idx="130">
                  <c:v>10.897097694196802</c:v>
                </c:pt>
                <c:pt idx="131">
                  <c:v>16.980158670891043</c:v>
                </c:pt>
                <c:pt idx="133">
                  <c:v>17.02462505309164</c:v>
                </c:pt>
                <c:pt idx="134">
                  <c:v>30.678342254012218</c:v>
                </c:pt>
                <c:pt idx="135">
                  <c:v>7.0890675900435376</c:v>
                </c:pt>
                <c:pt idx="137">
                  <c:v>17.339027261429173</c:v>
                </c:pt>
                <c:pt idx="138">
                  <c:v>4.4575804802841104</c:v>
                </c:pt>
                <c:pt idx="139">
                  <c:v>2.2226289998466613</c:v>
                </c:pt>
                <c:pt idx="140">
                  <c:v>10.064425336496672</c:v>
                </c:pt>
                <c:pt idx="141">
                  <c:v>16.240699097587626</c:v>
                </c:pt>
                <c:pt idx="142">
                  <c:v>30.087733216049763</c:v>
                </c:pt>
                <c:pt idx="143">
                  <c:v>7.5791636623374554</c:v>
                </c:pt>
                <c:pt idx="144">
                  <c:v>6.3010633793466191</c:v>
                </c:pt>
                <c:pt idx="145">
                  <c:v>18.537668994052662</c:v>
                </c:pt>
                <c:pt idx="146">
                  <c:v>27.965549407764684</c:v>
                </c:pt>
                <c:pt idx="147">
                  <c:v>2.797286048243667</c:v>
                </c:pt>
                <c:pt idx="148">
                  <c:v>31.517637816552362</c:v>
                </c:pt>
                <c:pt idx="149">
                  <c:v>24.410416572115771</c:v>
                </c:pt>
                <c:pt idx="150">
                  <c:v>13.181082700762998</c:v>
                </c:pt>
                <c:pt idx="151">
                  <c:v>2.300673687972977</c:v>
                </c:pt>
                <c:pt idx="152">
                  <c:v>9.3951567203911548</c:v>
                </c:pt>
                <c:pt idx="153">
                  <c:v>23.75948416958305</c:v>
                </c:pt>
                <c:pt idx="154">
                  <c:v>9.0925037799580188</c:v>
                </c:pt>
                <c:pt idx="155">
                  <c:v>7.8149145468323109</c:v>
                </c:pt>
                <c:pt idx="156">
                  <c:v>13.562705229845095</c:v>
                </c:pt>
                <c:pt idx="157">
                  <c:v>9.3260558175411195</c:v>
                </c:pt>
                <c:pt idx="158">
                  <c:v>15.081724815840966</c:v>
                </c:pt>
                <c:pt idx="159">
                  <c:v>10.107625396177188</c:v>
                </c:pt>
                <c:pt idx="160">
                  <c:v>15.286844937226396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62976"/>
        <c:axId val="186464896"/>
      </c:scatterChart>
      <c:valAx>
        <c:axId val="186462976"/>
        <c:scaling>
          <c:orientation val="minMax"/>
          <c:max val="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KPT</a:t>
                </a:r>
              </a:p>
            </c:rich>
          </c:tx>
          <c:layout>
            <c:manualLayout>
              <c:xMode val="edge"/>
              <c:yMode val="edge"/>
              <c:x val="0.44877252626300135"/>
              <c:y val="0.9281085608979725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86464896"/>
        <c:crosses val="autoZero"/>
        <c:crossBetween val="midCat"/>
        <c:majorUnit val="1"/>
        <c:minorUnit val="0.4"/>
      </c:valAx>
      <c:valAx>
        <c:axId val="18646489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WC10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86462976"/>
        <c:crosses val="autoZero"/>
        <c:crossBetween val="midCat"/>
        <c:majorUnit val="10"/>
        <c:minorUnit val="5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63005760643567"/>
          <c:y val="5.2494182907987574E-2"/>
          <c:w val="0.7976354092102127"/>
          <c:h val="0.7939319819065165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DataByPlots!$EB$1</c:f>
              <c:strCache>
                <c:ptCount val="1"/>
                <c:pt idx="0">
                  <c:v>AFP10_3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DataByPlots!$O$2:$O$162</c:f>
              <c:numCache>
                <c:formatCode>0</c:formatCode>
                <c:ptCount val="16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4</c:v>
                </c:pt>
                <c:pt idx="23">
                  <c:v>5</c:v>
                </c:pt>
                <c:pt idx="24">
                  <c:v>3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4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7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3</c:v>
                </c:pt>
                <c:pt idx="55">
                  <c:v>4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4</c:v>
                </c:pt>
                <c:pt idx="72">
                  <c:v>5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2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3</c:v>
                </c:pt>
                <c:pt idx="81">
                  <c:v>5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3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4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5</c:v>
                </c:pt>
                <c:pt idx="107">
                  <c:v>4</c:v>
                </c:pt>
                <c:pt idx="108" formatCode="General">
                  <c:v>2</c:v>
                </c:pt>
                <c:pt idx="109" formatCode="General">
                  <c:v>3</c:v>
                </c:pt>
                <c:pt idx="110" formatCode="General">
                  <c:v>2</c:v>
                </c:pt>
                <c:pt idx="111" formatCode="General">
                  <c:v>2</c:v>
                </c:pt>
                <c:pt idx="112" formatCode="General">
                  <c:v>3</c:v>
                </c:pt>
                <c:pt idx="113" formatCode="General">
                  <c:v>2</c:v>
                </c:pt>
                <c:pt idx="114" formatCode="General">
                  <c:v>4</c:v>
                </c:pt>
                <c:pt idx="115" formatCode="General">
                  <c:v>2</c:v>
                </c:pt>
                <c:pt idx="116" formatCode="General">
                  <c:v>3</c:v>
                </c:pt>
                <c:pt idx="117" formatCode="General">
                  <c:v>1</c:v>
                </c:pt>
                <c:pt idx="118" formatCode="General">
                  <c:v>4</c:v>
                </c:pt>
                <c:pt idx="119" formatCode="General">
                  <c:v>3</c:v>
                </c:pt>
                <c:pt idx="120" formatCode="General">
                  <c:v>2</c:v>
                </c:pt>
                <c:pt idx="121" formatCode="General">
                  <c:v>3</c:v>
                </c:pt>
                <c:pt idx="122" formatCode="General">
                  <c:v>4</c:v>
                </c:pt>
                <c:pt idx="123" formatCode="General">
                  <c:v>2</c:v>
                </c:pt>
                <c:pt idx="124" formatCode="General">
                  <c:v>4</c:v>
                </c:pt>
                <c:pt idx="125" formatCode="General">
                  <c:v>3</c:v>
                </c:pt>
                <c:pt idx="126" formatCode="General">
                  <c:v>5</c:v>
                </c:pt>
                <c:pt idx="127" formatCode="General">
                  <c:v>3</c:v>
                </c:pt>
                <c:pt idx="128" formatCode="General">
                  <c:v>4</c:v>
                </c:pt>
                <c:pt idx="129" formatCode="General">
                  <c:v>2</c:v>
                </c:pt>
                <c:pt idx="130" formatCode="General">
                  <c:v>2</c:v>
                </c:pt>
                <c:pt idx="131" formatCode="General">
                  <c:v>3</c:v>
                </c:pt>
                <c:pt idx="132" formatCode="General">
                  <c:v>1</c:v>
                </c:pt>
                <c:pt idx="133" formatCode="General">
                  <c:v>3</c:v>
                </c:pt>
                <c:pt idx="134" formatCode="General">
                  <c:v>2</c:v>
                </c:pt>
                <c:pt idx="135" formatCode="General">
                  <c:v>5</c:v>
                </c:pt>
                <c:pt idx="136" formatCode="General">
                  <c:v>3</c:v>
                </c:pt>
                <c:pt idx="137" formatCode="General">
                  <c:v>3</c:v>
                </c:pt>
                <c:pt idx="138" formatCode="General">
                  <c:v>4</c:v>
                </c:pt>
                <c:pt idx="139" formatCode="General">
                  <c:v>5</c:v>
                </c:pt>
                <c:pt idx="140" formatCode="General">
                  <c:v>4</c:v>
                </c:pt>
                <c:pt idx="141" formatCode="General">
                  <c:v>4</c:v>
                </c:pt>
                <c:pt idx="142" formatCode="General">
                  <c:v>4</c:v>
                </c:pt>
                <c:pt idx="143" formatCode="General">
                  <c:v>3</c:v>
                </c:pt>
                <c:pt idx="144" formatCode="General">
                  <c:v>4</c:v>
                </c:pt>
                <c:pt idx="145" formatCode="General">
                  <c:v>1</c:v>
                </c:pt>
                <c:pt idx="146" formatCode="General">
                  <c:v>4</c:v>
                </c:pt>
                <c:pt idx="147" formatCode="General">
                  <c:v>5</c:v>
                </c:pt>
                <c:pt idx="148" formatCode="General">
                  <c:v>3</c:v>
                </c:pt>
                <c:pt idx="149" formatCode="General">
                  <c:v>3</c:v>
                </c:pt>
                <c:pt idx="150" formatCode="General">
                  <c:v>4</c:v>
                </c:pt>
                <c:pt idx="151" formatCode="General">
                  <c:v>5</c:v>
                </c:pt>
                <c:pt idx="152" formatCode="General">
                  <c:v>3</c:v>
                </c:pt>
                <c:pt idx="153" formatCode="General">
                  <c:v>3</c:v>
                </c:pt>
                <c:pt idx="154" formatCode="General">
                  <c:v>4</c:v>
                </c:pt>
                <c:pt idx="155" formatCode="General">
                  <c:v>3</c:v>
                </c:pt>
                <c:pt idx="156" formatCode="General">
                  <c:v>4</c:v>
                </c:pt>
                <c:pt idx="157" formatCode="General">
                  <c:v>5</c:v>
                </c:pt>
                <c:pt idx="158" formatCode="General">
                  <c:v>3</c:v>
                </c:pt>
                <c:pt idx="159" formatCode="General">
                  <c:v>4</c:v>
                </c:pt>
                <c:pt idx="160" formatCode="General">
                  <c:v>4</c:v>
                </c:pt>
              </c:numCache>
            </c:numRef>
          </c:xVal>
          <c:yVal>
            <c:numRef>
              <c:f>DataByPlots!$EB$2:$EB$162</c:f>
              <c:numCache>
                <c:formatCode>0.00</c:formatCode>
                <c:ptCount val="161"/>
                <c:pt idx="0">
                  <c:v>39.595817341080995</c:v>
                </c:pt>
                <c:pt idx="1">
                  <c:v>36.49686157895313</c:v>
                </c:pt>
                <c:pt idx="2">
                  <c:v>31.685855377582541</c:v>
                </c:pt>
                <c:pt idx="3">
                  <c:v>22.590577428864744</c:v>
                </c:pt>
                <c:pt idx="4">
                  <c:v>#N/A</c:v>
                </c:pt>
                <c:pt idx="5">
                  <c:v>30.315507271133185</c:v>
                </c:pt>
                <c:pt idx="6">
                  <c:v>12.182110088320087</c:v>
                </c:pt>
                <c:pt idx="7">
                  <c:v>3.4812128137050493</c:v>
                </c:pt>
                <c:pt idx="8">
                  <c:v>34.204731766614572</c:v>
                </c:pt>
                <c:pt idx="9">
                  <c:v>3.1429201534539999</c:v>
                </c:pt>
                <c:pt idx="10">
                  <c:v>34.839333838780448</c:v>
                </c:pt>
                <c:pt idx="11">
                  <c:v>14.432162406591054</c:v>
                </c:pt>
                <c:pt idx="12">
                  <c:v>32.843518640801761</c:v>
                </c:pt>
                <c:pt idx="13">
                  <c:v>36.691839819301244</c:v>
                </c:pt>
                <c:pt idx="14">
                  <c:v>#N/A</c:v>
                </c:pt>
                <c:pt idx="15">
                  <c:v>28.170774500550735</c:v>
                </c:pt>
                <c:pt idx="16">
                  <c:v>28.284817962521984</c:v>
                </c:pt>
                <c:pt idx="17">
                  <c:v>26.999240535431095</c:v>
                </c:pt>
                <c:pt idx="18">
                  <c:v>36.679974605561569</c:v>
                </c:pt>
                <c:pt idx="19">
                  <c:v>19.278096678030963</c:v>
                </c:pt>
                <c:pt idx="20">
                  <c:v>31.019699563012558</c:v>
                </c:pt>
                <c:pt idx="21">
                  <c:v>26.012315343759791</c:v>
                </c:pt>
                <c:pt idx="22">
                  <c:v>17.786030885809694</c:v>
                </c:pt>
                <c:pt idx="23">
                  <c:v>39.789775549866562</c:v>
                </c:pt>
                <c:pt idx="24">
                  <c:v>32.865340186180646</c:v>
                </c:pt>
                <c:pt idx="25">
                  <c:v>28.830468333994315</c:v>
                </c:pt>
                <c:pt idx="26">
                  <c:v>15.790686577619546</c:v>
                </c:pt>
                <c:pt idx="27">
                  <c:v>29.667198378016941</c:v>
                </c:pt>
                <c:pt idx="28">
                  <c:v>37.014744867873887</c:v>
                </c:pt>
                <c:pt idx="29">
                  <c:v>16.216097794131212</c:v>
                </c:pt>
                <c:pt idx="30">
                  <c:v>39.967945337666812</c:v>
                </c:pt>
                <c:pt idx="31">
                  <c:v>28.09187229680521</c:v>
                </c:pt>
                <c:pt idx="32">
                  <c:v>29.292296764861653</c:v>
                </c:pt>
                <c:pt idx="33">
                  <c:v>32.912694988068779</c:v>
                </c:pt>
                <c:pt idx="34">
                  <c:v>33.90645748723896</c:v>
                </c:pt>
                <c:pt idx="35">
                  <c:v>26.113138484842292</c:v>
                </c:pt>
                <c:pt idx="36">
                  <c:v>#N/A</c:v>
                </c:pt>
                <c:pt idx="37">
                  <c:v>12.26155021743255</c:v>
                </c:pt>
                <c:pt idx="38">
                  <c:v>9.4244095151957481</c:v>
                </c:pt>
                <c:pt idx="39">
                  <c:v>#N/A</c:v>
                </c:pt>
                <c:pt idx="40">
                  <c:v>33.993648986785857</c:v>
                </c:pt>
                <c:pt idx="41">
                  <c:v>36.425542200800734</c:v>
                </c:pt>
                <c:pt idx="42">
                  <c:v>28.782758513236896</c:v>
                </c:pt>
                <c:pt idx="43">
                  <c:v>2.5685795440798245</c:v>
                </c:pt>
                <c:pt idx="44">
                  <c:v>11.073887043629302</c:v>
                </c:pt>
                <c:pt idx="45">
                  <c:v>30.309255220185552</c:v>
                </c:pt>
                <c:pt idx="46">
                  <c:v>#N/A</c:v>
                </c:pt>
                <c:pt idx="47">
                  <c:v>29.140974528189275</c:v>
                </c:pt>
                <c:pt idx="48">
                  <c:v>16.139544677838352</c:v>
                </c:pt>
                <c:pt idx="49">
                  <c:v>20.914254368434431</c:v>
                </c:pt>
                <c:pt idx="50">
                  <c:v>19.151731745295571</c:v>
                </c:pt>
                <c:pt idx="51">
                  <c:v>40.780303833786519</c:v>
                </c:pt>
                <c:pt idx="52">
                  <c:v>36.991046596583196</c:v>
                </c:pt>
                <c:pt idx="53">
                  <c:v>23.559866543138359</c:v>
                </c:pt>
                <c:pt idx="54">
                  <c:v>37.42283931809547</c:v>
                </c:pt>
                <c:pt idx="55">
                  <c:v>37.117661417673723</c:v>
                </c:pt>
                <c:pt idx="56">
                  <c:v>8.0953015093199845</c:v>
                </c:pt>
                <c:pt idx="57">
                  <c:v>26.896510331032204</c:v>
                </c:pt>
                <c:pt idx="58">
                  <c:v>16.275372193861472</c:v>
                </c:pt>
                <c:pt idx="59">
                  <c:v>29.340981658999894</c:v>
                </c:pt>
                <c:pt idx="60">
                  <c:v>23.145764340144567</c:v>
                </c:pt>
                <c:pt idx="61">
                  <c:v>45.282453962999078</c:v>
                </c:pt>
                <c:pt idx="62">
                  <c:v>40.925549025213158</c:v>
                </c:pt>
                <c:pt idx="63">
                  <c:v>28.102973201100539</c:v>
                </c:pt>
                <c:pt idx="64">
                  <c:v>39.229628148219732</c:v>
                </c:pt>
                <c:pt idx="65">
                  <c:v>21.618198357063367</c:v>
                </c:pt>
                <c:pt idx="66">
                  <c:v>12.641566272329481</c:v>
                </c:pt>
                <c:pt idx="67">
                  <c:v>14.951605997112608</c:v>
                </c:pt>
                <c:pt idx="68">
                  <c:v>36.959627960481811</c:v>
                </c:pt>
                <c:pt idx="69">
                  <c:v>23.212052837049505</c:v>
                </c:pt>
                <c:pt idx="70">
                  <c:v>#N/A</c:v>
                </c:pt>
                <c:pt idx="71">
                  <c:v>33.815067776473001</c:v>
                </c:pt>
                <c:pt idx="72">
                  <c:v>27.644920724098608</c:v>
                </c:pt>
                <c:pt idx="73">
                  <c:v>25.15485475449988</c:v>
                </c:pt>
                <c:pt idx="74">
                  <c:v>8.9277315240534101</c:v>
                </c:pt>
                <c:pt idx="75">
                  <c:v>22.242378258313536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33.712689561353557</c:v>
                </c:pt>
                <c:pt idx="80">
                  <c:v>33.985810173984532</c:v>
                </c:pt>
                <c:pt idx="81">
                  <c:v>#N/A</c:v>
                </c:pt>
                <c:pt idx="82">
                  <c:v>#N/A</c:v>
                </c:pt>
                <c:pt idx="83">
                  <c:v>37.777207913847185</c:v>
                </c:pt>
                <c:pt idx="84">
                  <c:v>27.124831469533767</c:v>
                </c:pt>
                <c:pt idx="85">
                  <c:v>#N/A</c:v>
                </c:pt>
                <c:pt idx="86">
                  <c:v>28.049197218846682</c:v>
                </c:pt>
                <c:pt idx="87">
                  <c:v>38.457282558031473</c:v>
                </c:pt>
                <c:pt idx="88">
                  <c:v>20.913983867920443</c:v>
                </c:pt>
                <c:pt idx="89">
                  <c:v>36.403250912084616</c:v>
                </c:pt>
                <c:pt idx="90">
                  <c:v>25.126178292584786</c:v>
                </c:pt>
                <c:pt idx="91">
                  <c:v>27.819494414305396</c:v>
                </c:pt>
                <c:pt idx="92">
                  <c:v>12.510139551523203</c:v>
                </c:pt>
                <c:pt idx="93">
                  <c:v>24.946221176218064</c:v>
                </c:pt>
                <c:pt idx="94">
                  <c:v>#N/A</c:v>
                </c:pt>
                <c:pt idx="95">
                  <c:v>38.905703964447945</c:v>
                </c:pt>
                <c:pt idx="96">
                  <c:v>23.396613172916176</c:v>
                </c:pt>
                <c:pt idx="97">
                  <c:v>5.3904189569992305</c:v>
                </c:pt>
                <c:pt idx="98">
                  <c:v>32.028674596577005</c:v>
                </c:pt>
                <c:pt idx="99">
                  <c:v>19.51389161961351</c:v>
                </c:pt>
                <c:pt idx="100">
                  <c:v>26.62913976857617</c:v>
                </c:pt>
                <c:pt idx="101">
                  <c:v>21.933616313611253</c:v>
                </c:pt>
                <c:pt idx="102">
                  <c:v>#N/A</c:v>
                </c:pt>
                <c:pt idx="103">
                  <c:v>10.662498601187437</c:v>
                </c:pt>
                <c:pt idx="104">
                  <c:v>#N/A</c:v>
                </c:pt>
                <c:pt idx="105">
                  <c:v>11.649789684939506</c:v>
                </c:pt>
                <c:pt idx="106">
                  <c:v>37.758229188348807</c:v>
                </c:pt>
                <c:pt idx="107">
                  <c:v>25.127656386757504</c:v>
                </c:pt>
                <c:pt idx="108">
                  <c:v>38.535655332314292</c:v>
                </c:pt>
                <c:pt idx="109">
                  <c:v>36.978808600436921</c:v>
                </c:pt>
                <c:pt idx="110">
                  <c:v>2.1256558000884738</c:v>
                </c:pt>
                <c:pt idx="111">
                  <c:v>34.520500878265558</c:v>
                </c:pt>
                <c:pt idx="112">
                  <c:v>21.274221642108387</c:v>
                </c:pt>
                <c:pt idx="113">
                  <c:v>3.5678557257951269</c:v>
                </c:pt>
                <c:pt idx="114">
                  <c:v>26.635952587093421</c:v>
                </c:pt>
                <c:pt idx="115">
                  <c:v>5.465689696445537</c:v>
                </c:pt>
                <c:pt idx="116">
                  <c:v>14.435909624493021</c:v>
                </c:pt>
                <c:pt idx="117">
                  <c:v>-0.59977320835063352</c:v>
                </c:pt>
                <c:pt idx="118">
                  <c:v>40.831305660074676</c:v>
                </c:pt>
                <c:pt idx="119">
                  <c:v>7.1051855551885126</c:v>
                </c:pt>
                <c:pt idx="120">
                  <c:v>14.920742893320448</c:v>
                </c:pt>
                <c:pt idx="121">
                  <c:v>34.240008931012461</c:v>
                </c:pt>
                <c:pt idx="122">
                  <c:v>36.327139638156204</c:v>
                </c:pt>
                <c:pt idx="123">
                  <c:v>5.1827596628862587</c:v>
                </c:pt>
                <c:pt idx="124">
                  <c:v>#N/A</c:v>
                </c:pt>
                <c:pt idx="125">
                  <c:v>20.108367827322333</c:v>
                </c:pt>
                <c:pt idx="126">
                  <c:v>36.392391138140148</c:v>
                </c:pt>
                <c:pt idx="127">
                  <c:v>30.023437189785806</c:v>
                </c:pt>
                <c:pt idx="128">
                  <c:v>37.138612435082749</c:v>
                </c:pt>
                <c:pt idx="129">
                  <c:v>23.216371477260683</c:v>
                </c:pt>
                <c:pt idx="130">
                  <c:v>29.359150017739797</c:v>
                </c:pt>
                <c:pt idx="131">
                  <c:v>13.994772426825396</c:v>
                </c:pt>
                <c:pt idx="132">
                  <c:v>#N/A</c:v>
                </c:pt>
                <c:pt idx="133">
                  <c:v>31.789890026478524</c:v>
                </c:pt>
                <c:pt idx="134">
                  <c:v>3.2450220824910261</c:v>
                </c:pt>
                <c:pt idx="135">
                  <c:v>38.255077454129868</c:v>
                </c:pt>
                <c:pt idx="136">
                  <c:v>#N/A</c:v>
                </c:pt>
                <c:pt idx="137">
                  <c:v>21.794340688280617</c:v>
                </c:pt>
                <c:pt idx="138">
                  <c:v>37.271223171373784</c:v>
                </c:pt>
                <c:pt idx="139">
                  <c:v>35.988309378708379</c:v>
                </c:pt>
                <c:pt idx="140">
                  <c:v>27.301286768296801</c:v>
                </c:pt>
                <c:pt idx="141">
                  <c:v>31.150767359346204</c:v>
                </c:pt>
                <c:pt idx="142">
                  <c:v>3.1752130182622551</c:v>
                </c:pt>
                <c:pt idx="143">
                  <c:v>32.272318932145339</c:v>
                </c:pt>
                <c:pt idx="144">
                  <c:v>32.210057271584425</c:v>
                </c:pt>
                <c:pt idx="145">
                  <c:v>23.972046702674348</c:v>
                </c:pt>
                <c:pt idx="146">
                  <c:v>13.438236961751947</c:v>
                </c:pt>
                <c:pt idx="147">
                  <c:v>39.092858708852916</c:v>
                </c:pt>
                <c:pt idx="148">
                  <c:v>4.5033852253566096</c:v>
                </c:pt>
                <c:pt idx="149">
                  <c:v>16.911160243541254</c:v>
                </c:pt>
                <c:pt idx="150">
                  <c:v>38.457543532228641</c:v>
                </c:pt>
                <c:pt idx="151">
                  <c:v>34.768728671932891</c:v>
                </c:pt>
                <c:pt idx="152">
                  <c:v>24.173424883906293</c:v>
                </c:pt>
                <c:pt idx="153">
                  <c:v>4.9575519651029047</c:v>
                </c:pt>
                <c:pt idx="154">
                  <c:v>22.967547235686467</c:v>
                </c:pt>
                <c:pt idx="155">
                  <c:v>31.902890305644128</c:v>
                </c:pt>
                <c:pt idx="156">
                  <c:v>15.779203738873203</c:v>
                </c:pt>
                <c:pt idx="157">
                  <c:v>17.661507605011273</c:v>
                </c:pt>
                <c:pt idx="158">
                  <c:v>14.846961679370473</c:v>
                </c:pt>
                <c:pt idx="159">
                  <c:v>20.088557555180852</c:v>
                </c:pt>
                <c:pt idx="160">
                  <c:v>11.219732845339383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80896"/>
        <c:axId val="186495360"/>
      </c:scatterChart>
      <c:valAx>
        <c:axId val="186480896"/>
        <c:scaling>
          <c:orientation val="minMax"/>
          <c:max val="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KPT</a:t>
                </a:r>
              </a:p>
            </c:rich>
          </c:tx>
          <c:layout>
            <c:manualLayout>
              <c:xMode val="edge"/>
              <c:yMode val="edge"/>
              <c:x val="0.44877252626300135"/>
              <c:y val="0.9281085608979725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86495360"/>
        <c:crosses val="autoZero"/>
        <c:crossBetween val="midCat"/>
        <c:majorUnit val="1"/>
        <c:minorUnit val="0.4"/>
      </c:valAx>
      <c:valAx>
        <c:axId val="18649536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AFP10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86480896"/>
        <c:crosses val="autoZero"/>
        <c:crossBetween val="midCat"/>
        <c:majorUnit val="10"/>
        <c:minorUnit val="5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4304461942279"/>
          <c:y val="5.2494182907987574E-2"/>
          <c:w val="0.81062242219722569"/>
          <c:h val="0.7939319819065165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DataByPlots!$EG$1</c:f>
              <c:strCache>
                <c:ptCount val="1"/>
                <c:pt idx="0">
                  <c:v>PAWC_4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DataByPlots!$O$2:$O$162</c:f>
              <c:numCache>
                <c:formatCode>0</c:formatCode>
                <c:ptCount val="16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4</c:v>
                </c:pt>
                <c:pt idx="23">
                  <c:v>5</c:v>
                </c:pt>
                <c:pt idx="24">
                  <c:v>3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4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7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3</c:v>
                </c:pt>
                <c:pt idx="55">
                  <c:v>4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4</c:v>
                </c:pt>
                <c:pt idx="72">
                  <c:v>5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2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3</c:v>
                </c:pt>
                <c:pt idx="81">
                  <c:v>5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3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4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5</c:v>
                </c:pt>
                <c:pt idx="107">
                  <c:v>4</c:v>
                </c:pt>
                <c:pt idx="108" formatCode="General">
                  <c:v>2</c:v>
                </c:pt>
                <c:pt idx="109" formatCode="General">
                  <c:v>3</c:v>
                </c:pt>
                <c:pt idx="110" formatCode="General">
                  <c:v>2</c:v>
                </c:pt>
                <c:pt idx="111" formatCode="General">
                  <c:v>2</c:v>
                </c:pt>
                <c:pt idx="112" formatCode="General">
                  <c:v>3</c:v>
                </c:pt>
                <c:pt idx="113" formatCode="General">
                  <c:v>2</c:v>
                </c:pt>
                <c:pt idx="114" formatCode="General">
                  <c:v>4</c:v>
                </c:pt>
                <c:pt idx="115" formatCode="General">
                  <c:v>2</c:v>
                </c:pt>
                <c:pt idx="116" formatCode="General">
                  <c:v>3</c:v>
                </c:pt>
                <c:pt idx="117" formatCode="General">
                  <c:v>1</c:v>
                </c:pt>
                <c:pt idx="118" formatCode="General">
                  <c:v>4</c:v>
                </c:pt>
                <c:pt idx="119" formatCode="General">
                  <c:v>3</c:v>
                </c:pt>
                <c:pt idx="120" formatCode="General">
                  <c:v>2</c:v>
                </c:pt>
                <c:pt idx="121" formatCode="General">
                  <c:v>3</c:v>
                </c:pt>
                <c:pt idx="122" formatCode="General">
                  <c:v>4</c:v>
                </c:pt>
                <c:pt idx="123" formatCode="General">
                  <c:v>2</c:v>
                </c:pt>
                <c:pt idx="124" formatCode="General">
                  <c:v>4</c:v>
                </c:pt>
                <c:pt idx="125" formatCode="General">
                  <c:v>3</c:v>
                </c:pt>
                <c:pt idx="126" formatCode="General">
                  <c:v>5</c:v>
                </c:pt>
                <c:pt idx="127" formatCode="General">
                  <c:v>3</c:v>
                </c:pt>
                <c:pt idx="128" formatCode="General">
                  <c:v>4</c:v>
                </c:pt>
                <c:pt idx="129" formatCode="General">
                  <c:v>2</c:v>
                </c:pt>
                <c:pt idx="130" formatCode="General">
                  <c:v>2</c:v>
                </c:pt>
                <c:pt idx="131" formatCode="General">
                  <c:v>3</c:v>
                </c:pt>
                <c:pt idx="132" formatCode="General">
                  <c:v>1</c:v>
                </c:pt>
                <c:pt idx="133" formatCode="General">
                  <c:v>3</c:v>
                </c:pt>
                <c:pt idx="134" formatCode="General">
                  <c:v>2</c:v>
                </c:pt>
                <c:pt idx="135" formatCode="General">
                  <c:v>5</c:v>
                </c:pt>
                <c:pt idx="136" formatCode="General">
                  <c:v>3</c:v>
                </c:pt>
                <c:pt idx="137" formatCode="General">
                  <c:v>3</c:v>
                </c:pt>
                <c:pt idx="138" formatCode="General">
                  <c:v>4</c:v>
                </c:pt>
                <c:pt idx="139" formatCode="General">
                  <c:v>5</c:v>
                </c:pt>
                <c:pt idx="140" formatCode="General">
                  <c:v>4</c:v>
                </c:pt>
                <c:pt idx="141" formatCode="General">
                  <c:v>4</c:v>
                </c:pt>
                <c:pt idx="142" formatCode="General">
                  <c:v>4</c:v>
                </c:pt>
                <c:pt idx="143" formatCode="General">
                  <c:v>3</c:v>
                </c:pt>
                <c:pt idx="144" formatCode="General">
                  <c:v>4</c:v>
                </c:pt>
                <c:pt idx="145" formatCode="General">
                  <c:v>1</c:v>
                </c:pt>
                <c:pt idx="146" formatCode="General">
                  <c:v>4</c:v>
                </c:pt>
                <c:pt idx="147" formatCode="General">
                  <c:v>5</c:v>
                </c:pt>
                <c:pt idx="148" formatCode="General">
                  <c:v>3</c:v>
                </c:pt>
                <c:pt idx="149" formatCode="General">
                  <c:v>3</c:v>
                </c:pt>
                <c:pt idx="150" formatCode="General">
                  <c:v>4</c:v>
                </c:pt>
                <c:pt idx="151" formatCode="General">
                  <c:v>5</c:v>
                </c:pt>
                <c:pt idx="152" formatCode="General">
                  <c:v>3</c:v>
                </c:pt>
                <c:pt idx="153" formatCode="General">
                  <c:v>3</c:v>
                </c:pt>
                <c:pt idx="154" formatCode="General">
                  <c:v>4</c:v>
                </c:pt>
                <c:pt idx="155" formatCode="General">
                  <c:v>3</c:v>
                </c:pt>
                <c:pt idx="156" formatCode="General">
                  <c:v>4</c:v>
                </c:pt>
                <c:pt idx="157" formatCode="General">
                  <c:v>5</c:v>
                </c:pt>
                <c:pt idx="158" formatCode="General">
                  <c:v>3</c:v>
                </c:pt>
                <c:pt idx="159" formatCode="General">
                  <c:v>4</c:v>
                </c:pt>
                <c:pt idx="160" formatCode="General">
                  <c:v>4</c:v>
                </c:pt>
              </c:numCache>
            </c:numRef>
          </c:xVal>
          <c:yVal>
            <c:numRef>
              <c:f>DataByPlots!$EG$2:$EG$162</c:f>
              <c:numCache>
                <c:formatCode>0.00</c:formatCode>
                <c:ptCount val="1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13.276164557275504</c:v>
                </c:pt>
                <c:pt idx="19">
                  <c:v>#N/A</c:v>
                </c:pt>
                <c:pt idx="20">
                  <c:v>7.9998839510191084</c:v>
                </c:pt>
                <c:pt idx="21">
                  <c:v>#N/A</c:v>
                </c:pt>
                <c:pt idx="22">
                  <c:v>14.874301983147545</c:v>
                </c:pt>
                <c:pt idx="23">
                  <c:v>#N/A</c:v>
                </c:pt>
                <c:pt idx="24">
                  <c:v>16.242201507402136</c:v>
                </c:pt>
                <c:pt idx="25">
                  <c:v>#N/A</c:v>
                </c:pt>
                <c:pt idx="26">
                  <c:v>23.457263453936516</c:v>
                </c:pt>
                <c:pt idx="27">
                  <c:v>13.24484848106988</c:v>
                </c:pt>
                <c:pt idx="28">
                  <c:v>8.9807623065852127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6.6876029864757314</c:v>
                </c:pt>
                <c:pt idx="35">
                  <c:v>17.631649286646301</c:v>
                </c:pt>
                <c:pt idx="36">
                  <c:v>4.370006683101721</c:v>
                </c:pt>
                <c:pt idx="37">
                  <c:v>#N/A</c:v>
                </c:pt>
                <c:pt idx="38">
                  <c:v>20.331005614622544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10.036427393481677</c:v>
                </c:pt>
                <c:pt idx="46">
                  <c:v>#N/A</c:v>
                </c:pt>
                <c:pt idx="47">
                  <c:v>#N/A</c:v>
                </c:pt>
                <c:pt idx="48">
                  <c:v>31.130309780167593</c:v>
                </c:pt>
                <c:pt idx="49">
                  <c:v>#N/A</c:v>
                </c:pt>
                <c:pt idx="50">
                  <c:v>#N/A</c:v>
                </c:pt>
                <c:pt idx="51">
                  <c:v>8.4336490696619819</c:v>
                </c:pt>
                <c:pt idx="52">
                  <c:v>7.4404201025234826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16.316946704192553</c:v>
                </c:pt>
                <c:pt idx="81">
                  <c:v>5.876231913124637</c:v>
                </c:pt>
                <c:pt idx="82">
                  <c:v>5.5138793643217525</c:v>
                </c:pt>
                <c:pt idx="83">
                  <c:v>#N/A</c:v>
                </c:pt>
                <c:pt idx="84">
                  <c:v>#N/A</c:v>
                </c:pt>
                <c:pt idx="85">
                  <c:v>19.177542003613695</c:v>
                </c:pt>
                <c:pt idx="86">
                  <c:v>19.204286522781818</c:v>
                </c:pt>
                <c:pt idx="87">
                  <c:v>6.9267517822168454</c:v>
                </c:pt>
                <c:pt idx="88">
                  <c:v>17.725879129263454</c:v>
                </c:pt>
                <c:pt idx="89">
                  <c:v>4.905621765577882</c:v>
                </c:pt>
                <c:pt idx="90">
                  <c:v>17.186613074096584</c:v>
                </c:pt>
                <c:pt idx="91">
                  <c:v>24.933662167905929</c:v>
                </c:pt>
                <c:pt idx="92">
                  <c:v>34.523930314305353</c:v>
                </c:pt>
                <c:pt idx="93">
                  <c:v>13.317954709734996</c:v>
                </c:pt>
                <c:pt idx="94">
                  <c:v>8.4243118652009787</c:v>
                </c:pt>
                <c:pt idx="95">
                  <c:v>10.528592028570785</c:v>
                </c:pt>
                <c:pt idx="96">
                  <c:v>5.1454597339794717</c:v>
                </c:pt>
                <c:pt idx="97">
                  <c:v>#N/A</c:v>
                </c:pt>
                <c:pt idx="98">
                  <c:v>#N/A</c:v>
                </c:pt>
                <c:pt idx="99">
                  <c:v>9.8542992868601846</c:v>
                </c:pt>
                <c:pt idx="100">
                  <c:v>20.789734789224894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34.171134293118072</c:v>
                </c:pt>
                <c:pt idx="106">
                  <c:v>8.4005454253742702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17.636743966410251</c:v>
                </c:pt>
                <c:pt idx="121">
                  <c:v>#N/A</c:v>
                </c:pt>
                <c:pt idx="122">
                  <c:v>8.2344180690770834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8.0114692494555939</c:v>
                </c:pt>
                <c:pt idx="127">
                  <c:v>#N/A</c:v>
                </c:pt>
                <c:pt idx="128">
                  <c:v>9.3834137902130728</c:v>
                </c:pt>
                <c:pt idx="129">
                  <c:v>16.215092786214448</c:v>
                </c:pt>
                <c:pt idx="130">
                  <c:v>23.275424772306785</c:v>
                </c:pt>
                <c:pt idx="131">
                  <c:v>19.209120061008967</c:v>
                </c:pt>
                <c:pt idx="132">
                  <c:v>#N/A</c:v>
                </c:pt>
                <c:pt idx="133">
                  <c:v>21.30893376593648</c:v>
                </c:pt>
                <c:pt idx="134">
                  <c:v>#N/A</c:v>
                </c:pt>
                <c:pt idx="135">
                  <c:v>11.897028662266431</c:v>
                </c:pt>
                <c:pt idx="136">
                  <c:v>#N/A</c:v>
                </c:pt>
                <c:pt idx="137">
                  <c:v>14.281869301681462</c:v>
                </c:pt>
                <c:pt idx="138">
                  <c:v>8.2253873716482762</c:v>
                </c:pt>
                <c:pt idx="139">
                  <c:v>13.153344429691277</c:v>
                </c:pt>
                <c:pt idx="140">
                  <c:v>14.786320233855051</c:v>
                </c:pt>
                <c:pt idx="141">
                  <c:v>23.684814410851551</c:v>
                </c:pt>
                <c:pt idx="142">
                  <c:v>#N/A</c:v>
                </c:pt>
                <c:pt idx="143">
                  <c:v>12.948532946392866</c:v>
                </c:pt>
                <c:pt idx="144">
                  <c:v>11.193063961518614</c:v>
                </c:pt>
                <c:pt idx="145">
                  <c:v>17.953343108794407</c:v>
                </c:pt>
                <c:pt idx="146">
                  <c:v>42.155826480189901</c:v>
                </c:pt>
                <c:pt idx="147">
                  <c:v>9.2218380414482652</c:v>
                </c:pt>
                <c:pt idx="148">
                  <c:v>#N/A</c:v>
                </c:pt>
                <c:pt idx="149">
                  <c:v>21.391927912111505</c:v>
                </c:pt>
                <c:pt idx="150">
                  <c:v>7.9800579192628831</c:v>
                </c:pt>
                <c:pt idx="151">
                  <c:v>3.6406924637457245</c:v>
                </c:pt>
                <c:pt idx="152">
                  <c:v>20.770656884076878</c:v>
                </c:pt>
                <c:pt idx="153">
                  <c:v>#N/A</c:v>
                </c:pt>
                <c:pt idx="154">
                  <c:v>26.277902777197468</c:v>
                </c:pt>
                <c:pt idx="155">
                  <c:v>6.0135410409839096</c:v>
                </c:pt>
                <c:pt idx="156">
                  <c:v>16.745481718514334</c:v>
                </c:pt>
                <c:pt idx="157">
                  <c:v>12.981336066691172</c:v>
                </c:pt>
                <c:pt idx="158">
                  <c:v>28.529538786856495</c:v>
                </c:pt>
                <c:pt idx="159">
                  <c:v>16.365704828893072</c:v>
                </c:pt>
                <c:pt idx="160">
                  <c:v>31.054661271665474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12928"/>
        <c:axId val="185214848"/>
      </c:scatterChart>
      <c:valAx>
        <c:axId val="185212928"/>
        <c:scaling>
          <c:orientation val="minMax"/>
          <c:max val="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KPT</a:t>
                </a:r>
              </a:p>
            </c:rich>
          </c:tx>
          <c:layout>
            <c:manualLayout>
              <c:xMode val="edge"/>
              <c:yMode val="edge"/>
              <c:x val="0.44877252626300135"/>
              <c:y val="0.9281085608979725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85214848"/>
        <c:crosses val="autoZero"/>
        <c:crossBetween val="midCat"/>
        <c:majorUnit val="1"/>
        <c:minorUnit val="0.4"/>
      </c:valAx>
      <c:valAx>
        <c:axId val="185214848"/>
        <c:scaling>
          <c:orientation val="minMax"/>
          <c:max val="4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PAWC4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85212928"/>
        <c:crosses val="autoZero"/>
        <c:crossBetween val="midCat"/>
        <c:majorUnit val="10"/>
        <c:minorUnit val="5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30105327743146"/>
          <c:y val="5.2494182907987574E-2"/>
          <c:w val="0.80196441353921721"/>
          <c:h val="0.7939319819065165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DataByPlots!$DT$1</c:f>
              <c:strCache>
                <c:ptCount val="1"/>
                <c:pt idx="0">
                  <c:v>WC10x_4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DataByPlots!$O$2:$O$162</c:f>
              <c:numCache>
                <c:formatCode>0</c:formatCode>
                <c:ptCount val="16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4</c:v>
                </c:pt>
                <c:pt idx="23">
                  <c:v>5</c:v>
                </c:pt>
                <c:pt idx="24">
                  <c:v>3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4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7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3</c:v>
                </c:pt>
                <c:pt idx="55">
                  <c:v>4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4</c:v>
                </c:pt>
                <c:pt idx="72">
                  <c:v>5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2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3</c:v>
                </c:pt>
                <c:pt idx="81">
                  <c:v>5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3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4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5</c:v>
                </c:pt>
                <c:pt idx="107">
                  <c:v>4</c:v>
                </c:pt>
                <c:pt idx="108" formatCode="General">
                  <c:v>2</c:v>
                </c:pt>
                <c:pt idx="109" formatCode="General">
                  <c:v>3</c:v>
                </c:pt>
                <c:pt idx="110" formatCode="General">
                  <c:v>2</c:v>
                </c:pt>
                <c:pt idx="111" formatCode="General">
                  <c:v>2</c:v>
                </c:pt>
                <c:pt idx="112" formatCode="General">
                  <c:v>3</c:v>
                </c:pt>
                <c:pt idx="113" formatCode="General">
                  <c:v>2</c:v>
                </c:pt>
                <c:pt idx="114" formatCode="General">
                  <c:v>4</c:v>
                </c:pt>
                <c:pt idx="115" formatCode="General">
                  <c:v>2</c:v>
                </c:pt>
                <c:pt idx="116" formatCode="General">
                  <c:v>3</c:v>
                </c:pt>
                <c:pt idx="117" formatCode="General">
                  <c:v>1</c:v>
                </c:pt>
                <c:pt idx="118" formatCode="General">
                  <c:v>4</c:v>
                </c:pt>
                <c:pt idx="119" formatCode="General">
                  <c:v>3</c:v>
                </c:pt>
                <c:pt idx="120" formatCode="General">
                  <c:v>2</c:v>
                </c:pt>
                <c:pt idx="121" formatCode="General">
                  <c:v>3</c:v>
                </c:pt>
                <c:pt idx="122" formatCode="General">
                  <c:v>4</c:v>
                </c:pt>
                <c:pt idx="123" formatCode="General">
                  <c:v>2</c:v>
                </c:pt>
                <c:pt idx="124" formatCode="General">
                  <c:v>4</c:v>
                </c:pt>
                <c:pt idx="125" formatCode="General">
                  <c:v>3</c:v>
                </c:pt>
                <c:pt idx="126" formatCode="General">
                  <c:v>5</c:v>
                </c:pt>
                <c:pt idx="127" formatCode="General">
                  <c:v>3</c:v>
                </c:pt>
                <c:pt idx="128" formatCode="General">
                  <c:v>4</c:v>
                </c:pt>
                <c:pt idx="129" formatCode="General">
                  <c:v>2</c:v>
                </c:pt>
                <c:pt idx="130" formatCode="General">
                  <c:v>2</c:v>
                </c:pt>
                <c:pt idx="131" formatCode="General">
                  <c:v>3</c:v>
                </c:pt>
                <c:pt idx="132" formatCode="General">
                  <c:v>1</c:v>
                </c:pt>
                <c:pt idx="133" formatCode="General">
                  <c:v>3</c:v>
                </c:pt>
                <c:pt idx="134" formatCode="General">
                  <c:v>2</c:v>
                </c:pt>
                <c:pt idx="135" formatCode="General">
                  <c:v>5</c:v>
                </c:pt>
                <c:pt idx="136" formatCode="General">
                  <c:v>3</c:v>
                </c:pt>
                <c:pt idx="137" formatCode="General">
                  <c:v>3</c:v>
                </c:pt>
                <c:pt idx="138" formatCode="General">
                  <c:v>4</c:v>
                </c:pt>
                <c:pt idx="139" formatCode="General">
                  <c:v>5</c:v>
                </c:pt>
                <c:pt idx="140" formatCode="General">
                  <c:v>4</c:v>
                </c:pt>
                <c:pt idx="141" formatCode="General">
                  <c:v>4</c:v>
                </c:pt>
                <c:pt idx="142" formatCode="General">
                  <c:v>4</c:v>
                </c:pt>
                <c:pt idx="143" formatCode="General">
                  <c:v>3</c:v>
                </c:pt>
                <c:pt idx="144" formatCode="General">
                  <c:v>4</c:v>
                </c:pt>
                <c:pt idx="145" formatCode="General">
                  <c:v>1</c:v>
                </c:pt>
                <c:pt idx="146" formatCode="General">
                  <c:v>4</c:v>
                </c:pt>
                <c:pt idx="147" formatCode="General">
                  <c:v>5</c:v>
                </c:pt>
                <c:pt idx="148" formatCode="General">
                  <c:v>3</c:v>
                </c:pt>
                <c:pt idx="149" formatCode="General">
                  <c:v>3</c:v>
                </c:pt>
                <c:pt idx="150" formatCode="General">
                  <c:v>4</c:v>
                </c:pt>
                <c:pt idx="151" formatCode="General">
                  <c:v>5</c:v>
                </c:pt>
                <c:pt idx="152" formatCode="General">
                  <c:v>3</c:v>
                </c:pt>
                <c:pt idx="153" formatCode="General">
                  <c:v>3</c:v>
                </c:pt>
                <c:pt idx="154" formatCode="General">
                  <c:v>4</c:v>
                </c:pt>
                <c:pt idx="155" formatCode="General">
                  <c:v>3</c:v>
                </c:pt>
                <c:pt idx="156" formatCode="General">
                  <c:v>4</c:v>
                </c:pt>
                <c:pt idx="157" formatCode="General">
                  <c:v>5</c:v>
                </c:pt>
                <c:pt idx="158" formatCode="General">
                  <c:v>3</c:v>
                </c:pt>
                <c:pt idx="159" formatCode="General">
                  <c:v>4</c:v>
                </c:pt>
                <c:pt idx="160" formatCode="General">
                  <c:v>4</c:v>
                </c:pt>
              </c:numCache>
            </c:numRef>
          </c:xVal>
          <c:yVal>
            <c:numRef>
              <c:f>DataByPlots!$DT$2:$DT$162</c:f>
              <c:numCache>
                <c:formatCode>0.00</c:formatCode>
                <c:ptCount val="161"/>
                <c:pt idx="5">
                  <c:v>7.5362630356927029</c:v>
                </c:pt>
                <c:pt idx="6">
                  <c:v>23.516754947549188</c:v>
                </c:pt>
                <c:pt idx="13">
                  <c:v>27.964671576369554</c:v>
                </c:pt>
                <c:pt idx="18">
                  <c:v>13.825066054923552</c:v>
                </c:pt>
                <c:pt idx="20">
                  <c:v>14.479366490405543</c:v>
                </c:pt>
                <c:pt idx="22">
                  <c:v>26.513303158112443</c:v>
                </c:pt>
                <c:pt idx="24">
                  <c:v>26.062702787295194</c:v>
                </c:pt>
                <c:pt idx="26">
                  <c:v>36.41653364290822</c:v>
                </c:pt>
                <c:pt idx="27">
                  <c:v>26.319381287861166</c:v>
                </c:pt>
                <c:pt idx="28">
                  <c:v>18.291818757012006</c:v>
                </c:pt>
                <c:pt idx="34">
                  <c:v>9.0260982935249388</c:v>
                </c:pt>
                <c:pt idx="35">
                  <c:v>24.498816779085118</c:v>
                </c:pt>
                <c:pt idx="36">
                  <c:v>14.935791792717509</c:v>
                </c:pt>
                <c:pt idx="38">
                  <c:v>28.316689982438913</c:v>
                </c:pt>
                <c:pt idx="39">
                  <c:v>37.039110581994322</c:v>
                </c:pt>
                <c:pt idx="44">
                  <c:v>34.002351909057893</c:v>
                </c:pt>
                <c:pt idx="45">
                  <c:v>36.93979644540061</c:v>
                </c:pt>
                <c:pt idx="48">
                  <c:v>46.25699422679557</c:v>
                </c:pt>
                <c:pt idx="51">
                  <c:v>14.725913385372744</c:v>
                </c:pt>
                <c:pt idx="52">
                  <c:v>14.32302580606466</c:v>
                </c:pt>
                <c:pt idx="59">
                  <c:v>23.724970767499673</c:v>
                </c:pt>
                <c:pt idx="65">
                  <c:v>19.974735877374538</c:v>
                </c:pt>
                <c:pt idx="70">
                  <c:v>22.585248219726655</c:v>
                </c:pt>
                <c:pt idx="76">
                  <c:v>34.676953381077389</c:v>
                </c:pt>
                <c:pt idx="77">
                  <c:v>17.997560151676684</c:v>
                </c:pt>
                <c:pt idx="78">
                  <c:v>23.543179630947265</c:v>
                </c:pt>
                <c:pt idx="80">
                  <c:v>32.1080251014181</c:v>
                </c:pt>
                <c:pt idx="81">
                  <c:v>10.71293114626728</c:v>
                </c:pt>
                <c:pt idx="82">
                  <c:v>26.464172132843842</c:v>
                </c:pt>
                <c:pt idx="83">
                  <c:v>4.3897387143351212</c:v>
                </c:pt>
                <c:pt idx="84">
                  <c:v>42.318926144157601</c:v>
                </c:pt>
                <c:pt idx="85">
                  <c:v>27.015225164263722</c:v>
                </c:pt>
                <c:pt idx="86">
                  <c:v>40.297562476099323</c:v>
                </c:pt>
                <c:pt idx="87">
                  <c:v>8.1087527401395185</c:v>
                </c:pt>
                <c:pt idx="88">
                  <c:v>18.739094265269788</c:v>
                </c:pt>
                <c:pt idx="89">
                  <c:v>10.758802623402783</c:v>
                </c:pt>
                <c:pt idx="90">
                  <c:v>26.872443505693905</c:v>
                </c:pt>
                <c:pt idx="91">
                  <c:v>32.174706174417992</c:v>
                </c:pt>
                <c:pt idx="92">
                  <c:v>35.784066274517642</c:v>
                </c:pt>
                <c:pt idx="93">
                  <c:v>24.198923920710204</c:v>
                </c:pt>
                <c:pt idx="94">
                  <c:v>19.571752255073427</c:v>
                </c:pt>
                <c:pt idx="95">
                  <c:v>18.295782046197441</c:v>
                </c:pt>
                <c:pt idx="96">
                  <c:v>18.8376026304012</c:v>
                </c:pt>
                <c:pt idx="99">
                  <c:v>23.461406956862422</c:v>
                </c:pt>
                <c:pt idx="100">
                  <c:v>31.280235177726063</c:v>
                </c:pt>
                <c:pt idx="101">
                  <c:v>20.207986747226844</c:v>
                </c:pt>
                <c:pt idx="102">
                  <c:v>11.842234298903271</c:v>
                </c:pt>
                <c:pt idx="104">
                  <c:v>23.335353749494413</c:v>
                </c:pt>
                <c:pt idx="105">
                  <c:v>41.389254332654716</c:v>
                </c:pt>
                <c:pt idx="106">
                  <c:v>11.60915761160398</c:v>
                </c:pt>
                <c:pt idx="120">
                  <c:v>27.087086060124843</c:v>
                </c:pt>
                <c:pt idx="122">
                  <c:v>14.817220309507517</c:v>
                </c:pt>
                <c:pt idx="126" formatCode="General">
                  <c:v>15.049301935280265</c:v>
                </c:pt>
                <c:pt idx="128">
                  <c:v>16.055152172815408</c:v>
                </c:pt>
                <c:pt idx="129">
                  <c:v>33.66634020405381</c:v>
                </c:pt>
                <c:pt idx="130">
                  <c:v>27.730780513664499</c:v>
                </c:pt>
                <c:pt idx="131">
                  <c:v>40.003961525472967</c:v>
                </c:pt>
                <c:pt idx="133" formatCode="General">
                  <c:v>29.80438486889328</c:v>
                </c:pt>
                <c:pt idx="135">
                  <c:v>18.28317911247327</c:v>
                </c:pt>
                <c:pt idx="137">
                  <c:v>26.708214182432066</c:v>
                </c:pt>
                <c:pt idx="138">
                  <c:v>14.886534457066618</c:v>
                </c:pt>
                <c:pt idx="139">
                  <c:v>18.834493352382125</c:v>
                </c:pt>
                <c:pt idx="140" formatCode="General">
                  <c:v>26.021185162712289</c:v>
                </c:pt>
                <c:pt idx="141">
                  <c:v>33.623092557251269</c:v>
                </c:pt>
                <c:pt idx="143">
                  <c:v>22.217435184234049</c:v>
                </c:pt>
                <c:pt idx="144" formatCode="General">
                  <c:v>25.763555933335443</c:v>
                </c:pt>
                <c:pt idx="145">
                  <c:v>26.181985588531688</c:v>
                </c:pt>
                <c:pt idx="146">
                  <c:v>42.155826480189901</c:v>
                </c:pt>
                <c:pt idx="147">
                  <c:v>12.978564490960773</c:v>
                </c:pt>
                <c:pt idx="149">
                  <c:v>32.987039176548926</c:v>
                </c:pt>
                <c:pt idx="150">
                  <c:v>26.286613597870971</c:v>
                </c:pt>
                <c:pt idx="151">
                  <c:v>6.8329165104593983</c:v>
                </c:pt>
                <c:pt idx="152">
                  <c:v>20.770656884076878</c:v>
                </c:pt>
                <c:pt idx="154">
                  <c:v>41.958680559867602</c:v>
                </c:pt>
                <c:pt idx="155">
                  <c:v>8.9732277774507612</c:v>
                </c:pt>
                <c:pt idx="156">
                  <c:v>27.588996882743501</c:v>
                </c:pt>
                <c:pt idx="157">
                  <c:v>25.830528201294307</c:v>
                </c:pt>
                <c:pt idx="158">
                  <c:v>28.529538786856495</c:v>
                </c:pt>
                <c:pt idx="159">
                  <c:v>26.543675258821875</c:v>
                </c:pt>
                <c:pt idx="160">
                  <c:v>39.791892503421394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34944"/>
        <c:axId val="185236864"/>
      </c:scatterChart>
      <c:valAx>
        <c:axId val="185234944"/>
        <c:scaling>
          <c:orientation val="minMax"/>
          <c:max val="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KPT</a:t>
                </a:r>
              </a:p>
            </c:rich>
          </c:tx>
          <c:layout>
            <c:manualLayout>
              <c:xMode val="edge"/>
              <c:yMode val="edge"/>
              <c:x val="0.44877252626300135"/>
              <c:y val="0.9281085608979725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85236864"/>
        <c:crosses val="autoZero"/>
        <c:crossBetween val="midCat"/>
        <c:majorUnit val="1"/>
        <c:minorUnit val="0.4"/>
      </c:valAx>
      <c:valAx>
        <c:axId val="185236864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WC10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85234944"/>
        <c:crosses val="autoZero"/>
        <c:crossBetween val="midCat"/>
        <c:majorUnit val="10"/>
        <c:minorUnit val="5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05796150481179"/>
          <c:y val="2.7638223211229111E-2"/>
          <c:w val="0.85919903762029992"/>
          <c:h val="0.81074082791281565"/>
        </c:manualLayout>
      </c:layout>
      <c:scatterChart>
        <c:scatterStyle val="lineMarker"/>
        <c:varyColors val="0"/>
        <c:ser>
          <c:idx val="0"/>
          <c:order val="0"/>
          <c:tx>
            <c:strRef>
              <c:f>Raw_koealoittain!$AW$1</c:f>
              <c:strCache>
                <c:ptCount val="1"/>
                <c:pt idx="0">
                  <c:v>kPa9_81_1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trendline>
            <c:trendlineType val="log"/>
            <c:dispRSqr val="1"/>
            <c:dispEq val="1"/>
            <c:trendlineLbl>
              <c:layout>
                <c:manualLayout>
                  <c:x val="0.1470360892388452"/>
                  <c:y val="-0.27095458176423654"/>
                </c:manualLayout>
              </c:layout>
              <c:numFmt formatCode="General" sourceLinked="0"/>
            </c:trendlineLbl>
          </c:trendline>
          <c:xVal>
            <c:numRef>
              <c:f>Raw_koealoittain!$V$2:$V$162</c:f>
              <c:numCache>
                <c:formatCode>General</c:formatCode>
                <c:ptCount val="161"/>
                <c:pt idx="0">
                  <c:v>43.428883760476126</c:v>
                </c:pt>
                <c:pt idx="1">
                  <c:v>17.25360078425458</c:v>
                </c:pt>
                <c:pt idx="2">
                  <c:v>24.044195019291479</c:v>
                </c:pt>
                <c:pt idx="3">
                  <c:v>21.890407099591489</c:v>
                </c:pt>
                <c:pt idx="4">
                  <c:v>29.507936507936503</c:v>
                </c:pt>
                <c:pt idx="5">
                  <c:v>5.5004193458205233</c:v>
                </c:pt>
                <c:pt idx="6">
                  <c:v>24.459801440529493</c:v>
                </c:pt>
                <c:pt idx="7">
                  <c:v>42.596698694259672</c:v>
                </c:pt>
                <c:pt idx="8">
                  <c:v>24.820143884892083</c:v>
                </c:pt>
                <c:pt idx="9">
                  <c:v>19.373219373219374</c:v>
                </c:pt>
                <c:pt idx="10">
                  <c:v>8.0402010050251125</c:v>
                </c:pt>
                <c:pt idx="11">
                  <c:v>29.225149009805804</c:v>
                </c:pt>
                <c:pt idx="12">
                  <c:v>10.942534908700321</c:v>
                </c:pt>
                <c:pt idx="13">
                  <c:v>14.090312909874449</c:v>
                </c:pt>
                <c:pt idx="14">
                  <c:v>27.239921641406323</c:v>
                </c:pt>
                <c:pt idx="15">
                  <c:v>11.731315042573312</c:v>
                </c:pt>
                <c:pt idx="16">
                  <c:v>8.7010236498411491</c:v>
                </c:pt>
                <c:pt idx="17">
                  <c:v>18.198225297037148</c:v>
                </c:pt>
                <c:pt idx="18">
                  <c:v>4.6682677874512191</c:v>
                </c:pt>
                <c:pt idx="19">
                  <c:v>9.5670504297065015</c:v>
                </c:pt>
                <c:pt idx="20">
                  <c:v>11.557158538497733</c:v>
                </c:pt>
                <c:pt idx="21">
                  <c:v>11.522591293583654</c:v>
                </c:pt>
                <c:pt idx="22">
                  <c:v>27.297256783090994</c:v>
                </c:pt>
                <c:pt idx="23">
                  <c:v>13.656259118762765</c:v>
                </c:pt>
                <c:pt idx="24">
                  <c:v>17.290409121395033</c:v>
                </c:pt>
                <c:pt idx="25">
                  <c:v>8.3624752926866339</c:v>
                </c:pt>
                <c:pt idx="26">
                  <c:v>38.046187074264814</c:v>
                </c:pt>
                <c:pt idx="27">
                  <c:v>9.825083736509109</c:v>
                </c:pt>
                <c:pt idx="28">
                  <c:v>11.42433921214645</c:v>
                </c:pt>
                <c:pt idx="29">
                  <c:v>23.185654008438814</c:v>
                </c:pt>
                <c:pt idx="30">
                  <c:v>4.1129695640252262</c:v>
                </c:pt>
                <c:pt idx="31">
                  <c:v>17.746113989637308</c:v>
                </c:pt>
                <c:pt idx="32">
                  <c:v>7.1793182940885911</c:v>
                </c:pt>
                <c:pt idx="33">
                  <c:v>17.757197503523251</c:v>
                </c:pt>
                <c:pt idx="34">
                  <c:v>20.885582288354232</c:v>
                </c:pt>
                <c:pt idx="35">
                  <c:v>11.211197339246118</c:v>
                </c:pt>
                <c:pt idx="36">
                  <c:v>12.977541097476269</c:v>
                </c:pt>
                <c:pt idx="37">
                  <c:v>31.834558293702258</c:v>
                </c:pt>
                <c:pt idx="38">
                  <c:v>28.625217223402203</c:v>
                </c:pt>
                <c:pt idx="39">
                  <c:v>21.229927856644174</c:v>
                </c:pt>
                <c:pt idx="40">
                  <c:v>10.245858394006543</c:v>
                </c:pt>
                <c:pt idx="41">
                  <c:v>11.181102362204715</c:v>
                </c:pt>
                <c:pt idx="42">
                  <c:v>18.333555881960205</c:v>
                </c:pt>
                <c:pt idx="43">
                  <c:v>34.691391445587449</c:v>
                </c:pt>
                <c:pt idx="44">
                  <c:v>31.506968641114977</c:v>
                </c:pt>
                <c:pt idx="45">
                  <c:v>14.52187544534701</c:v>
                </c:pt>
                <c:pt idx="46">
                  <c:v>25.099723841669221</c:v>
                </c:pt>
                <c:pt idx="47">
                  <c:v>16.625194401244165</c:v>
                </c:pt>
                <c:pt idx="48">
                  <c:v>25.148861646234671</c:v>
                </c:pt>
                <c:pt idx="49">
                  <c:v>19.513003147258573</c:v>
                </c:pt>
                <c:pt idx="50">
                  <c:v>24.218569113220656</c:v>
                </c:pt>
                <c:pt idx="51">
                  <c:v>5.4037570139058255</c:v>
                </c:pt>
                <c:pt idx="52">
                  <c:v>5.876824760353359</c:v>
                </c:pt>
                <c:pt idx="53">
                  <c:v>6.4843269821757898</c:v>
                </c:pt>
                <c:pt idx="54">
                  <c:v>8.7759261479438972</c:v>
                </c:pt>
                <c:pt idx="55">
                  <c:v>8.5133650677407537</c:v>
                </c:pt>
                <c:pt idx="56">
                  <c:v>37.98358733880422</c:v>
                </c:pt>
                <c:pt idx="57">
                  <c:v>22.904405916971527</c:v>
                </c:pt>
                <c:pt idx="58">
                  <c:v>21.762493283181094</c:v>
                </c:pt>
                <c:pt idx="59">
                  <c:v>5.2249171920076911</c:v>
                </c:pt>
                <c:pt idx="60">
                  <c:v>6.3967136150234767</c:v>
                </c:pt>
                <c:pt idx="61">
                  <c:v>22.692786773864789</c:v>
                </c:pt>
                <c:pt idx="62">
                  <c:v>5.3958700840510527</c:v>
                </c:pt>
                <c:pt idx="63">
                  <c:v>22.635373957302416</c:v>
                </c:pt>
                <c:pt idx="64">
                  <c:v>5.9071729957805932</c:v>
                </c:pt>
                <c:pt idx="65">
                  <c:v>8.6316031764299694</c:v>
                </c:pt>
                <c:pt idx="66">
                  <c:v>28.257284222100051</c:v>
                </c:pt>
                <c:pt idx="67">
                  <c:v>23.937025971041148</c:v>
                </c:pt>
                <c:pt idx="68">
                  <c:v>3.3440420560747794</c:v>
                </c:pt>
                <c:pt idx="69">
                  <c:v>20.27285477495856</c:v>
                </c:pt>
                <c:pt idx="70">
                  <c:v>3.2635330808643426</c:v>
                </c:pt>
                <c:pt idx="71">
                  <c:v>11.227190416492535</c:v>
                </c:pt>
                <c:pt idx="72">
                  <c:v>23.74540045408283</c:v>
                </c:pt>
                <c:pt idx="73">
                  <c:v>18.678993094230343</c:v>
                </c:pt>
                <c:pt idx="74">
                  <c:v>28.133672525439415</c:v>
                </c:pt>
                <c:pt idx="75">
                  <c:v>24.427480916030529</c:v>
                </c:pt>
                <c:pt idx="76">
                  <c:v>19.164181761538124</c:v>
                </c:pt>
                <c:pt idx="77">
                  <c:v>20.218713522147812</c:v>
                </c:pt>
                <c:pt idx="78">
                  <c:v>20.794051900087467</c:v>
                </c:pt>
                <c:pt idx="79">
                  <c:v>13.759495485165544</c:v>
                </c:pt>
                <c:pt idx="80">
                  <c:v>17.563447014120179</c:v>
                </c:pt>
                <c:pt idx="81">
                  <c:v>10.625</c:v>
                </c:pt>
                <c:pt idx="82">
                  <c:v>18.078053190687864</c:v>
                </c:pt>
                <c:pt idx="83">
                  <c:v>2.5300116174002869</c:v>
                </c:pt>
                <c:pt idx="84">
                  <c:v>28.520942408376968</c:v>
                </c:pt>
                <c:pt idx="85">
                  <c:v>19.570460026391224</c:v>
                </c:pt>
                <c:pt idx="86">
                  <c:v>22.471042471042477</c:v>
                </c:pt>
                <c:pt idx="87">
                  <c:v>2.3378582202111642</c:v>
                </c:pt>
                <c:pt idx="88">
                  <c:v>6.772040419022904</c:v>
                </c:pt>
                <c:pt idx="89">
                  <c:v>4.1826018333029866</c:v>
                </c:pt>
                <c:pt idx="90">
                  <c:v>16.761226460647034</c:v>
                </c:pt>
                <c:pt idx="91">
                  <c:v>8.3371718102256906</c:v>
                </c:pt>
                <c:pt idx="92">
                  <c:v>25.142857142857142</c:v>
                </c:pt>
                <c:pt idx="93">
                  <c:v>8.3378539654985371</c:v>
                </c:pt>
                <c:pt idx="94">
                  <c:v>10.959663632583275</c:v>
                </c:pt>
                <c:pt idx="95">
                  <c:v>8.4704743465634085</c:v>
                </c:pt>
                <c:pt idx="96">
                  <c:v>6.3630613535736966</c:v>
                </c:pt>
                <c:pt idx="97">
                  <c:v>22.378228462471835</c:v>
                </c:pt>
                <c:pt idx="98">
                  <c:v>12.04853140956574</c:v>
                </c:pt>
                <c:pt idx="99">
                  <c:v>14.396368839113917</c:v>
                </c:pt>
                <c:pt idx="100">
                  <c:v>13.258575197889183</c:v>
                </c:pt>
                <c:pt idx="101">
                  <c:v>13.015618742490989</c:v>
                </c:pt>
                <c:pt idx="102">
                  <c:v>13.204170557111736</c:v>
                </c:pt>
                <c:pt idx="103">
                  <c:v>19.082734976389162</c:v>
                </c:pt>
                <c:pt idx="104">
                  <c:v>14.273072060682692</c:v>
                </c:pt>
                <c:pt idx="105">
                  <c:v>15.700663737496496</c:v>
                </c:pt>
                <c:pt idx="106">
                  <c:v>8.881810090410827</c:v>
                </c:pt>
                <c:pt idx="107">
                  <c:v>19.094544415881181</c:v>
                </c:pt>
                <c:pt idx="108">
                  <c:v>43.428883760476126</c:v>
                </c:pt>
                <c:pt idx="109">
                  <c:v>17.25360078425458</c:v>
                </c:pt>
                <c:pt idx="110">
                  <c:v>24.227441285537701</c:v>
                </c:pt>
                <c:pt idx="111">
                  <c:v>14.235479568327873</c:v>
                </c:pt>
                <c:pt idx="112">
                  <c:v>21.05263157894737</c:v>
                </c:pt>
                <c:pt idx="113">
                  <c:v>25.661545027742211</c:v>
                </c:pt>
                <c:pt idx="114">
                  <c:v>8.0402010050251125</c:v>
                </c:pt>
                <c:pt idx="115">
                  <c:v>19.070540871696121</c:v>
                </c:pt>
                <c:pt idx="116">
                  <c:v>29.225149009805804</c:v>
                </c:pt>
                <c:pt idx="117">
                  <c:v>28.583086810160157</c:v>
                </c:pt>
                <c:pt idx="118">
                  <c:v>7.6935229067930377</c:v>
                </c:pt>
                <c:pt idx="119">
                  <c:v>34.549549549549546</c:v>
                </c:pt>
                <c:pt idx="120">
                  <c:v>11.731315042573312</c:v>
                </c:pt>
                <c:pt idx="121">
                  <c:v>3.9547213067774623</c:v>
                </c:pt>
                <c:pt idx="122">
                  <c:v>4.6682677874512191</c:v>
                </c:pt>
                <c:pt idx="123">
                  <c:v>24.82311320754717</c:v>
                </c:pt>
                <c:pt idx="124">
                  <c:v>5.090416633474077</c:v>
                </c:pt>
                <c:pt idx="125">
                  <c:v>9.0876436781609211</c:v>
                </c:pt>
                <c:pt idx="126">
                  <c:v>13.656259118762765</c:v>
                </c:pt>
                <c:pt idx="127">
                  <c:v>8.3624752926866339</c:v>
                </c:pt>
                <c:pt idx="128">
                  <c:v>4.1129695640252262</c:v>
                </c:pt>
                <c:pt idx="129">
                  <c:v>17.746113989637308</c:v>
                </c:pt>
                <c:pt idx="130">
                  <c:v>7.1793182940885911</c:v>
                </c:pt>
                <c:pt idx="131">
                  <c:v>23.287995269071551</c:v>
                </c:pt>
                <c:pt idx="132">
                  <c:v>38.045312739733042</c:v>
                </c:pt>
                <c:pt idx="133">
                  <c:v>18.333555881960205</c:v>
                </c:pt>
                <c:pt idx="134">
                  <c:v>34.691391445587449</c:v>
                </c:pt>
                <c:pt idx="135">
                  <c:v>13.944302784860762</c:v>
                </c:pt>
                <c:pt idx="136">
                  <c:v>25.099723841669221</c:v>
                </c:pt>
                <c:pt idx="137">
                  <c:v>9.9712692242690544</c:v>
                </c:pt>
                <c:pt idx="138">
                  <c:v>8.5133650677407537</c:v>
                </c:pt>
                <c:pt idx="139">
                  <c:v>12.285637727759905</c:v>
                </c:pt>
                <c:pt idx="140">
                  <c:v>5.2249171920076911</c:v>
                </c:pt>
                <c:pt idx="141">
                  <c:v>15.000966557123521</c:v>
                </c:pt>
                <c:pt idx="142">
                  <c:v>27.172429481346672</c:v>
                </c:pt>
                <c:pt idx="143">
                  <c:v>22.692786773864789</c:v>
                </c:pt>
                <c:pt idx="144">
                  <c:v>5.9071729957805932</c:v>
                </c:pt>
                <c:pt idx="145">
                  <c:v>15.991343032343392</c:v>
                </c:pt>
                <c:pt idx="146">
                  <c:v>16.513467293715262</c:v>
                </c:pt>
                <c:pt idx="147">
                  <c:v>3.3440420560747794</c:v>
                </c:pt>
                <c:pt idx="148">
                  <c:v>28.133672525439415</c:v>
                </c:pt>
                <c:pt idx="149">
                  <c:v>19.211190094015137</c:v>
                </c:pt>
                <c:pt idx="150">
                  <c:v>8.2833133253301341</c:v>
                </c:pt>
                <c:pt idx="151">
                  <c:v>2.3378582202111642</c:v>
                </c:pt>
                <c:pt idx="152">
                  <c:v>19.022874318610214</c:v>
                </c:pt>
                <c:pt idx="153">
                  <c:v>21.458899456521735</c:v>
                </c:pt>
                <c:pt idx="154">
                  <c:v>16.761226460647034</c:v>
                </c:pt>
                <c:pt idx="155">
                  <c:v>4.7738559299407202</c:v>
                </c:pt>
                <c:pt idx="156">
                  <c:v>14.396368839113917</c:v>
                </c:pt>
                <c:pt idx="157">
                  <c:v>8.2419581146390968</c:v>
                </c:pt>
                <c:pt idx="158">
                  <c:v>17.722944129098838</c:v>
                </c:pt>
                <c:pt idx="159">
                  <c:v>14.273072060682692</c:v>
                </c:pt>
                <c:pt idx="160">
                  <c:v>15.700663737496496</c:v>
                </c:pt>
              </c:numCache>
            </c:numRef>
          </c:xVal>
          <c:yVal>
            <c:numRef>
              <c:f>Raw_koealoittain!$AW$2:$AW$162</c:f>
              <c:numCache>
                <c:formatCode>0.00</c:formatCode>
                <c:ptCount val="161"/>
                <c:pt idx="0">
                  <c:v>15.272370412077683</c:v>
                </c:pt>
                <c:pt idx="1">
                  <c:v>10.878566548349015</c:v>
                </c:pt>
                <c:pt idx="2">
                  <c:v>31.199394283886246</c:v>
                </c:pt>
                <c:pt idx="4">
                  <c:v>37.500928782264694</c:v>
                </c:pt>
                <c:pt idx="12">
                  <c:v>21.733339445853076</c:v>
                </c:pt>
                <c:pt idx="25">
                  <c:v>15.443955533411986</c:v>
                </c:pt>
                <c:pt idx="34">
                  <c:v>12.251913427603972</c:v>
                </c:pt>
                <c:pt idx="36">
                  <c:v>18.889150435909013</c:v>
                </c:pt>
                <c:pt idx="40">
                  <c:v>7.977454047573648</c:v>
                </c:pt>
                <c:pt idx="44">
                  <c:v>31.901097913962058</c:v>
                </c:pt>
                <c:pt idx="45">
                  <c:v>27.302242660263488</c:v>
                </c:pt>
                <c:pt idx="46">
                  <c:v>20.662898626232732</c:v>
                </c:pt>
                <c:pt idx="47">
                  <c:v>23.356050393997329</c:v>
                </c:pt>
                <c:pt idx="52">
                  <c:v>20.68075386042868</c:v>
                </c:pt>
                <c:pt idx="60">
                  <c:v>21.408370981602673</c:v>
                </c:pt>
                <c:pt idx="61">
                  <c:v>19.184061858769397</c:v>
                </c:pt>
                <c:pt idx="69">
                  <c:v>25.939458291446616</c:v>
                </c:pt>
                <c:pt idx="70">
                  <c:v>22.558197040013905</c:v>
                </c:pt>
                <c:pt idx="72">
                  <c:v>20.152250101295902</c:v>
                </c:pt>
                <c:pt idx="73">
                  <c:v>24.020074915857165</c:v>
                </c:pt>
                <c:pt idx="74">
                  <c:v>41.382542191025301</c:v>
                </c:pt>
                <c:pt idx="76">
                  <c:v>30.572573390147678</c:v>
                </c:pt>
                <c:pt idx="77">
                  <c:v>12.691889890803814</c:v>
                </c:pt>
                <c:pt idx="78">
                  <c:v>24.309672879094681</c:v>
                </c:pt>
                <c:pt idx="79">
                  <c:v>23.128239652093018</c:v>
                </c:pt>
                <c:pt idx="80">
                  <c:v>28.540651453939347</c:v>
                </c:pt>
                <c:pt idx="81">
                  <c:v>13.012181664184782</c:v>
                </c:pt>
                <c:pt idx="82">
                  <c:v>26.368690702913138</c:v>
                </c:pt>
                <c:pt idx="83">
                  <c:v>9.7029188274852274</c:v>
                </c:pt>
                <c:pt idx="84">
                  <c:v>30.818301157734446</c:v>
                </c:pt>
                <c:pt idx="85">
                  <c:v>29.580219629099414</c:v>
                </c:pt>
                <c:pt idx="86">
                  <c:v>29.92420832665184</c:v>
                </c:pt>
                <c:pt idx="87">
                  <c:v>15.044855663706846</c:v>
                </c:pt>
                <c:pt idx="88">
                  <c:v>17.075329874173388</c:v>
                </c:pt>
                <c:pt idx="90">
                  <c:v>22.386867994251539</c:v>
                </c:pt>
                <c:pt idx="92">
                  <c:v>42.625845141560788</c:v>
                </c:pt>
                <c:pt idx="94">
                  <c:v>20.250137603934952</c:v>
                </c:pt>
                <c:pt idx="96">
                  <c:v>22.322282325676774</c:v>
                </c:pt>
                <c:pt idx="97">
                  <c:v>37.147638860453512</c:v>
                </c:pt>
                <c:pt idx="100">
                  <c:v>29.802742229170519</c:v>
                </c:pt>
                <c:pt idx="102">
                  <c:v>14.308535549051838</c:v>
                </c:pt>
                <c:pt idx="104">
                  <c:v>24.669892425511826</c:v>
                </c:pt>
                <c:pt idx="106">
                  <c:v>24.716568388626438</c:v>
                </c:pt>
                <c:pt idx="107">
                  <c:v>25.710232537765076</c:v>
                </c:pt>
                <c:pt idx="108">
                  <c:v>16.434605548252662</c:v>
                </c:pt>
                <c:pt idx="109">
                  <c:v>15.288485325983054</c:v>
                </c:pt>
                <c:pt idx="110">
                  <c:v>35.788810606322336</c:v>
                </c:pt>
                <c:pt idx="111">
                  <c:v>19.902777893963979</c:v>
                </c:pt>
                <c:pt idx="112">
                  <c:v>32.07910457796747</c:v>
                </c:pt>
                <c:pt idx="113">
                  <c:v>37.135475644669143</c:v>
                </c:pt>
                <c:pt idx="114">
                  <c:v>21.278546150084207</c:v>
                </c:pt>
                <c:pt idx="115">
                  <c:v>41.627173000642628</c:v>
                </c:pt>
                <c:pt idx="116">
                  <c:v>44.039654893311777</c:v>
                </c:pt>
                <c:pt idx="117">
                  <c:v>49.912432816961413</c:v>
                </c:pt>
                <c:pt idx="118">
                  <c:v>30.793164399302597</c:v>
                </c:pt>
                <c:pt idx="119">
                  <c:v>38.482966140149735</c:v>
                </c:pt>
                <c:pt idx="120">
                  <c:v>31.724150553446361</c:v>
                </c:pt>
                <c:pt idx="121">
                  <c:v>10.449287518935185</c:v>
                </c:pt>
                <c:pt idx="122">
                  <c:v>15.360978398407546</c:v>
                </c:pt>
                <c:pt idx="123">
                  <c:v>42.659168268008258</c:v>
                </c:pt>
                <c:pt idx="124">
                  <c:v>21.21233686537964</c:v>
                </c:pt>
                <c:pt idx="125">
                  <c:v>29.757331869976291</c:v>
                </c:pt>
                <c:pt idx="126">
                  <c:v>21.721521103707218</c:v>
                </c:pt>
                <c:pt idx="127">
                  <c:v>23.909536214200276</c:v>
                </c:pt>
                <c:pt idx="128">
                  <c:v>18.266925707819457</c:v>
                </c:pt>
                <c:pt idx="129">
                  <c:v>35.839883251263835</c:v>
                </c:pt>
                <c:pt idx="130">
                  <c:v>26.668153791593546</c:v>
                </c:pt>
                <c:pt idx="131">
                  <c:v>39.883821852526388</c:v>
                </c:pt>
                <c:pt idx="132">
                  <c:v>33.779256807191331</c:v>
                </c:pt>
                <c:pt idx="133">
                  <c:v>28.179144687944358</c:v>
                </c:pt>
                <c:pt idx="134">
                  <c:v>46.105744602142487</c:v>
                </c:pt>
                <c:pt idx="135">
                  <c:v>14.876716197771572</c:v>
                </c:pt>
                <c:pt idx="136">
                  <c:v>31.362507351269187</c:v>
                </c:pt>
                <c:pt idx="137">
                  <c:v>30.660845947855357</c:v>
                </c:pt>
                <c:pt idx="138">
                  <c:v>15.174918920756467</c:v>
                </c:pt>
                <c:pt idx="139">
                  <c:v>15.473456466536891</c:v>
                </c:pt>
                <c:pt idx="140">
                  <c:v>16.499755347672476</c:v>
                </c:pt>
                <c:pt idx="141">
                  <c:v>29.082193272711343</c:v>
                </c:pt>
                <c:pt idx="142">
                  <c:v>33.909767041838421</c:v>
                </c:pt>
                <c:pt idx="143">
                  <c:v>21.62357870009086</c:v>
                </c:pt>
                <c:pt idx="144">
                  <c:v>26.132405189484803</c:v>
                </c:pt>
                <c:pt idx="145">
                  <c:v>32.113139872848564</c:v>
                </c:pt>
                <c:pt idx="146">
                  <c:v>37.73378532829414</c:v>
                </c:pt>
                <c:pt idx="147">
                  <c:v>10.995845915179482</c:v>
                </c:pt>
                <c:pt idx="148">
                  <c:v>39.272873544374306</c:v>
                </c:pt>
                <c:pt idx="149">
                  <c:v>33.37678890082568</c:v>
                </c:pt>
                <c:pt idx="150">
                  <c:v>13.14155956708829</c:v>
                </c:pt>
                <c:pt idx="151">
                  <c:v>13.157073998961275</c:v>
                </c:pt>
                <c:pt idx="152">
                  <c:v>28.928586362699271</c:v>
                </c:pt>
                <c:pt idx="153">
                  <c:v>41.513256208630054</c:v>
                </c:pt>
                <c:pt idx="154">
                  <c:v>32.204392561666815</c:v>
                </c:pt>
                <c:pt idx="155">
                  <c:v>21.138217920647648</c:v>
                </c:pt>
                <c:pt idx="156">
                  <c:v>30.729088964196162</c:v>
                </c:pt>
                <c:pt idx="157">
                  <c:v>23.454448756858902</c:v>
                </c:pt>
                <c:pt idx="158">
                  <c:v>24.571439992463315</c:v>
                </c:pt>
                <c:pt idx="159">
                  <c:v>25.63533891121811</c:v>
                </c:pt>
                <c:pt idx="160">
                  <c:v>40.810301113113482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47296"/>
        <c:axId val="104653568"/>
      </c:scatterChart>
      <c:valAx>
        <c:axId val="104647296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Field moisture, FM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561570428696431"/>
              <c:y val="0.92660761154855775"/>
            </c:manualLayout>
          </c:layout>
          <c:overlay val="0"/>
        </c:title>
        <c:numFmt formatCode="0" sourceLinked="0"/>
        <c:majorTickMark val="out"/>
        <c:minorTickMark val="out"/>
        <c:tickLblPos val="nextTo"/>
        <c:crossAx val="104653568"/>
        <c:crosses val="autoZero"/>
        <c:crossBetween val="midCat"/>
        <c:majorUnit val="10"/>
        <c:minorUnit val="5"/>
      </c:valAx>
      <c:valAx>
        <c:axId val="104653568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WC at -10 kPa, vol.%</a:t>
                </a:r>
              </a:p>
            </c:rich>
          </c:tx>
          <c:layout>
            <c:manualLayout>
              <c:xMode val="edge"/>
              <c:yMode val="edge"/>
              <c:x val="2.77777777777779E-3"/>
              <c:y val="0.1971503052607551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04647296"/>
        <c:crosses val="autoZero"/>
        <c:crossBetween val="midCat"/>
        <c:majorUnit val="10"/>
        <c:minorUnit val="5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63005760643575"/>
          <c:y val="5.2494182907987574E-2"/>
          <c:w val="0.7976354092102127"/>
          <c:h val="0.7939319819065165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DataByPlots!$EC$1</c:f>
              <c:strCache>
                <c:ptCount val="1"/>
                <c:pt idx="0">
                  <c:v>AFP10_4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DataByPlots!$O$2:$O$162</c:f>
              <c:numCache>
                <c:formatCode>0</c:formatCode>
                <c:ptCount val="16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4</c:v>
                </c:pt>
                <c:pt idx="23">
                  <c:v>5</c:v>
                </c:pt>
                <c:pt idx="24">
                  <c:v>3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4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7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3</c:v>
                </c:pt>
                <c:pt idx="55">
                  <c:v>4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4</c:v>
                </c:pt>
                <c:pt idx="72">
                  <c:v>5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2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3</c:v>
                </c:pt>
                <c:pt idx="81">
                  <c:v>5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3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4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5</c:v>
                </c:pt>
                <c:pt idx="107">
                  <c:v>4</c:v>
                </c:pt>
                <c:pt idx="108" formatCode="General">
                  <c:v>2</c:v>
                </c:pt>
                <c:pt idx="109" formatCode="General">
                  <c:v>3</c:v>
                </c:pt>
                <c:pt idx="110" formatCode="General">
                  <c:v>2</c:v>
                </c:pt>
                <c:pt idx="111" formatCode="General">
                  <c:v>2</c:v>
                </c:pt>
                <c:pt idx="112" formatCode="General">
                  <c:v>3</c:v>
                </c:pt>
                <c:pt idx="113" formatCode="General">
                  <c:v>2</c:v>
                </c:pt>
                <c:pt idx="114" formatCode="General">
                  <c:v>4</c:v>
                </c:pt>
                <c:pt idx="115" formatCode="General">
                  <c:v>2</c:v>
                </c:pt>
                <c:pt idx="116" formatCode="General">
                  <c:v>3</c:v>
                </c:pt>
                <c:pt idx="117" formatCode="General">
                  <c:v>1</c:v>
                </c:pt>
                <c:pt idx="118" formatCode="General">
                  <c:v>4</c:v>
                </c:pt>
                <c:pt idx="119" formatCode="General">
                  <c:v>3</c:v>
                </c:pt>
                <c:pt idx="120" formatCode="General">
                  <c:v>2</c:v>
                </c:pt>
                <c:pt idx="121" formatCode="General">
                  <c:v>3</c:v>
                </c:pt>
                <c:pt idx="122" formatCode="General">
                  <c:v>4</c:v>
                </c:pt>
                <c:pt idx="123" formatCode="General">
                  <c:v>2</c:v>
                </c:pt>
                <c:pt idx="124" formatCode="General">
                  <c:v>4</c:v>
                </c:pt>
                <c:pt idx="125" formatCode="General">
                  <c:v>3</c:v>
                </c:pt>
                <c:pt idx="126" formatCode="General">
                  <c:v>5</c:v>
                </c:pt>
                <c:pt idx="127" formatCode="General">
                  <c:v>3</c:v>
                </c:pt>
                <c:pt idx="128" formatCode="General">
                  <c:v>4</c:v>
                </c:pt>
                <c:pt idx="129" formatCode="General">
                  <c:v>2</c:v>
                </c:pt>
                <c:pt idx="130" formatCode="General">
                  <c:v>2</c:v>
                </c:pt>
                <c:pt idx="131" formatCode="General">
                  <c:v>3</c:v>
                </c:pt>
                <c:pt idx="132" formatCode="General">
                  <c:v>1</c:v>
                </c:pt>
                <c:pt idx="133" formatCode="General">
                  <c:v>3</c:v>
                </c:pt>
                <c:pt idx="134" formatCode="General">
                  <c:v>2</c:v>
                </c:pt>
                <c:pt idx="135" formatCode="General">
                  <c:v>5</c:v>
                </c:pt>
                <c:pt idx="136" formatCode="General">
                  <c:v>3</c:v>
                </c:pt>
                <c:pt idx="137" formatCode="General">
                  <c:v>3</c:v>
                </c:pt>
                <c:pt idx="138" formatCode="General">
                  <c:v>4</c:v>
                </c:pt>
                <c:pt idx="139" formatCode="General">
                  <c:v>5</c:v>
                </c:pt>
                <c:pt idx="140" formatCode="General">
                  <c:v>4</c:v>
                </c:pt>
                <c:pt idx="141" formatCode="General">
                  <c:v>4</c:v>
                </c:pt>
                <c:pt idx="142" formatCode="General">
                  <c:v>4</c:v>
                </c:pt>
                <c:pt idx="143" formatCode="General">
                  <c:v>3</c:v>
                </c:pt>
                <c:pt idx="144" formatCode="General">
                  <c:v>4</c:v>
                </c:pt>
                <c:pt idx="145" formatCode="General">
                  <c:v>1</c:v>
                </c:pt>
                <c:pt idx="146" formatCode="General">
                  <c:v>4</c:v>
                </c:pt>
                <c:pt idx="147" formatCode="General">
                  <c:v>5</c:v>
                </c:pt>
                <c:pt idx="148" formatCode="General">
                  <c:v>3</c:v>
                </c:pt>
                <c:pt idx="149" formatCode="General">
                  <c:v>3</c:v>
                </c:pt>
                <c:pt idx="150" formatCode="General">
                  <c:v>4</c:v>
                </c:pt>
                <c:pt idx="151" formatCode="General">
                  <c:v>5</c:v>
                </c:pt>
                <c:pt idx="152" formatCode="General">
                  <c:v>3</c:v>
                </c:pt>
                <c:pt idx="153" formatCode="General">
                  <c:v>3</c:v>
                </c:pt>
                <c:pt idx="154" formatCode="General">
                  <c:v>4</c:v>
                </c:pt>
                <c:pt idx="155" formatCode="General">
                  <c:v>3</c:v>
                </c:pt>
                <c:pt idx="156" formatCode="General">
                  <c:v>4</c:v>
                </c:pt>
                <c:pt idx="157" formatCode="General">
                  <c:v>5</c:v>
                </c:pt>
                <c:pt idx="158" formatCode="General">
                  <c:v>3</c:v>
                </c:pt>
                <c:pt idx="159" formatCode="General">
                  <c:v>4</c:v>
                </c:pt>
                <c:pt idx="160" formatCode="General">
                  <c:v>4</c:v>
                </c:pt>
              </c:numCache>
            </c:numRef>
          </c:xVal>
          <c:yVal>
            <c:numRef>
              <c:f>DataByPlots!$EC$2:$EC$162</c:f>
              <c:numCache>
                <c:formatCode>0.00</c:formatCode>
                <c:ptCount val="1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36.387931185049716</c:v>
                </c:pt>
                <c:pt idx="6">
                  <c:v>30.193294014919402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30.237510793594751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40.737720230779026</c:v>
                </c:pt>
                <c:pt idx="19">
                  <c:v>#N/A</c:v>
                </c:pt>
                <c:pt idx="20">
                  <c:v>39.181800194716359</c:v>
                </c:pt>
                <c:pt idx="21">
                  <c:v>#N/A</c:v>
                </c:pt>
                <c:pt idx="22">
                  <c:v>28.693142646496817</c:v>
                </c:pt>
                <c:pt idx="23">
                  <c:v>#N/A</c:v>
                </c:pt>
                <c:pt idx="24">
                  <c:v>28.978958217876119</c:v>
                </c:pt>
                <c:pt idx="25">
                  <c:v>#N/A</c:v>
                </c:pt>
                <c:pt idx="26">
                  <c:v>24.610870159346334</c:v>
                </c:pt>
                <c:pt idx="27">
                  <c:v>30.819955591239047</c:v>
                </c:pt>
                <c:pt idx="28">
                  <c:v>34.297713863511987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30.371994248348301</c:v>
                </c:pt>
                <c:pt idx="35">
                  <c:v>30.517086293996336</c:v>
                </c:pt>
                <c:pt idx="36">
                  <c:v>36.509123928638303</c:v>
                </c:pt>
                <c:pt idx="37">
                  <c:v>#N/A</c:v>
                </c:pt>
                <c:pt idx="38">
                  <c:v>21.112891612707106</c:v>
                </c:pt>
                <c:pt idx="39">
                  <c:v>20.922454281544475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14.085934685096028</c:v>
                </c:pt>
                <c:pt idx="45">
                  <c:v>37.593335897433214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36.302765545677076</c:v>
                </c:pt>
                <c:pt idx="52">
                  <c:v>39.668259654526935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31.128781900390738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28.032444914127357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26.397969536273674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14.46260498326351</c:v>
                </c:pt>
                <c:pt idx="77">
                  <c:v>27.63631264859681</c:v>
                </c:pt>
                <c:pt idx="78">
                  <c:v>33.882510714661827</c:v>
                </c:pt>
                <c:pt idx="79">
                  <c:v>#N/A</c:v>
                </c:pt>
                <c:pt idx="80">
                  <c:v>32.842929002484659</c:v>
                </c:pt>
                <c:pt idx="81">
                  <c:v>40.477853140097437</c:v>
                </c:pt>
                <c:pt idx="82">
                  <c:v>33.396566985367592</c:v>
                </c:pt>
                <c:pt idx="83">
                  <c:v>42.575101192058959</c:v>
                </c:pt>
                <c:pt idx="84">
                  <c:v>20.979940568256012</c:v>
                </c:pt>
                <c:pt idx="85">
                  <c:v>38.768471647154939</c:v>
                </c:pt>
                <c:pt idx="86">
                  <c:v>21.358626108489453</c:v>
                </c:pt>
                <c:pt idx="87">
                  <c:v>39.36501536910653</c:v>
                </c:pt>
                <c:pt idx="88">
                  <c:v>25.575456779240401</c:v>
                </c:pt>
                <c:pt idx="89">
                  <c:v>41.719471538349623</c:v>
                </c:pt>
                <c:pt idx="90">
                  <c:v>33.974187745330767</c:v>
                </c:pt>
                <c:pt idx="91">
                  <c:v>35.950925877598337</c:v>
                </c:pt>
                <c:pt idx="92">
                  <c:v>23.335788628133308</c:v>
                </c:pt>
                <c:pt idx="93">
                  <c:v>33.773214075543535</c:v>
                </c:pt>
                <c:pt idx="94">
                  <c:v>29.220457747395145</c:v>
                </c:pt>
                <c:pt idx="95">
                  <c:v>31.659488658837642</c:v>
                </c:pt>
                <c:pt idx="96">
                  <c:v>31.80868338923046</c:v>
                </c:pt>
                <c:pt idx="97">
                  <c:v>#N/A</c:v>
                </c:pt>
                <c:pt idx="98">
                  <c:v>#N/A</c:v>
                </c:pt>
                <c:pt idx="99">
                  <c:v>29.872231347881947</c:v>
                </c:pt>
                <c:pt idx="100">
                  <c:v>31.756218521040275</c:v>
                </c:pt>
                <c:pt idx="101">
                  <c:v>29.474296159746753</c:v>
                </c:pt>
                <c:pt idx="102">
                  <c:v>35.455855407529583</c:v>
                </c:pt>
                <c:pt idx="103">
                  <c:v>#N/A</c:v>
                </c:pt>
                <c:pt idx="104">
                  <c:v>27.046033825588676</c:v>
                </c:pt>
                <c:pt idx="105">
                  <c:v>8.5798577570605516</c:v>
                </c:pt>
                <c:pt idx="106">
                  <c:v>40.142704305367857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28.271072394289366</c:v>
                </c:pt>
                <c:pt idx="121">
                  <c:v>#N/A</c:v>
                </c:pt>
                <c:pt idx="122">
                  <c:v>31.723254175259356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36.252610831337137</c:v>
                </c:pt>
                <c:pt idx="127">
                  <c:v>#N/A</c:v>
                </c:pt>
                <c:pt idx="128">
                  <c:v>39.505218329298174</c:v>
                </c:pt>
                <c:pt idx="129">
                  <c:v>25.447145540162623</c:v>
                </c:pt>
                <c:pt idx="130">
                  <c:v>21.118399968369445</c:v>
                </c:pt>
                <c:pt idx="131">
                  <c:v>21.838493374864932</c:v>
                </c:pt>
                <c:pt idx="132">
                  <c:v>#N/A</c:v>
                </c:pt>
                <c:pt idx="133">
                  <c:v>21.156526572541864</c:v>
                </c:pt>
                <c:pt idx="134">
                  <c:v>#N/A</c:v>
                </c:pt>
                <c:pt idx="135">
                  <c:v>36.778355971806555</c:v>
                </c:pt>
                <c:pt idx="136">
                  <c:v>#N/A</c:v>
                </c:pt>
                <c:pt idx="137">
                  <c:v>38.084291139777001</c:v>
                </c:pt>
                <c:pt idx="138">
                  <c:v>42.618269706098005</c:v>
                </c:pt>
                <c:pt idx="139">
                  <c:v>32.913222597231112</c:v>
                </c:pt>
                <c:pt idx="140">
                  <c:v>28.875709953746696</c:v>
                </c:pt>
                <c:pt idx="141">
                  <c:v>20.162150851025757</c:v>
                </c:pt>
                <c:pt idx="142">
                  <c:v>#N/A</c:v>
                </c:pt>
                <c:pt idx="143">
                  <c:v>29.478961654958859</c:v>
                </c:pt>
                <c:pt idx="144">
                  <c:v>33.313742658033306</c:v>
                </c:pt>
                <c:pt idx="145">
                  <c:v>32.607094133315151</c:v>
                </c:pt>
                <c:pt idx="146">
                  <c:v>21.770179328777068</c:v>
                </c:pt>
                <c:pt idx="147">
                  <c:v>43.312045951821013</c:v>
                </c:pt>
                <c:pt idx="148">
                  <c:v>#N/A</c:v>
                </c:pt>
                <c:pt idx="149">
                  <c:v>27.533116351100794</c:v>
                </c:pt>
                <c:pt idx="150">
                  <c:v>39.490945780967579</c:v>
                </c:pt>
                <c:pt idx="151">
                  <c:v>38.765421049021121</c:v>
                </c:pt>
                <c:pt idx="152">
                  <c:v>32.021769417007953</c:v>
                </c:pt>
                <c:pt idx="153">
                  <c:v>#N/A</c:v>
                </c:pt>
                <c:pt idx="154">
                  <c:v>33.954875814347076</c:v>
                </c:pt>
                <c:pt idx="155">
                  <c:v>37.845187554731446</c:v>
                </c:pt>
                <c:pt idx="156">
                  <c:v>29.302825983946576</c:v>
                </c:pt>
                <c:pt idx="157">
                  <c:v>27.439814961498215</c:v>
                </c:pt>
                <c:pt idx="158">
                  <c:v>20.435450175774033</c:v>
                </c:pt>
                <c:pt idx="159">
                  <c:v>25.683480790304959</c:v>
                </c:pt>
                <c:pt idx="160">
                  <c:v>8.1053370034013952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65152"/>
        <c:axId val="185283712"/>
      </c:scatterChart>
      <c:valAx>
        <c:axId val="185265152"/>
        <c:scaling>
          <c:orientation val="minMax"/>
          <c:max val="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KPT</a:t>
                </a:r>
              </a:p>
            </c:rich>
          </c:tx>
          <c:layout>
            <c:manualLayout>
              <c:xMode val="edge"/>
              <c:yMode val="edge"/>
              <c:x val="0.44877252626300135"/>
              <c:y val="0.9281085608979725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85283712"/>
        <c:crosses val="autoZero"/>
        <c:crossBetween val="midCat"/>
        <c:majorUnit val="1"/>
        <c:minorUnit val="0.4"/>
      </c:valAx>
      <c:valAx>
        <c:axId val="18528371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AFP10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85265152"/>
        <c:crosses val="autoZero"/>
        <c:crossBetween val="midCat"/>
        <c:majorUnit val="10"/>
        <c:minorUnit val="5"/>
      </c:valAx>
    </c:plotArea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30105327743146"/>
          <c:y val="5.2494182907987574E-2"/>
          <c:w val="0.80196441353921721"/>
          <c:h val="0.7939319819065165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DataByPlots!$BG$1</c:f>
              <c:strCache>
                <c:ptCount val="1"/>
                <c:pt idx="0">
                  <c:v>WC1500x_1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DataByPlots!$O$2:$O$162</c:f>
              <c:numCache>
                <c:formatCode>0</c:formatCode>
                <c:ptCount val="16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4</c:v>
                </c:pt>
                <c:pt idx="23">
                  <c:v>5</c:v>
                </c:pt>
                <c:pt idx="24">
                  <c:v>3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4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7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3</c:v>
                </c:pt>
                <c:pt idx="55">
                  <c:v>4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4</c:v>
                </c:pt>
                <c:pt idx="72">
                  <c:v>5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2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3</c:v>
                </c:pt>
                <c:pt idx="81">
                  <c:v>5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3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4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5</c:v>
                </c:pt>
                <c:pt idx="107">
                  <c:v>4</c:v>
                </c:pt>
                <c:pt idx="108" formatCode="General">
                  <c:v>2</c:v>
                </c:pt>
                <c:pt idx="109" formatCode="General">
                  <c:v>3</c:v>
                </c:pt>
                <c:pt idx="110" formatCode="General">
                  <c:v>2</c:v>
                </c:pt>
                <c:pt idx="111" formatCode="General">
                  <c:v>2</c:v>
                </c:pt>
                <c:pt idx="112" formatCode="General">
                  <c:v>3</c:v>
                </c:pt>
                <c:pt idx="113" formatCode="General">
                  <c:v>2</c:v>
                </c:pt>
                <c:pt idx="114" formatCode="General">
                  <c:v>4</c:v>
                </c:pt>
                <c:pt idx="115" formatCode="General">
                  <c:v>2</c:v>
                </c:pt>
                <c:pt idx="116" formatCode="General">
                  <c:v>3</c:v>
                </c:pt>
                <c:pt idx="117" formatCode="General">
                  <c:v>1</c:v>
                </c:pt>
                <c:pt idx="118" formatCode="General">
                  <c:v>4</c:v>
                </c:pt>
                <c:pt idx="119" formatCode="General">
                  <c:v>3</c:v>
                </c:pt>
                <c:pt idx="120" formatCode="General">
                  <c:v>2</c:v>
                </c:pt>
                <c:pt idx="121" formatCode="General">
                  <c:v>3</c:v>
                </c:pt>
                <c:pt idx="122" formatCode="General">
                  <c:v>4</c:v>
                </c:pt>
                <c:pt idx="123" formatCode="General">
                  <c:v>2</c:v>
                </c:pt>
                <c:pt idx="124" formatCode="General">
                  <c:v>4</c:v>
                </c:pt>
                <c:pt idx="125" formatCode="General">
                  <c:v>3</c:v>
                </c:pt>
                <c:pt idx="126" formatCode="General">
                  <c:v>5</c:v>
                </c:pt>
                <c:pt idx="127" formatCode="General">
                  <c:v>3</c:v>
                </c:pt>
                <c:pt idx="128" formatCode="General">
                  <c:v>4</c:v>
                </c:pt>
                <c:pt idx="129" formatCode="General">
                  <c:v>2</c:v>
                </c:pt>
                <c:pt idx="130" formatCode="General">
                  <c:v>2</c:v>
                </c:pt>
                <c:pt idx="131" formatCode="General">
                  <c:v>3</c:v>
                </c:pt>
                <c:pt idx="132" formatCode="General">
                  <c:v>1</c:v>
                </c:pt>
                <c:pt idx="133" formatCode="General">
                  <c:v>3</c:v>
                </c:pt>
                <c:pt idx="134" formatCode="General">
                  <c:v>2</c:v>
                </c:pt>
                <c:pt idx="135" formatCode="General">
                  <c:v>5</c:v>
                </c:pt>
                <c:pt idx="136" formatCode="General">
                  <c:v>3</c:v>
                </c:pt>
                <c:pt idx="137" formatCode="General">
                  <c:v>3</c:v>
                </c:pt>
                <c:pt idx="138" formatCode="General">
                  <c:v>4</c:v>
                </c:pt>
                <c:pt idx="139" formatCode="General">
                  <c:v>5</c:v>
                </c:pt>
                <c:pt idx="140" formatCode="General">
                  <c:v>4</c:v>
                </c:pt>
                <c:pt idx="141" formatCode="General">
                  <c:v>4</c:v>
                </c:pt>
                <c:pt idx="142" formatCode="General">
                  <c:v>4</c:v>
                </c:pt>
                <c:pt idx="143" formatCode="General">
                  <c:v>3</c:v>
                </c:pt>
                <c:pt idx="144" formatCode="General">
                  <c:v>4</c:v>
                </c:pt>
                <c:pt idx="145" formatCode="General">
                  <c:v>1</c:v>
                </c:pt>
                <c:pt idx="146" formatCode="General">
                  <c:v>4</c:v>
                </c:pt>
                <c:pt idx="147" formatCode="General">
                  <c:v>5</c:v>
                </c:pt>
                <c:pt idx="148" formatCode="General">
                  <c:v>3</c:v>
                </c:pt>
                <c:pt idx="149" formatCode="General">
                  <c:v>3</c:v>
                </c:pt>
                <c:pt idx="150" formatCode="General">
                  <c:v>4</c:v>
                </c:pt>
                <c:pt idx="151" formatCode="General">
                  <c:v>5</c:v>
                </c:pt>
                <c:pt idx="152" formatCode="General">
                  <c:v>3</c:v>
                </c:pt>
                <c:pt idx="153" formatCode="General">
                  <c:v>3</c:v>
                </c:pt>
                <c:pt idx="154" formatCode="General">
                  <c:v>4</c:v>
                </c:pt>
                <c:pt idx="155" formatCode="General">
                  <c:v>3</c:v>
                </c:pt>
                <c:pt idx="156" formatCode="General">
                  <c:v>4</c:v>
                </c:pt>
                <c:pt idx="157" formatCode="General">
                  <c:v>5</c:v>
                </c:pt>
                <c:pt idx="158" formatCode="General">
                  <c:v>3</c:v>
                </c:pt>
                <c:pt idx="159" formatCode="General">
                  <c:v>4</c:v>
                </c:pt>
                <c:pt idx="160" formatCode="General">
                  <c:v>4</c:v>
                </c:pt>
              </c:numCache>
            </c:numRef>
          </c:xVal>
          <c:yVal>
            <c:numRef>
              <c:f>DataByPlots!$BG$2:$BG$162</c:f>
              <c:numCache>
                <c:formatCode>0.00</c:formatCode>
                <c:ptCount val="1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5.2978744436467569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4.750420702749679</c:v>
                </c:pt>
                <c:pt idx="35">
                  <c:v>#N/A</c:v>
                </c:pt>
                <c:pt idx="36">
                  <c:v>4.1792056607943753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2.3014115093065532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13.11470593667438</c:v>
                </c:pt>
                <c:pt idx="46">
                  <c:v>3.588257353904805</c:v>
                </c:pt>
                <c:pt idx="47">
                  <c:v>8.7197712150987456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2.6771925273490806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2.2697917023622081</c:v>
                </c:pt>
                <c:pt idx="80">
                  <c:v>3.161266046834581</c:v>
                </c:pt>
                <c:pt idx="81">
                  <c:v>0.82634211197277019</c:v>
                </c:pt>
                <c:pt idx="82">
                  <c:v>3.5867832363430234</c:v>
                </c:pt>
                <c:pt idx="83">
                  <c:v>1.0774321249862779</c:v>
                </c:pt>
                <c:pt idx="84">
                  <c:v>#N/A</c:v>
                </c:pt>
                <c:pt idx="85">
                  <c:v>5.1876852521785723</c:v>
                </c:pt>
                <c:pt idx="86">
                  <c:v>6.4732552675860537</c:v>
                </c:pt>
                <c:pt idx="87">
                  <c:v>3.079869877994672</c:v>
                </c:pt>
                <c:pt idx="88">
                  <c:v>2.1077245521755272</c:v>
                </c:pt>
                <c:pt idx="89">
                  <c:v>#N/A</c:v>
                </c:pt>
                <c:pt idx="90">
                  <c:v>3.6322119839634612</c:v>
                </c:pt>
                <c:pt idx="91">
                  <c:v>#N/A</c:v>
                </c:pt>
                <c:pt idx="92">
                  <c:v>6.0454323929389204</c:v>
                </c:pt>
                <c:pt idx="93">
                  <c:v>#N/A</c:v>
                </c:pt>
                <c:pt idx="94">
                  <c:v>6.7801976929055252</c:v>
                </c:pt>
                <c:pt idx="95">
                  <c:v>2.8423312659730557</c:v>
                </c:pt>
                <c:pt idx="96">
                  <c:v>2.523191654121228</c:v>
                </c:pt>
                <c:pt idx="97">
                  <c:v>7.7666193297650583</c:v>
                </c:pt>
                <c:pt idx="98">
                  <c:v>#N/A</c:v>
                </c:pt>
                <c:pt idx="99">
                  <c:v>#N/A</c:v>
                </c:pt>
                <c:pt idx="100">
                  <c:v>3.0473306163625344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3.4649680562865339</c:v>
                </c:pt>
                <c:pt idx="107">
                  <c:v>#N/A</c:v>
                </c:pt>
                <c:pt idx="108">
                  <c:v>2.5900096282740979</c:v>
                </c:pt>
                <c:pt idx="109">
                  <c:v>3.4546359945692289</c:v>
                </c:pt>
                <c:pt idx="110">
                  <c:v>19.925256518037667</c:v>
                </c:pt>
                <c:pt idx="111">
                  <c:v>4.8834553668264498</c:v>
                </c:pt>
                <c:pt idx="112">
                  <c:v>11.490342426976255</c:v>
                </c:pt>
                <c:pt idx="113">
                  <c:v>21.163364628402022</c:v>
                </c:pt>
                <c:pt idx="114">
                  <c:v>5.3628949115655651</c:v>
                </c:pt>
                <c:pt idx="115">
                  <c:v>31.416709030305448</c:v>
                </c:pt>
                <c:pt idx="116">
                  <c:v>16.222058720845418</c:v>
                </c:pt>
                <c:pt idx="117">
                  <c:v>27.08500352984483</c:v>
                </c:pt>
                <c:pt idx="118">
                  <c:v>8.7290258059673089</c:v>
                </c:pt>
                <c:pt idx="119">
                  <c:v>14.40105847965634</c:v>
                </c:pt>
                <c:pt idx="120">
                  <c:v>10.845645379309277</c:v>
                </c:pt>
                <c:pt idx="121">
                  <c:v>3.029129726259002</c:v>
                </c:pt>
                <c:pt idx="122">
                  <c:v>4.3315061766063288</c:v>
                </c:pt>
                <c:pt idx="123">
                  <c:v>21.274782078828633</c:v>
                </c:pt>
                <c:pt idx="124">
                  <c:v>8.4926818744907031</c:v>
                </c:pt>
                <c:pt idx="125">
                  <c:v>11.702020025829064</c:v>
                </c:pt>
                <c:pt idx="126">
                  <c:v>4.6492395327840086</c:v>
                </c:pt>
                <c:pt idx="127">
                  <c:v>6.798445188956955</c:v>
                </c:pt>
                <c:pt idx="128">
                  <c:v>5.084689415677329</c:v>
                </c:pt>
                <c:pt idx="129">
                  <c:v>11.724369815957482</c:v>
                </c:pt>
                <c:pt idx="130">
                  <c:v>8.6718139451348328</c:v>
                </c:pt>
                <c:pt idx="131">
                  <c:v>15.391955500551179</c:v>
                </c:pt>
                <c:pt idx="132">
                  <c:v>4.302630726883331</c:v>
                </c:pt>
                <c:pt idx="133">
                  <c:v>7.0706547218164904</c:v>
                </c:pt>
                <c:pt idx="134">
                  <c:v>11.785716888633091</c:v>
                </c:pt>
                <c:pt idx="135">
                  <c:v>3.4605675184654445</c:v>
                </c:pt>
                <c:pt idx="136">
                  <c:v>5.9366203230001329</c:v>
                </c:pt>
                <c:pt idx="137">
                  <c:v>11.635117524262926</c:v>
                </c:pt>
                <c:pt idx="138">
                  <c:v>5.7402170400931025</c:v>
                </c:pt>
                <c:pt idx="139">
                  <c:v>5.0301450458185526</c:v>
                </c:pt>
                <c:pt idx="140">
                  <c:v>2.8291307714016654</c:v>
                </c:pt>
                <c:pt idx="141">
                  <c:v>5.4651404134402242</c:v>
                </c:pt>
                <c:pt idx="142">
                  <c:v>23.223339383507689</c:v>
                </c:pt>
                <c:pt idx="143">
                  <c:v>1.9559371168882835</c:v>
                </c:pt>
                <c:pt idx="144">
                  <c:v>3.6661168388779135</c:v>
                </c:pt>
                <c:pt idx="145">
                  <c:v>14.551584272638179</c:v>
                </c:pt>
                <c:pt idx="146">
                  <c:v>8.7227321368124198</c:v>
                </c:pt>
                <c:pt idx="147">
                  <c:v>4.9921223565237289</c:v>
                </c:pt>
                <c:pt idx="148">
                  <c:v>14.390307482323669</c:v>
                </c:pt>
                <c:pt idx="149">
                  <c:v>14.061891321734926</c:v>
                </c:pt>
                <c:pt idx="150">
                  <c:v>2.0417630197092866</c:v>
                </c:pt>
                <c:pt idx="151">
                  <c:v>2.3659203548255299</c:v>
                </c:pt>
                <c:pt idx="152">
                  <c:v>3.5851610877249733</c:v>
                </c:pt>
                <c:pt idx="153">
                  <c:v>11.760928926822439</c:v>
                </c:pt>
                <c:pt idx="154">
                  <c:v>2.7965353542922848</c:v>
                </c:pt>
                <c:pt idx="155">
                  <c:v>3.9577537744688929</c:v>
                </c:pt>
                <c:pt idx="156">
                  <c:v>13.816451991523127</c:v>
                </c:pt>
                <c:pt idx="157">
                  <c:v>7.3108632886835805</c:v>
                </c:pt>
                <c:pt idx="158">
                  <c:v>7.742738123945375</c:v>
                </c:pt>
                <c:pt idx="159">
                  <c:v>6.1622002620820098</c:v>
                </c:pt>
                <c:pt idx="160">
                  <c:v>7.3982617935693122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12000"/>
        <c:axId val="185313920"/>
      </c:scatterChart>
      <c:valAx>
        <c:axId val="185312000"/>
        <c:scaling>
          <c:orientation val="minMax"/>
          <c:max val="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KPT</a:t>
                </a:r>
              </a:p>
            </c:rich>
          </c:tx>
          <c:layout>
            <c:manualLayout>
              <c:xMode val="edge"/>
              <c:yMode val="edge"/>
              <c:x val="0.44877252626300135"/>
              <c:y val="0.9281085608979725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85313920"/>
        <c:crosses val="autoZero"/>
        <c:crossBetween val="midCat"/>
        <c:majorUnit val="1"/>
        <c:minorUnit val="0.4"/>
      </c:valAx>
      <c:valAx>
        <c:axId val="18531392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WC1500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85312000"/>
        <c:crosses val="autoZero"/>
        <c:crossBetween val="midCat"/>
        <c:majorUnit val="10"/>
        <c:minorUnit val="5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30105327743146"/>
          <c:y val="5.2494182907987574E-2"/>
          <c:w val="0.80196441353921721"/>
          <c:h val="0.7939319819065165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DataByPlots!$CC$1</c:f>
              <c:strCache>
                <c:ptCount val="1"/>
                <c:pt idx="0">
                  <c:v>WC1500x_2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DataByPlots!$O$2:$O$162</c:f>
              <c:numCache>
                <c:formatCode>0</c:formatCode>
                <c:ptCount val="16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4</c:v>
                </c:pt>
                <c:pt idx="23">
                  <c:v>5</c:v>
                </c:pt>
                <c:pt idx="24">
                  <c:v>3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4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7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3</c:v>
                </c:pt>
                <c:pt idx="55">
                  <c:v>4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4</c:v>
                </c:pt>
                <c:pt idx="72">
                  <c:v>5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2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3</c:v>
                </c:pt>
                <c:pt idx="81">
                  <c:v>5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3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4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5</c:v>
                </c:pt>
                <c:pt idx="107">
                  <c:v>4</c:v>
                </c:pt>
                <c:pt idx="108" formatCode="General">
                  <c:v>2</c:v>
                </c:pt>
                <c:pt idx="109" formatCode="General">
                  <c:v>3</c:v>
                </c:pt>
                <c:pt idx="110" formatCode="General">
                  <c:v>2</c:v>
                </c:pt>
                <c:pt idx="111" formatCode="General">
                  <c:v>2</c:v>
                </c:pt>
                <c:pt idx="112" formatCode="General">
                  <c:v>3</c:v>
                </c:pt>
                <c:pt idx="113" formatCode="General">
                  <c:v>2</c:v>
                </c:pt>
                <c:pt idx="114" formatCode="General">
                  <c:v>4</c:v>
                </c:pt>
                <c:pt idx="115" formatCode="General">
                  <c:v>2</c:v>
                </c:pt>
                <c:pt idx="116" formatCode="General">
                  <c:v>3</c:v>
                </c:pt>
                <c:pt idx="117" formatCode="General">
                  <c:v>1</c:v>
                </c:pt>
                <c:pt idx="118" formatCode="General">
                  <c:v>4</c:v>
                </c:pt>
                <c:pt idx="119" formatCode="General">
                  <c:v>3</c:v>
                </c:pt>
                <c:pt idx="120" formatCode="General">
                  <c:v>2</c:v>
                </c:pt>
                <c:pt idx="121" formatCode="General">
                  <c:v>3</c:v>
                </c:pt>
                <c:pt idx="122" formatCode="General">
                  <c:v>4</c:v>
                </c:pt>
                <c:pt idx="123" formatCode="General">
                  <c:v>2</c:v>
                </c:pt>
                <c:pt idx="124" formatCode="General">
                  <c:v>4</c:v>
                </c:pt>
                <c:pt idx="125" formatCode="General">
                  <c:v>3</c:v>
                </c:pt>
                <c:pt idx="126" formatCode="General">
                  <c:v>5</c:v>
                </c:pt>
                <c:pt idx="127" formatCode="General">
                  <c:v>3</c:v>
                </c:pt>
                <c:pt idx="128" formatCode="General">
                  <c:v>4</c:v>
                </c:pt>
                <c:pt idx="129" formatCode="General">
                  <c:v>2</c:v>
                </c:pt>
                <c:pt idx="130" formatCode="General">
                  <c:v>2</c:v>
                </c:pt>
                <c:pt idx="131" formatCode="General">
                  <c:v>3</c:v>
                </c:pt>
                <c:pt idx="132" formatCode="General">
                  <c:v>1</c:v>
                </c:pt>
                <c:pt idx="133" formatCode="General">
                  <c:v>3</c:v>
                </c:pt>
                <c:pt idx="134" formatCode="General">
                  <c:v>2</c:v>
                </c:pt>
                <c:pt idx="135" formatCode="General">
                  <c:v>5</c:v>
                </c:pt>
                <c:pt idx="136" formatCode="General">
                  <c:v>3</c:v>
                </c:pt>
                <c:pt idx="137" formatCode="General">
                  <c:v>3</c:v>
                </c:pt>
                <c:pt idx="138" formatCode="General">
                  <c:v>4</c:v>
                </c:pt>
                <c:pt idx="139" formatCode="General">
                  <c:v>5</c:v>
                </c:pt>
                <c:pt idx="140" formatCode="General">
                  <c:v>4</c:v>
                </c:pt>
                <c:pt idx="141" formatCode="General">
                  <c:v>4</c:v>
                </c:pt>
                <c:pt idx="142" formatCode="General">
                  <c:v>4</c:v>
                </c:pt>
                <c:pt idx="143" formatCode="General">
                  <c:v>3</c:v>
                </c:pt>
                <c:pt idx="144" formatCode="General">
                  <c:v>4</c:v>
                </c:pt>
                <c:pt idx="145" formatCode="General">
                  <c:v>1</c:v>
                </c:pt>
                <c:pt idx="146" formatCode="General">
                  <c:v>4</c:v>
                </c:pt>
                <c:pt idx="147" formatCode="General">
                  <c:v>5</c:v>
                </c:pt>
                <c:pt idx="148" formatCode="General">
                  <c:v>3</c:v>
                </c:pt>
                <c:pt idx="149" formatCode="General">
                  <c:v>3</c:v>
                </c:pt>
                <c:pt idx="150" formatCode="General">
                  <c:v>4</c:v>
                </c:pt>
                <c:pt idx="151" formatCode="General">
                  <c:v>5</c:v>
                </c:pt>
                <c:pt idx="152" formatCode="General">
                  <c:v>3</c:v>
                </c:pt>
                <c:pt idx="153" formatCode="General">
                  <c:v>3</c:v>
                </c:pt>
                <c:pt idx="154" formatCode="General">
                  <c:v>4</c:v>
                </c:pt>
                <c:pt idx="155" formatCode="General">
                  <c:v>3</c:v>
                </c:pt>
                <c:pt idx="156" formatCode="General">
                  <c:v>4</c:v>
                </c:pt>
                <c:pt idx="157" formatCode="General">
                  <c:v>5</c:v>
                </c:pt>
                <c:pt idx="158" formatCode="General">
                  <c:v>3</c:v>
                </c:pt>
                <c:pt idx="159" formatCode="General">
                  <c:v>4</c:v>
                </c:pt>
                <c:pt idx="160" formatCode="General">
                  <c:v>4</c:v>
                </c:pt>
              </c:numCache>
            </c:numRef>
          </c:xVal>
          <c:yVal>
            <c:numRef>
              <c:f>DataByPlots!$CC$2:$CC$162</c:f>
              <c:numCache>
                <c:formatCode>0.00</c:formatCode>
                <c:ptCount val="1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1.5730277342615906</c:v>
                </c:pt>
                <c:pt idx="109">
                  <c:v>6.9550867414300575</c:v>
                </c:pt>
                <c:pt idx="110">
                  <c:v>21.761068685261701</c:v>
                </c:pt>
                <c:pt idx="111">
                  <c:v>4.829827746196532</c:v>
                </c:pt>
                <c:pt idx="112">
                  <c:v>11.538547785324317</c:v>
                </c:pt>
                <c:pt idx="113">
                  <c:v>23.90572201000678</c:v>
                </c:pt>
                <c:pt idx="114">
                  <c:v>2.7519926372808321</c:v>
                </c:pt>
                <c:pt idx="115">
                  <c:v>29.617615377853106</c:v>
                </c:pt>
                <c:pt idx="116">
                  <c:v>15.741683973587303</c:v>
                </c:pt>
                <c:pt idx="117">
                  <c:v>27.176527457291957</c:v>
                </c:pt>
                <c:pt idx="118">
                  <c:v>10.463289964177026</c:v>
                </c:pt>
                <c:pt idx="119">
                  <c:v>8.1548676138169611</c:v>
                </c:pt>
                <c:pt idx="120">
                  <c:v>10.351159614435328</c:v>
                </c:pt>
                <c:pt idx="121">
                  <c:v>3.7029352955227286</c:v>
                </c:pt>
                <c:pt idx="122">
                  <c:v>#N/A</c:v>
                </c:pt>
                <c:pt idx="123">
                  <c:v>10.556594411634608</c:v>
                </c:pt>
                <c:pt idx="124">
                  <c:v>4.8630692678507197</c:v>
                </c:pt>
                <c:pt idx="125">
                  <c:v>11.360037260247523</c:v>
                </c:pt>
                <c:pt idx="126">
                  <c:v>2.555431687481176</c:v>
                </c:pt>
                <c:pt idx="127">
                  <c:v>13.911499070773546</c:v>
                </c:pt>
                <c:pt idx="128">
                  <c:v>6.9742882194805729</c:v>
                </c:pt>
                <c:pt idx="129">
                  <c:v>14.788824040183444</c:v>
                </c:pt>
                <c:pt idx="130">
                  <c:v>6.6220131287556985</c:v>
                </c:pt>
                <c:pt idx="131">
                  <c:v>21.323154853823027</c:v>
                </c:pt>
                <c:pt idx="132">
                  <c:v>#N/A</c:v>
                </c:pt>
                <c:pt idx="133">
                  <c:v>6.6616587188500134</c:v>
                </c:pt>
                <c:pt idx="134">
                  <c:v>22.461951512628811</c:v>
                </c:pt>
                <c:pt idx="135">
                  <c:v>3.3462133237749607</c:v>
                </c:pt>
                <c:pt idx="136">
                  <c:v>13.308990343637698</c:v>
                </c:pt>
                <c:pt idx="137">
                  <c:v>9.6307031831151289</c:v>
                </c:pt>
                <c:pt idx="138">
                  <c:v>6.0155486363468347</c:v>
                </c:pt>
                <c:pt idx="139">
                  <c:v>5.0106516862532606</c:v>
                </c:pt>
                <c:pt idx="140">
                  <c:v>#N/A</c:v>
                </c:pt>
                <c:pt idx="141">
                  <c:v>8.6733899011879014</c:v>
                </c:pt>
                <c:pt idx="142">
                  <c:v>22.224599525356147</c:v>
                </c:pt>
                <c:pt idx="143">
                  <c:v>13.225835554974035</c:v>
                </c:pt>
                <c:pt idx="144">
                  <c:v>8.8952288624364417</c:v>
                </c:pt>
                <c:pt idx="145">
                  <c:v>8.7018240886183591</c:v>
                </c:pt>
                <c:pt idx="146">
                  <c:v>15.762751186535628</c:v>
                </c:pt>
                <c:pt idx="147">
                  <c:v>5.3164316147293054</c:v>
                </c:pt>
                <c:pt idx="148">
                  <c:v>12.472497599397114</c:v>
                </c:pt>
                <c:pt idx="149">
                  <c:v>13.607078055624594</c:v>
                </c:pt>
                <c:pt idx="150">
                  <c:v>13.659022798860155</c:v>
                </c:pt>
                <c:pt idx="151">
                  <c:v>1.6960188264833138</c:v>
                </c:pt>
                <c:pt idx="152">
                  <c:v>14.011735122457013</c:v>
                </c:pt>
                <c:pt idx="153">
                  <c:v>19.075190070244389</c:v>
                </c:pt>
                <c:pt idx="154">
                  <c:v>9.1288603467738536</c:v>
                </c:pt>
                <c:pt idx="155">
                  <c:v>2.4511125351910721</c:v>
                </c:pt>
                <c:pt idx="156">
                  <c:v>5.9752476193896298</c:v>
                </c:pt>
                <c:pt idx="157">
                  <c:v>7.7327241588851034</c:v>
                </c:pt>
                <c:pt idx="158">
                  <c:v>9.8462431025126858</c:v>
                </c:pt>
                <c:pt idx="159">
                  <c:v>8.1690439816625187</c:v>
                </c:pt>
                <c:pt idx="160">
                  <c:v>6.6111986707529242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34016"/>
        <c:axId val="186532224"/>
      </c:scatterChart>
      <c:valAx>
        <c:axId val="185334016"/>
        <c:scaling>
          <c:orientation val="minMax"/>
          <c:max val="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KPT</a:t>
                </a:r>
              </a:p>
            </c:rich>
          </c:tx>
          <c:layout>
            <c:manualLayout>
              <c:xMode val="edge"/>
              <c:yMode val="edge"/>
              <c:x val="0.44877252626300135"/>
              <c:y val="0.9281085608979725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86532224"/>
        <c:crosses val="autoZero"/>
        <c:crossBetween val="midCat"/>
        <c:majorUnit val="1"/>
        <c:minorUnit val="0.4"/>
      </c:valAx>
      <c:valAx>
        <c:axId val="186532224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WC1500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85334016"/>
        <c:crosses val="autoZero"/>
        <c:crossBetween val="midCat"/>
        <c:majorUnit val="10"/>
        <c:minorUnit val="5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63005760643575"/>
          <c:y val="5.2494182907987574E-2"/>
          <c:w val="0.7976354092102127"/>
          <c:h val="0.7939319819065165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DataByPlots!$CY$1</c:f>
              <c:strCache>
                <c:ptCount val="1"/>
                <c:pt idx="0">
                  <c:v>WC1500x_3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DataByPlots!$O$2:$O$162</c:f>
              <c:numCache>
                <c:formatCode>0</c:formatCode>
                <c:ptCount val="16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4</c:v>
                </c:pt>
                <c:pt idx="23">
                  <c:v>5</c:v>
                </c:pt>
                <c:pt idx="24">
                  <c:v>3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4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7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3</c:v>
                </c:pt>
                <c:pt idx="55">
                  <c:v>4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4</c:v>
                </c:pt>
                <c:pt idx="72">
                  <c:v>5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2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3</c:v>
                </c:pt>
                <c:pt idx="81">
                  <c:v>5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3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4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5</c:v>
                </c:pt>
                <c:pt idx="107">
                  <c:v>4</c:v>
                </c:pt>
                <c:pt idx="108" formatCode="General">
                  <c:v>2</c:v>
                </c:pt>
                <c:pt idx="109" formatCode="General">
                  <c:v>3</c:v>
                </c:pt>
                <c:pt idx="110" formatCode="General">
                  <c:v>2</c:v>
                </c:pt>
                <c:pt idx="111" formatCode="General">
                  <c:v>2</c:v>
                </c:pt>
                <c:pt idx="112" formatCode="General">
                  <c:v>3</c:v>
                </c:pt>
                <c:pt idx="113" formatCode="General">
                  <c:v>2</c:v>
                </c:pt>
                <c:pt idx="114" formatCode="General">
                  <c:v>4</c:v>
                </c:pt>
                <c:pt idx="115" formatCode="General">
                  <c:v>2</c:v>
                </c:pt>
                <c:pt idx="116" formatCode="General">
                  <c:v>3</c:v>
                </c:pt>
                <c:pt idx="117" formatCode="General">
                  <c:v>1</c:v>
                </c:pt>
                <c:pt idx="118" formatCode="General">
                  <c:v>4</c:v>
                </c:pt>
                <c:pt idx="119" formatCode="General">
                  <c:v>3</c:v>
                </c:pt>
                <c:pt idx="120" formatCode="General">
                  <c:v>2</c:v>
                </c:pt>
                <c:pt idx="121" formatCode="General">
                  <c:v>3</c:v>
                </c:pt>
                <c:pt idx="122" formatCode="General">
                  <c:v>4</c:v>
                </c:pt>
                <c:pt idx="123" formatCode="General">
                  <c:v>2</c:v>
                </c:pt>
                <c:pt idx="124" formatCode="General">
                  <c:v>4</c:v>
                </c:pt>
                <c:pt idx="125" formatCode="General">
                  <c:v>3</c:v>
                </c:pt>
                <c:pt idx="126" formatCode="General">
                  <c:v>5</c:v>
                </c:pt>
                <c:pt idx="127" formatCode="General">
                  <c:v>3</c:v>
                </c:pt>
                <c:pt idx="128" formatCode="General">
                  <c:v>4</c:v>
                </c:pt>
                <c:pt idx="129" formatCode="General">
                  <c:v>2</c:v>
                </c:pt>
                <c:pt idx="130" formatCode="General">
                  <c:v>2</c:v>
                </c:pt>
                <c:pt idx="131" formatCode="General">
                  <c:v>3</c:v>
                </c:pt>
                <c:pt idx="132" formatCode="General">
                  <c:v>1</c:v>
                </c:pt>
                <c:pt idx="133" formatCode="General">
                  <c:v>3</c:v>
                </c:pt>
                <c:pt idx="134" formatCode="General">
                  <c:v>2</c:v>
                </c:pt>
                <c:pt idx="135" formatCode="General">
                  <c:v>5</c:v>
                </c:pt>
                <c:pt idx="136" formatCode="General">
                  <c:v>3</c:v>
                </c:pt>
                <c:pt idx="137" formatCode="General">
                  <c:v>3</c:v>
                </c:pt>
                <c:pt idx="138" formatCode="General">
                  <c:v>4</c:v>
                </c:pt>
                <c:pt idx="139" formatCode="General">
                  <c:v>5</c:v>
                </c:pt>
                <c:pt idx="140" formatCode="General">
                  <c:v>4</c:v>
                </c:pt>
                <c:pt idx="141" formatCode="General">
                  <c:v>4</c:v>
                </c:pt>
                <c:pt idx="142" formatCode="General">
                  <c:v>4</c:v>
                </c:pt>
                <c:pt idx="143" formatCode="General">
                  <c:v>3</c:v>
                </c:pt>
                <c:pt idx="144" formatCode="General">
                  <c:v>4</c:v>
                </c:pt>
                <c:pt idx="145" formatCode="General">
                  <c:v>1</c:v>
                </c:pt>
                <c:pt idx="146" formatCode="General">
                  <c:v>4</c:v>
                </c:pt>
                <c:pt idx="147" formatCode="General">
                  <c:v>5</c:v>
                </c:pt>
                <c:pt idx="148" formatCode="General">
                  <c:v>3</c:v>
                </c:pt>
                <c:pt idx="149" formatCode="General">
                  <c:v>3</c:v>
                </c:pt>
                <c:pt idx="150" formatCode="General">
                  <c:v>4</c:v>
                </c:pt>
                <c:pt idx="151" formatCode="General">
                  <c:v>5</c:v>
                </c:pt>
                <c:pt idx="152" formatCode="General">
                  <c:v>3</c:v>
                </c:pt>
                <c:pt idx="153" formatCode="General">
                  <c:v>3</c:v>
                </c:pt>
                <c:pt idx="154" formatCode="General">
                  <c:v>4</c:v>
                </c:pt>
                <c:pt idx="155" formatCode="General">
                  <c:v>3</c:v>
                </c:pt>
                <c:pt idx="156" formatCode="General">
                  <c:v>4</c:v>
                </c:pt>
                <c:pt idx="157" formatCode="General">
                  <c:v>5</c:v>
                </c:pt>
                <c:pt idx="158" formatCode="General">
                  <c:v>3</c:v>
                </c:pt>
                <c:pt idx="159" formatCode="General">
                  <c:v>4</c:v>
                </c:pt>
                <c:pt idx="160" formatCode="General">
                  <c:v>4</c:v>
                </c:pt>
              </c:numCache>
            </c:numRef>
          </c:xVal>
          <c:yVal>
            <c:numRef>
              <c:f>DataByPlots!$CY$2:$CY$162</c:f>
              <c:numCache>
                <c:formatCode>0.00</c:formatCode>
                <c:ptCount val="1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14.106777350702915</c:v>
                </c:pt>
                <c:pt idx="16">
                  <c:v>1.7845957043199441</c:v>
                </c:pt>
                <c:pt idx="17">
                  <c:v>#N/A</c:v>
                </c:pt>
                <c:pt idx="18">
                  <c:v>#N/A</c:v>
                </c:pt>
                <c:pt idx="19">
                  <c:v>7.6038355642076887</c:v>
                </c:pt>
                <c:pt idx="20">
                  <c:v>5.7496302200714675</c:v>
                </c:pt>
                <c:pt idx="21">
                  <c:v>#N/A</c:v>
                </c:pt>
                <c:pt idx="22">
                  <c:v>7.0346382670974297</c:v>
                </c:pt>
                <c:pt idx="23">
                  <c:v>1.9207785855521544</c:v>
                </c:pt>
                <c:pt idx="24">
                  <c:v>3.2357899848974561</c:v>
                </c:pt>
                <c:pt idx="25">
                  <c:v>5.7471407402020693</c:v>
                </c:pt>
                <c:pt idx="26">
                  <c:v>18.968691028854636</c:v>
                </c:pt>
                <c:pt idx="27">
                  <c:v>7.208123938888165</c:v>
                </c:pt>
                <c:pt idx="28">
                  <c:v>3.8773648784402548</c:v>
                </c:pt>
                <c:pt idx="29">
                  <c:v>8.4552344174653875</c:v>
                </c:pt>
                <c:pt idx="30">
                  <c:v>1.3783960452630877</c:v>
                </c:pt>
                <c:pt idx="31">
                  <c:v>#N/A</c:v>
                </c:pt>
                <c:pt idx="32">
                  <c:v>#N/A</c:v>
                </c:pt>
                <c:pt idx="33">
                  <c:v>9.8711016348040754</c:v>
                </c:pt>
                <c:pt idx="34">
                  <c:v>3.6888618865010057</c:v>
                </c:pt>
                <c:pt idx="35">
                  <c:v>6.3089268304620321</c:v>
                </c:pt>
                <c:pt idx="36">
                  <c:v>#N/A</c:v>
                </c:pt>
                <c:pt idx="37">
                  <c:v>8.0885758494769338</c:v>
                </c:pt>
                <c:pt idx="38">
                  <c:v>7.2115978367933655</c:v>
                </c:pt>
                <c:pt idx="39">
                  <c:v>#N/A</c:v>
                </c:pt>
                <c:pt idx="40">
                  <c:v>1.5340537052627983</c:v>
                </c:pt>
                <c:pt idx="41">
                  <c:v>5.6253242365246381</c:v>
                </c:pt>
                <c:pt idx="42">
                  <c:v>4.2176195704789725</c:v>
                </c:pt>
                <c:pt idx="43">
                  <c:v>16.058221802739627</c:v>
                </c:pt>
                <c:pt idx="44">
                  <c:v>8.7549584685991029</c:v>
                </c:pt>
                <c:pt idx="45">
                  <c:v>7.9582458097068214</c:v>
                </c:pt>
                <c:pt idx="46">
                  <c:v>#N/A</c:v>
                </c:pt>
                <c:pt idx="47">
                  <c:v>14.866755432234843</c:v>
                </c:pt>
                <c:pt idx="48">
                  <c:v>6.1562455438951691</c:v>
                </c:pt>
                <c:pt idx="49">
                  <c:v>2.5207015108341015</c:v>
                </c:pt>
                <c:pt idx="50">
                  <c:v>#N/A</c:v>
                </c:pt>
                <c:pt idx="51">
                  <c:v>1.0384734790653296</c:v>
                </c:pt>
                <c:pt idx="52">
                  <c:v>4.5421321389323017</c:v>
                </c:pt>
                <c:pt idx="53">
                  <c:v>6.4869783933315377</c:v>
                </c:pt>
                <c:pt idx="54">
                  <c:v>1.7497323202594304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6.2030822299832709</c:v>
                </c:pt>
                <c:pt idx="80">
                  <c:v>9.1812034462129937</c:v>
                </c:pt>
                <c:pt idx="81">
                  <c:v>#N/A</c:v>
                </c:pt>
                <c:pt idx="82">
                  <c:v>12.620971665817107</c:v>
                </c:pt>
                <c:pt idx="83">
                  <c:v>1.8784298744294219</c:v>
                </c:pt>
                <c:pt idx="84">
                  <c:v>#N/A</c:v>
                </c:pt>
                <c:pt idx="85">
                  <c:v>#N/A</c:v>
                </c:pt>
                <c:pt idx="86">
                  <c:v>7.0614972594577221</c:v>
                </c:pt>
                <c:pt idx="87">
                  <c:v>0.77771125366169791</c:v>
                </c:pt>
                <c:pt idx="88">
                  <c:v>1.1292267056987091</c:v>
                </c:pt>
                <c:pt idx="89">
                  <c:v>3.8713534970175183</c:v>
                </c:pt>
                <c:pt idx="90">
                  <c:v>5.5964937674436879</c:v>
                </c:pt>
                <c:pt idx="91">
                  <c:v>8.0436850040412704</c:v>
                </c:pt>
                <c:pt idx="92">
                  <c:v>8.5696346794837783</c:v>
                </c:pt>
                <c:pt idx="93">
                  <c:v>5.8444784171384789</c:v>
                </c:pt>
                <c:pt idx="94">
                  <c:v>#N/A</c:v>
                </c:pt>
                <c:pt idx="95">
                  <c:v>#N/A</c:v>
                </c:pt>
                <c:pt idx="96">
                  <c:v>7.2761359753266381</c:v>
                </c:pt>
                <c:pt idx="97">
                  <c:v>10.526485519533944</c:v>
                </c:pt>
                <c:pt idx="98">
                  <c:v>4.5424026126496377</c:v>
                </c:pt>
                <c:pt idx="99">
                  <c:v>6.008471529433586</c:v>
                </c:pt>
                <c:pt idx="100">
                  <c:v>5.1598324548416761</c:v>
                </c:pt>
                <c:pt idx="101">
                  <c:v>13.024190659663942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5.3123571127638352</c:v>
                </c:pt>
                <c:pt idx="106">
                  <c:v>4.527073909491854</c:v>
                </c:pt>
                <c:pt idx="107">
                  <c:v>#N/A</c:v>
                </c:pt>
                <c:pt idx="108">
                  <c:v>1.4001044734937715</c:v>
                </c:pt>
                <c:pt idx="109">
                  <c:v>10.763901112789695</c:v>
                </c:pt>
                <c:pt idx="110">
                  <c:v>37.72439463996318</c:v>
                </c:pt>
                <c:pt idx="111">
                  <c:v>3.7237454065712572</c:v>
                </c:pt>
                <c:pt idx="112">
                  <c:v>7.4858973852660764</c:v>
                </c:pt>
                <c:pt idx="113">
                  <c:v>33.362757866723562</c:v>
                </c:pt>
                <c:pt idx="114">
                  <c:v>2.5616499253313223</c:v>
                </c:pt>
                <c:pt idx="115">
                  <c:v>22.40360187400525</c:v>
                </c:pt>
                <c:pt idx="116">
                  <c:v>14.343235577837801</c:v>
                </c:pt>
                <c:pt idx="117">
                  <c:v>35.963317551246391</c:v>
                </c:pt>
                <c:pt idx="118">
                  <c:v>5.2763351027835306</c:v>
                </c:pt>
                <c:pt idx="119">
                  <c:v>14.667193559733558</c:v>
                </c:pt>
                <c:pt idx="120">
                  <c:v>7.9680480958987916</c:v>
                </c:pt>
                <c:pt idx="121">
                  <c:v>1.599765155680527</c:v>
                </c:pt>
                <c:pt idx="122">
                  <c:v>1.5956643736796403</c:v>
                </c:pt>
                <c:pt idx="123">
                  <c:v>13.907285210142694</c:v>
                </c:pt>
                <c:pt idx="124">
                  <c:v>#N/A</c:v>
                </c:pt>
                <c:pt idx="125">
                  <c:v>11.700855662951943</c:v>
                </c:pt>
                <c:pt idx="126">
                  <c:v>1.3865558683106165</c:v>
                </c:pt>
                <c:pt idx="127">
                  <c:v>4.6223978091020577</c:v>
                </c:pt>
                <c:pt idx="128">
                  <c:v>2.2343529960683322</c:v>
                </c:pt>
                <c:pt idx="129">
                  <c:v>13.021606532501879</c:v>
                </c:pt>
                <c:pt idx="130">
                  <c:v>8.1715040651730941</c:v>
                </c:pt>
                <c:pt idx="131">
                  <c:v>11.09281457153031</c:v>
                </c:pt>
                <c:pt idx="132">
                  <c:v>#N/A</c:v>
                </c:pt>
                <c:pt idx="133">
                  <c:v>6.6092022583062953</c:v>
                </c:pt>
                <c:pt idx="134">
                  <c:v>16.263917789460788</c:v>
                </c:pt>
                <c:pt idx="135">
                  <c:v>4.034784002601782</c:v>
                </c:pt>
                <c:pt idx="136">
                  <c:v>#N/A</c:v>
                </c:pt>
                <c:pt idx="137">
                  <c:v>5.2428879952437333</c:v>
                </c:pt>
                <c:pt idx="138">
                  <c:v>4.6621603341418902</c:v>
                </c:pt>
                <c:pt idx="139">
                  <c:v>1.4550495174201024</c:v>
                </c:pt>
                <c:pt idx="140">
                  <c:v>2.2443556573676333</c:v>
                </c:pt>
                <c:pt idx="141">
                  <c:v>13.893230930192285</c:v>
                </c:pt>
                <c:pt idx="142">
                  <c:v>24.033911950241063</c:v>
                </c:pt>
                <c:pt idx="143">
                  <c:v>5.1153469447999038</c:v>
                </c:pt>
                <c:pt idx="144">
                  <c:v>3.8708690354595561</c:v>
                </c:pt>
                <c:pt idx="145">
                  <c:v>8.9127505338493584</c:v>
                </c:pt>
                <c:pt idx="146">
                  <c:v>18.326980420999874</c:v>
                </c:pt>
                <c:pt idx="147">
                  <c:v>1.9557070481332868</c:v>
                </c:pt>
                <c:pt idx="148">
                  <c:v>17.042808282130533</c:v>
                </c:pt>
                <c:pt idx="149">
                  <c:v>17.274182491677095</c:v>
                </c:pt>
                <c:pt idx="150">
                  <c:v>12.176170711992526</c:v>
                </c:pt>
                <c:pt idx="151">
                  <c:v>1.2235144348452034</c:v>
                </c:pt>
                <c:pt idx="152">
                  <c:v>7.1004848660786966</c:v>
                </c:pt>
                <c:pt idx="153">
                  <c:v>16.283252303362765</c:v>
                </c:pt>
                <c:pt idx="154">
                  <c:v>4.5064877004531185</c:v>
                </c:pt>
                <c:pt idx="155">
                  <c:v>3.0437368772283802</c:v>
                </c:pt>
                <c:pt idx="156">
                  <c:v>6.6221570261524301</c:v>
                </c:pt>
                <c:pt idx="157">
                  <c:v>7.320881135559226</c:v>
                </c:pt>
                <c:pt idx="158">
                  <c:v>11.321295831585939</c:v>
                </c:pt>
                <c:pt idx="159">
                  <c:v>6.5402084332855699</c:v>
                </c:pt>
                <c:pt idx="160">
                  <c:v>4.4705973940673491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64992"/>
        <c:axId val="186566912"/>
      </c:scatterChart>
      <c:valAx>
        <c:axId val="186564992"/>
        <c:scaling>
          <c:orientation val="minMax"/>
          <c:max val="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KPT</a:t>
                </a:r>
              </a:p>
            </c:rich>
          </c:tx>
          <c:layout>
            <c:manualLayout>
              <c:xMode val="edge"/>
              <c:yMode val="edge"/>
              <c:x val="0.44877252626300135"/>
              <c:y val="0.9281085608979725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86566912"/>
        <c:crosses val="autoZero"/>
        <c:crossBetween val="midCat"/>
        <c:majorUnit val="1"/>
        <c:minorUnit val="0.4"/>
      </c:valAx>
      <c:valAx>
        <c:axId val="18656691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WC1500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86564992"/>
        <c:crosses val="autoZero"/>
        <c:crossBetween val="midCat"/>
        <c:majorUnit val="10"/>
        <c:minorUnit val="5"/>
      </c:valAx>
    </c:plotArea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63005760643581"/>
          <c:y val="5.2494182907987574E-2"/>
          <c:w val="0.7976354092102127"/>
          <c:h val="0.7939319819065165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DataByPlots!$DV$1</c:f>
              <c:strCache>
                <c:ptCount val="1"/>
                <c:pt idx="0">
                  <c:v>WC1500x_4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DataByPlots!$O$2:$O$162</c:f>
              <c:numCache>
                <c:formatCode>0</c:formatCode>
                <c:ptCount val="16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4</c:v>
                </c:pt>
                <c:pt idx="23">
                  <c:v>5</c:v>
                </c:pt>
                <c:pt idx="24">
                  <c:v>3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4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7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3</c:v>
                </c:pt>
                <c:pt idx="55">
                  <c:v>4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4</c:v>
                </c:pt>
                <c:pt idx="72">
                  <c:v>5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2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3</c:v>
                </c:pt>
                <c:pt idx="81">
                  <c:v>5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3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4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5</c:v>
                </c:pt>
                <c:pt idx="107">
                  <c:v>4</c:v>
                </c:pt>
                <c:pt idx="108" formatCode="General">
                  <c:v>2</c:v>
                </c:pt>
                <c:pt idx="109" formatCode="General">
                  <c:v>3</c:v>
                </c:pt>
                <c:pt idx="110" formatCode="General">
                  <c:v>2</c:v>
                </c:pt>
                <c:pt idx="111" formatCode="General">
                  <c:v>2</c:v>
                </c:pt>
                <c:pt idx="112" formatCode="General">
                  <c:v>3</c:v>
                </c:pt>
                <c:pt idx="113" formatCode="General">
                  <c:v>2</c:v>
                </c:pt>
                <c:pt idx="114" formatCode="General">
                  <c:v>4</c:v>
                </c:pt>
                <c:pt idx="115" formatCode="General">
                  <c:v>2</c:v>
                </c:pt>
                <c:pt idx="116" formatCode="General">
                  <c:v>3</c:v>
                </c:pt>
                <c:pt idx="117" formatCode="General">
                  <c:v>1</c:v>
                </c:pt>
                <c:pt idx="118" formatCode="General">
                  <c:v>4</c:v>
                </c:pt>
                <c:pt idx="119" formatCode="General">
                  <c:v>3</c:v>
                </c:pt>
                <c:pt idx="120" formatCode="General">
                  <c:v>2</c:v>
                </c:pt>
                <c:pt idx="121" formatCode="General">
                  <c:v>3</c:v>
                </c:pt>
                <c:pt idx="122" formatCode="General">
                  <c:v>4</c:v>
                </c:pt>
                <c:pt idx="123" formatCode="General">
                  <c:v>2</c:v>
                </c:pt>
                <c:pt idx="124" formatCode="General">
                  <c:v>4</c:v>
                </c:pt>
                <c:pt idx="125" formatCode="General">
                  <c:v>3</c:v>
                </c:pt>
                <c:pt idx="126" formatCode="General">
                  <c:v>5</c:v>
                </c:pt>
                <c:pt idx="127" formatCode="General">
                  <c:v>3</c:v>
                </c:pt>
                <c:pt idx="128" formatCode="General">
                  <c:v>4</c:v>
                </c:pt>
                <c:pt idx="129" formatCode="General">
                  <c:v>2</c:v>
                </c:pt>
                <c:pt idx="130" formatCode="General">
                  <c:v>2</c:v>
                </c:pt>
                <c:pt idx="131" formatCode="General">
                  <c:v>3</c:v>
                </c:pt>
                <c:pt idx="132" formatCode="General">
                  <c:v>1</c:v>
                </c:pt>
                <c:pt idx="133" formatCode="General">
                  <c:v>3</c:v>
                </c:pt>
                <c:pt idx="134" formatCode="General">
                  <c:v>2</c:v>
                </c:pt>
                <c:pt idx="135" formatCode="General">
                  <c:v>5</c:v>
                </c:pt>
                <c:pt idx="136" formatCode="General">
                  <c:v>3</c:v>
                </c:pt>
                <c:pt idx="137" formatCode="General">
                  <c:v>3</c:v>
                </c:pt>
                <c:pt idx="138" formatCode="General">
                  <c:v>4</c:v>
                </c:pt>
                <c:pt idx="139" formatCode="General">
                  <c:v>5</c:v>
                </c:pt>
                <c:pt idx="140" formatCode="General">
                  <c:v>4</c:v>
                </c:pt>
                <c:pt idx="141" formatCode="General">
                  <c:v>4</c:v>
                </c:pt>
                <c:pt idx="142" formatCode="General">
                  <c:v>4</c:v>
                </c:pt>
                <c:pt idx="143" formatCode="General">
                  <c:v>3</c:v>
                </c:pt>
                <c:pt idx="144" formatCode="General">
                  <c:v>4</c:v>
                </c:pt>
                <c:pt idx="145" formatCode="General">
                  <c:v>1</c:v>
                </c:pt>
                <c:pt idx="146" formatCode="General">
                  <c:v>4</c:v>
                </c:pt>
                <c:pt idx="147" formatCode="General">
                  <c:v>5</c:v>
                </c:pt>
                <c:pt idx="148" formatCode="General">
                  <c:v>3</c:v>
                </c:pt>
                <c:pt idx="149" formatCode="General">
                  <c:v>3</c:v>
                </c:pt>
                <c:pt idx="150" formatCode="General">
                  <c:v>4</c:v>
                </c:pt>
                <c:pt idx="151" formatCode="General">
                  <c:v>5</c:v>
                </c:pt>
                <c:pt idx="152" formatCode="General">
                  <c:v>3</c:v>
                </c:pt>
                <c:pt idx="153" formatCode="General">
                  <c:v>3</c:v>
                </c:pt>
                <c:pt idx="154" formatCode="General">
                  <c:v>4</c:v>
                </c:pt>
                <c:pt idx="155" formatCode="General">
                  <c:v>3</c:v>
                </c:pt>
                <c:pt idx="156" formatCode="General">
                  <c:v>4</c:v>
                </c:pt>
                <c:pt idx="157" formatCode="General">
                  <c:v>5</c:v>
                </c:pt>
                <c:pt idx="158" formatCode="General">
                  <c:v>3</c:v>
                </c:pt>
                <c:pt idx="159" formatCode="General">
                  <c:v>4</c:v>
                </c:pt>
                <c:pt idx="160" formatCode="General">
                  <c:v>4</c:v>
                </c:pt>
              </c:numCache>
            </c:numRef>
          </c:xVal>
          <c:yVal>
            <c:numRef>
              <c:f>DataByPlots!$DV$2:$DV$162</c:f>
              <c:numCache>
                <c:formatCode>0.00</c:formatCode>
                <c:ptCount val="1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0.54890149764804752</c:v>
                </c:pt>
                <c:pt idx="19">
                  <c:v>#N/A</c:v>
                </c:pt>
                <c:pt idx="20">
                  <c:v>6.4794825393864341</c:v>
                </c:pt>
                <c:pt idx="21">
                  <c:v>#N/A</c:v>
                </c:pt>
                <c:pt idx="22">
                  <c:v>11.639001174964898</c:v>
                </c:pt>
                <c:pt idx="23">
                  <c:v>#N/A</c:v>
                </c:pt>
                <c:pt idx="24">
                  <c:v>9.8205012798930564</c:v>
                </c:pt>
                <c:pt idx="25">
                  <c:v>#N/A</c:v>
                </c:pt>
                <c:pt idx="26">
                  <c:v>12.959270188971704</c:v>
                </c:pt>
                <c:pt idx="27">
                  <c:v>13.074532806791286</c:v>
                </c:pt>
                <c:pt idx="28">
                  <c:v>9.3110564504267934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2.3384953070492074</c:v>
                </c:pt>
                <c:pt idx="35">
                  <c:v>6.8671674924388162</c:v>
                </c:pt>
                <c:pt idx="36">
                  <c:v>10.565785109615788</c:v>
                </c:pt>
                <c:pt idx="37">
                  <c:v>#N/A</c:v>
                </c:pt>
                <c:pt idx="38">
                  <c:v>7.9856843678163694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26.903369051918933</c:v>
                </c:pt>
                <c:pt idx="46">
                  <c:v>#N/A</c:v>
                </c:pt>
                <c:pt idx="47">
                  <c:v>#N/A</c:v>
                </c:pt>
                <c:pt idx="48">
                  <c:v>15.126684446627976</c:v>
                </c:pt>
                <c:pt idx="49">
                  <c:v>#N/A</c:v>
                </c:pt>
                <c:pt idx="50">
                  <c:v>#N/A</c:v>
                </c:pt>
                <c:pt idx="51">
                  <c:v>6.2922643157107609</c:v>
                </c:pt>
                <c:pt idx="52">
                  <c:v>6.8826057035411772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15.791078397225547</c:v>
                </c:pt>
                <c:pt idx="81">
                  <c:v>4.8366992331426433</c:v>
                </c:pt>
                <c:pt idx="82">
                  <c:v>20.95029276852209</c:v>
                </c:pt>
                <c:pt idx="83">
                  <c:v>#N/A</c:v>
                </c:pt>
                <c:pt idx="84">
                  <c:v>#N/A</c:v>
                </c:pt>
                <c:pt idx="85">
                  <c:v>7.837683160650025</c:v>
                </c:pt>
                <c:pt idx="86">
                  <c:v>21.093275953317505</c:v>
                </c:pt>
                <c:pt idx="87">
                  <c:v>1.1820009579226736</c:v>
                </c:pt>
                <c:pt idx="88">
                  <c:v>1.0132151360063331</c:v>
                </c:pt>
                <c:pt idx="89">
                  <c:v>5.8531808578249009</c:v>
                </c:pt>
                <c:pt idx="90">
                  <c:v>9.6858304315973207</c:v>
                </c:pt>
                <c:pt idx="91">
                  <c:v>7.2410440065120643</c:v>
                </c:pt>
                <c:pt idx="92">
                  <c:v>1.2601359602122897</c:v>
                </c:pt>
                <c:pt idx="93">
                  <c:v>10.880969210975207</c:v>
                </c:pt>
                <c:pt idx="94">
                  <c:v>11.147440389872449</c:v>
                </c:pt>
                <c:pt idx="95">
                  <c:v>7.767190017626656</c:v>
                </c:pt>
                <c:pt idx="96">
                  <c:v>13.692142896421728</c:v>
                </c:pt>
                <c:pt idx="97">
                  <c:v>#N/A</c:v>
                </c:pt>
                <c:pt idx="98">
                  <c:v>#N/A</c:v>
                </c:pt>
                <c:pt idx="99">
                  <c:v>13.607107670002238</c:v>
                </c:pt>
                <c:pt idx="100">
                  <c:v>10.490500388501168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7.2181200395366449</c:v>
                </c:pt>
                <c:pt idx="106">
                  <c:v>3.208612186229709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9.4503420937145908</c:v>
                </c:pt>
                <c:pt idx="121">
                  <c:v>#N/A</c:v>
                </c:pt>
                <c:pt idx="122">
                  <c:v>6.5828022404304338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 formatCode="General">
                  <c:v>7.0378326858246716</c:v>
                </c:pt>
                <c:pt idx="127">
                  <c:v>#N/A</c:v>
                </c:pt>
                <c:pt idx="128">
                  <c:v>6.671738382602336</c:v>
                </c:pt>
                <c:pt idx="129">
                  <c:v>17.451247417839362</c:v>
                </c:pt>
                <c:pt idx="130">
                  <c:v>4.455355741357713</c:v>
                </c:pt>
                <c:pt idx="131">
                  <c:v>20.794841464464</c:v>
                </c:pt>
                <c:pt idx="132">
                  <c:v>#N/A</c:v>
                </c:pt>
                <c:pt idx="133" formatCode="General">
                  <c:v>8.4954511029567978</c:v>
                </c:pt>
                <c:pt idx="134">
                  <c:v>#N/A</c:v>
                </c:pt>
                <c:pt idx="135">
                  <c:v>6.3861504502068396</c:v>
                </c:pt>
                <c:pt idx="136">
                  <c:v>#N/A</c:v>
                </c:pt>
                <c:pt idx="137">
                  <c:v>12.426344880750603</c:v>
                </c:pt>
                <c:pt idx="138">
                  <c:v>6.6611470854183423</c:v>
                </c:pt>
                <c:pt idx="139">
                  <c:v>5.6811489226908476</c:v>
                </c:pt>
                <c:pt idx="140" formatCode="General">
                  <c:v>11.234864928857238</c:v>
                </c:pt>
                <c:pt idx="141">
                  <c:v>9.9382781463997194</c:v>
                </c:pt>
                <c:pt idx="142">
                  <c:v>#N/A</c:v>
                </c:pt>
                <c:pt idx="143">
                  <c:v>9.2689022378411821</c:v>
                </c:pt>
                <c:pt idx="144" formatCode="General">
                  <c:v>14.570491971816828</c:v>
                </c:pt>
                <c:pt idx="145">
                  <c:v>8.2286424797372835</c:v>
                </c:pt>
                <c:pt idx="147">
                  <c:v>3.7567264495125072</c:v>
                </c:pt>
                <c:pt idx="148">
                  <c:v>#N/A</c:v>
                </c:pt>
                <c:pt idx="149">
                  <c:v>11.595111264437419</c:v>
                </c:pt>
                <c:pt idx="150">
                  <c:v>18.306555678608088</c:v>
                </c:pt>
                <c:pt idx="151">
                  <c:v>3.1922240467136738</c:v>
                </c:pt>
                <c:pt idx="153">
                  <c:v>#N/A</c:v>
                </c:pt>
                <c:pt idx="154">
                  <c:v>15.680777782670136</c:v>
                </c:pt>
                <c:pt idx="155">
                  <c:v>2.9596867364668511</c:v>
                </c:pt>
                <c:pt idx="156">
                  <c:v>10.843515164229169</c:v>
                </c:pt>
                <c:pt idx="157">
                  <c:v>12.849192134603134</c:v>
                </c:pt>
                <c:pt idx="159">
                  <c:v>10.177970429928802</c:v>
                </c:pt>
                <c:pt idx="160">
                  <c:v>8.7372312317559189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79200"/>
        <c:axId val="186605952"/>
      </c:scatterChart>
      <c:valAx>
        <c:axId val="186579200"/>
        <c:scaling>
          <c:orientation val="minMax"/>
          <c:max val="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KPT</a:t>
                </a:r>
              </a:p>
            </c:rich>
          </c:tx>
          <c:layout>
            <c:manualLayout>
              <c:xMode val="edge"/>
              <c:yMode val="edge"/>
              <c:x val="0.44877252626300135"/>
              <c:y val="0.9281085608979725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86605952"/>
        <c:crosses val="autoZero"/>
        <c:crossBetween val="midCat"/>
        <c:majorUnit val="1"/>
        <c:minorUnit val="0.4"/>
      </c:valAx>
      <c:valAx>
        <c:axId val="18660595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WC1500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86579200"/>
        <c:crosses val="autoZero"/>
        <c:crossBetween val="midCat"/>
        <c:majorUnit val="10"/>
        <c:minorUnit val="5"/>
      </c:valAx>
    </c:plotArea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61427417726642"/>
          <c:y val="5.2494182907987574E-2"/>
          <c:w val="0.72467443973349555"/>
          <c:h val="0.7010431983294910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DataByPlots!$ED$1</c:f>
              <c:strCache>
                <c:ptCount val="1"/>
                <c:pt idx="0">
                  <c:v>PAWC_1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DataByPlots!$I$2:$I$162</c:f>
              <c:numCache>
                <c:formatCode>0</c:formatCode>
                <c:ptCount val="16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3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 formatCode="General">
                  <c:v>2</c:v>
                </c:pt>
                <c:pt idx="109" formatCode="General">
                  <c:v>2</c:v>
                </c:pt>
                <c:pt idx="110" formatCode="General">
                  <c:v>1</c:v>
                </c:pt>
                <c:pt idx="111" formatCode="General">
                  <c:v>3</c:v>
                </c:pt>
                <c:pt idx="112" formatCode="General">
                  <c:v>2</c:v>
                </c:pt>
                <c:pt idx="113" formatCode="General">
                  <c:v>1</c:v>
                </c:pt>
                <c:pt idx="114" formatCode="General">
                  <c:v>2</c:v>
                </c:pt>
                <c:pt idx="115" formatCode="General">
                  <c:v>1</c:v>
                </c:pt>
                <c:pt idx="116" formatCode="General">
                  <c:v>1</c:v>
                </c:pt>
                <c:pt idx="117" formatCode="General">
                  <c:v>1</c:v>
                </c:pt>
                <c:pt idx="118" formatCode="General">
                  <c:v>2</c:v>
                </c:pt>
                <c:pt idx="119" formatCode="General">
                  <c:v>3</c:v>
                </c:pt>
                <c:pt idx="120" formatCode="General">
                  <c:v>1</c:v>
                </c:pt>
                <c:pt idx="121" formatCode="General">
                  <c:v>3</c:v>
                </c:pt>
                <c:pt idx="122" formatCode="General">
                  <c:v>3</c:v>
                </c:pt>
                <c:pt idx="123" formatCode="General">
                  <c:v>1</c:v>
                </c:pt>
                <c:pt idx="124" formatCode="General">
                  <c:v>3</c:v>
                </c:pt>
                <c:pt idx="125" formatCode="General">
                  <c:v>2</c:v>
                </c:pt>
                <c:pt idx="126" formatCode="General">
                  <c:v>3</c:v>
                </c:pt>
                <c:pt idx="127" formatCode="General">
                  <c:v>3</c:v>
                </c:pt>
                <c:pt idx="128" formatCode="General">
                  <c:v>3</c:v>
                </c:pt>
                <c:pt idx="129" formatCode="General">
                  <c:v>2</c:v>
                </c:pt>
                <c:pt idx="130" formatCode="General">
                  <c:v>2</c:v>
                </c:pt>
                <c:pt idx="131" formatCode="General">
                  <c:v>1</c:v>
                </c:pt>
                <c:pt idx="132" formatCode="General">
                  <c:v>2</c:v>
                </c:pt>
                <c:pt idx="133" formatCode="General">
                  <c:v>1</c:v>
                </c:pt>
                <c:pt idx="134" formatCode="General">
                  <c:v>1</c:v>
                </c:pt>
                <c:pt idx="135" formatCode="General">
                  <c:v>2</c:v>
                </c:pt>
                <c:pt idx="136" formatCode="General">
                  <c:v>3</c:v>
                </c:pt>
                <c:pt idx="137" formatCode="General">
                  <c:v>2</c:v>
                </c:pt>
                <c:pt idx="138" formatCode="General">
                  <c:v>3</c:v>
                </c:pt>
                <c:pt idx="139" formatCode="General">
                  <c:v>3</c:v>
                </c:pt>
                <c:pt idx="140" formatCode="General">
                  <c:v>2</c:v>
                </c:pt>
                <c:pt idx="141" formatCode="General">
                  <c:v>2</c:v>
                </c:pt>
                <c:pt idx="142" formatCode="General">
                  <c:v>1</c:v>
                </c:pt>
                <c:pt idx="143" formatCode="General">
                  <c:v>2</c:v>
                </c:pt>
                <c:pt idx="144" formatCode="General">
                  <c:v>2</c:v>
                </c:pt>
                <c:pt idx="145" formatCode="General">
                  <c:v>2</c:v>
                </c:pt>
                <c:pt idx="146" formatCode="General">
                  <c:v>2</c:v>
                </c:pt>
                <c:pt idx="147" formatCode="General">
                  <c:v>2</c:v>
                </c:pt>
                <c:pt idx="148" formatCode="General">
                  <c:v>1</c:v>
                </c:pt>
                <c:pt idx="149" formatCode="General">
                  <c:v>2</c:v>
                </c:pt>
                <c:pt idx="150" formatCode="General">
                  <c:v>2</c:v>
                </c:pt>
                <c:pt idx="151" formatCode="General">
                  <c:v>2</c:v>
                </c:pt>
                <c:pt idx="152" formatCode="General">
                  <c:v>2</c:v>
                </c:pt>
                <c:pt idx="153" formatCode="General">
                  <c:v>1</c:v>
                </c:pt>
                <c:pt idx="154" formatCode="General">
                  <c:v>2</c:v>
                </c:pt>
                <c:pt idx="155" formatCode="General">
                  <c:v>2</c:v>
                </c:pt>
                <c:pt idx="156" formatCode="General">
                  <c:v>2</c:v>
                </c:pt>
                <c:pt idx="157" formatCode="General">
                  <c:v>2</c:v>
                </c:pt>
                <c:pt idx="158" formatCode="General">
                  <c:v>2</c:v>
                </c:pt>
                <c:pt idx="159" formatCode="General">
                  <c:v>2</c:v>
                </c:pt>
                <c:pt idx="160" formatCode="General">
                  <c:v>1</c:v>
                </c:pt>
              </c:numCache>
            </c:numRef>
          </c:xVal>
          <c:yVal>
            <c:numRef>
              <c:f>DataByPlots!$ED$2:$ED$162</c:f>
              <c:numCache>
                <c:formatCode>0.00</c:formatCode>
                <c:ptCount val="1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10.146081089765229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7.5014927248542929</c:v>
                </c:pt>
                <c:pt idx="35">
                  <c:v>#N/A</c:v>
                </c:pt>
                <c:pt idx="36">
                  <c:v>14.709944775114637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5.6760425382670947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14.187536723589108</c:v>
                </c:pt>
                <c:pt idx="46">
                  <c:v>17.074641272327927</c:v>
                </c:pt>
                <c:pt idx="47">
                  <c:v>14.636279178898583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18.003561333079599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20.85844794973081</c:v>
                </c:pt>
                <c:pt idx="80">
                  <c:v>25.379385407104767</c:v>
                </c:pt>
                <c:pt idx="81">
                  <c:v>12.185839552212011</c:v>
                </c:pt>
                <c:pt idx="82">
                  <c:v>22.781907466570114</c:v>
                </c:pt>
                <c:pt idx="83">
                  <c:v>8.6254867024989501</c:v>
                </c:pt>
                <c:pt idx="84">
                  <c:v>#N/A</c:v>
                </c:pt>
                <c:pt idx="85">
                  <c:v>24.392534376920842</c:v>
                </c:pt>
                <c:pt idx="86">
                  <c:v>23.450953059065785</c:v>
                </c:pt>
                <c:pt idx="87">
                  <c:v>11.964985785712173</c:v>
                </c:pt>
                <c:pt idx="88">
                  <c:v>14.96760532199786</c:v>
                </c:pt>
                <c:pt idx="89">
                  <c:v>#N/A</c:v>
                </c:pt>
                <c:pt idx="90">
                  <c:v>18.754656010288077</c:v>
                </c:pt>
                <c:pt idx="91">
                  <c:v>#N/A</c:v>
                </c:pt>
                <c:pt idx="92">
                  <c:v>36.580412748621868</c:v>
                </c:pt>
                <c:pt idx="93">
                  <c:v>#N/A</c:v>
                </c:pt>
                <c:pt idx="94">
                  <c:v>13.469939911029428</c:v>
                </c:pt>
                <c:pt idx="95">
                  <c:v>#N/A</c:v>
                </c:pt>
                <c:pt idx="96">
                  <c:v>19.799090671555547</c:v>
                </c:pt>
                <c:pt idx="97">
                  <c:v>29.381019530688455</c:v>
                </c:pt>
                <c:pt idx="98">
                  <c:v>#N/A</c:v>
                </c:pt>
                <c:pt idx="99">
                  <c:v>#N/A</c:v>
                </c:pt>
                <c:pt idx="100">
                  <c:v>26.755411612807986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21.251600332339905</c:v>
                </c:pt>
                <c:pt idx="107">
                  <c:v>#N/A</c:v>
                </c:pt>
                <c:pt idx="108">
                  <c:v>13.844595919978564</c:v>
                </c:pt>
                <c:pt idx="109">
                  <c:v>13.57511552133367</c:v>
                </c:pt>
                <c:pt idx="110">
                  <c:v>15.863554088284669</c:v>
                </c:pt>
                <c:pt idx="111">
                  <c:v>15.019322527137529</c:v>
                </c:pt>
                <c:pt idx="112">
                  <c:v>20.588762150991222</c:v>
                </c:pt>
                <c:pt idx="113">
                  <c:v>15.972111016267121</c:v>
                </c:pt>
                <c:pt idx="114">
                  <c:v>15.915651238518638</c:v>
                </c:pt>
                <c:pt idx="115">
                  <c:v>10.21046397033718</c:v>
                </c:pt>
                <c:pt idx="116">
                  <c:v>27.817596172466359</c:v>
                </c:pt>
                <c:pt idx="117">
                  <c:v>22.827429287116583</c:v>
                </c:pt>
                <c:pt idx="118">
                  <c:v>22.064138593335279</c:v>
                </c:pt>
                <c:pt idx="119">
                  <c:v>26.531391820943426</c:v>
                </c:pt>
                <c:pt idx="120">
                  <c:v>20.878505174137082</c:v>
                </c:pt>
                <c:pt idx="121">
                  <c:v>9.12281997846714</c:v>
                </c:pt>
                <c:pt idx="122">
                  <c:v>11.029472221801218</c:v>
                </c:pt>
                <c:pt idx="123">
                  <c:v>21.384386189179626</c:v>
                </c:pt>
                <c:pt idx="124">
                  <c:v>13.115685820969674</c:v>
                </c:pt>
                <c:pt idx="125">
                  <c:v>18.055311844147226</c:v>
                </c:pt>
                <c:pt idx="126">
                  <c:v>17.072281570923209</c:v>
                </c:pt>
                <c:pt idx="127">
                  <c:v>17.111091025243326</c:v>
                </c:pt>
                <c:pt idx="128">
                  <c:v>13.182236292142132</c:v>
                </c:pt>
                <c:pt idx="129">
                  <c:v>24.115513435306354</c:v>
                </c:pt>
                <c:pt idx="130">
                  <c:v>17.996339846458714</c:v>
                </c:pt>
                <c:pt idx="131">
                  <c:v>24.491866351975212</c:v>
                </c:pt>
                <c:pt idx="132">
                  <c:v>29.476626080307994</c:v>
                </c:pt>
                <c:pt idx="133">
                  <c:v>21.10848996612787</c:v>
                </c:pt>
                <c:pt idx="134">
                  <c:v>34.320027713509397</c:v>
                </c:pt>
                <c:pt idx="135">
                  <c:v>11.416148679306128</c:v>
                </c:pt>
                <c:pt idx="136">
                  <c:v>25.425887028269059</c:v>
                </c:pt>
                <c:pt idx="137">
                  <c:v>19.025728423592433</c:v>
                </c:pt>
                <c:pt idx="138">
                  <c:v>9.4347018806633649</c:v>
                </c:pt>
                <c:pt idx="139">
                  <c:v>10.443311420718338</c:v>
                </c:pt>
                <c:pt idx="140">
                  <c:v>14.575844304269296</c:v>
                </c:pt>
                <c:pt idx="141">
                  <c:v>23.617052859271119</c:v>
                </c:pt>
                <c:pt idx="142">
                  <c:v>10.686427658330739</c:v>
                </c:pt>
                <c:pt idx="143">
                  <c:v>19.667641583202581</c:v>
                </c:pt>
                <c:pt idx="144">
                  <c:v>22.466288350606888</c:v>
                </c:pt>
                <c:pt idx="145">
                  <c:v>17.973076139715324</c:v>
                </c:pt>
                <c:pt idx="146">
                  <c:v>29.011053191481729</c:v>
                </c:pt>
                <c:pt idx="147">
                  <c:v>6.0037235586557527</c:v>
                </c:pt>
                <c:pt idx="148">
                  <c:v>24.882566062050628</c:v>
                </c:pt>
                <c:pt idx="149">
                  <c:v>19.314897579090754</c:v>
                </c:pt>
                <c:pt idx="150">
                  <c:v>11.099796547379004</c:v>
                </c:pt>
                <c:pt idx="151">
                  <c:v>10.791153644135745</c:v>
                </c:pt>
                <c:pt idx="152">
                  <c:v>25.343425274974297</c:v>
                </c:pt>
                <c:pt idx="153">
                  <c:v>29.752327281807617</c:v>
                </c:pt>
                <c:pt idx="154">
                  <c:v>29.40785720737453</c:v>
                </c:pt>
                <c:pt idx="155">
                  <c:v>17.180464146178757</c:v>
                </c:pt>
                <c:pt idx="156">
                  <c:v>16.912636972673027</c:v>
                </c:pt>
                <c:pt idx="157">
                  <c:v>16.304230910597312</c:v>
                </c:pt>
                <c:pt idx="158">
                  <c:v>17.392581943741686</c:v>
                </c:pt>
                <c:pt idx="159">
                  <c:v>19.4731386491361</c:v>
                </c:pt>
                <c:pt idx="160">
                  <c:v>33.412039319544178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34240"/>
        <c:axId val="186636160"/>
      </c:scatterChart>
      <c:valAx>
        <c:axId val="186634240"/>
        <c:scaling>
          <c:orientation val="minMax"/>
          <c:max val="3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RaeK</a:t>
                </a:r>
              </a:p>
            </c:rich>
          </c:tx>
          <c:layout>
            <c:manualLayout>
              <c:xMode val="edge"/>
              <c:yMode val="edge"/>
              <c:x val="0.44877252626300135"/>
              <c:y val="0.9281085608979725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86636160"/>
        <c:crosses val="autoZero"/>
        <c:crossBetween val="midCat"/>
        <c:minorUnit val="0.4"/>
      </c:valAx>
      <c:valAx>
        <c:axId val="18663616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PAWC1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86634240"/>
        <c:crosses val="autoZero"/>
        <c:crossBetween val="midCat"/>
        <c:majorUnit val="10"/>
        <c:minorUnit val="5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61427417726648"/>
          <c:y val="5.2494182907987574E-2"/>
          <c:w val="0.72467443973349599"/>
          <c:h val="0.7010431983294910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DataByPlots!$BE$1</c:f>
              <c:strCache>
                <c:ptCount val="1"/>
                <c:pt idx="0">
                  <c:v>WC10x_1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DataByPlots!$I$2:$I$162</c:f>
              <c:numCache>
                <c:formatCode>0</c:formatCode>
                <c:ptCount val="16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3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 formatCode="General">
                  <c:v>2</c:v>
                </c:pt>
                <c:pt idx="109" formatCode="General">
                  <c:v>2</c:v>
                </c:pt>
                <c:pt idx="110" formatCode="General">
                  <c:v>1</c:v>
                </c:pt>
                <c:pt idx="111" formatCode="General">
                  <c:v>3</c:v>
                </c:pt>
                <c:pt idx="112" formatCode="General">
                  <c:v>2</c:v>
                </c:pt>
                <c:pt idx="113" formatCode="General">
                  <c:v>1</c:v>
                </c:pt>
                <c:pt idx="114" formatCode="General">
                  <c:v>2</c:v>
                </c:pt>
                <c:pt idx="115" formatCode="General">
                  <c:v>1</c:v>
                </c:pt>
                <c:pt idx="116" formatCode="General">
                  <c:v>1</c:v>
                </c:pt>
                <c:pt idx="117" formatCode="General">
                  <c:v>1</c:v>
                </c:pt>
                <c:pt idx="118" formatCode="General">
                  <c:v>2</c:v>
                </c:pt>
                <c:pt idx="119" formatCode="General">
                  <c:v>3</c:v>
                </c:pt>
                <c:pt idx="120" formatCode="General">
                  <c:v>1</c:v>
                </c:pt>
                <c:pt idx="121" formatCode="General">
                  <c:v>3</c:v>
                </c:pt>
                <c:pt idx="122" formatCode="General">
                  <c:v>3</c:v>
                </c:pt>
                <c:pt idx="123" formatCode="General">
                  <c:v>1</c:v>
                </c:pt>
                <c:pt idx="124" formatCode="General">
                  <c:v>3</c:v>
                </c:pt>
                <c:pt idx="125" formatCode="General">
                  <c:v>2</c:v>
                </c:pt>
                <c:pt idx="126" formatCode="General">
                  <c:v>3</c:v>
                </c:pt>
                <c:pt idx="127" formatCode="General">
                  <c:v>3</c:v>
                </c:pt>
                <c:pt idx="128" formatCode="General">
                  <c:v>3</c:v>
                </c:pt>
                <c:pt idx="129" formatCode="General">
                  <c:v>2</c:v>
                </c:pt>
                <c:pt idx="130" formatCode="General">
                  <c:v>2</c:v>
                </c:pt>
                <c:pt idx="131" formatCode="General">
                  <c:v>1</c:v>
                </c:pt>
                <c:pt idx="132" formatCode="General">
                  <c:v>2</c:v>
                </c:pt>
                <c:pt idx="133" formatCode="General">
                  <c:v>1</c:v>
                </c:pt>
                <c:pt idx="134" formatCode="General">
                  <c:v>1</c:v>
                </c:pt>
                <c:pt idx="135" formatCode="General">
                  <c:v>2</c:v>
                </c:pt>
                <c:pt idx="136" formatCode="General">
                  <c:v>3</c:v>
                </c:pt>
                <c:pt idx="137" formatCode="General">
                  <c:v>2</c:v>
                </c:pt>
                <c:pt idx="138" formatCode="General">
                  <c:v>3</c:v>
                </c:pt>
                <c:pt idx="139" formatCode="General">
                  <c:v>3</c:v>
                </c:pt>
                <c:pt idx="140" formatCode="General">
                  <c:v>2</c:v>
                </c:pt>
                <c:pt idx="141" formatCode="General">
                  <c:v>2</c:v>
                </c:pt>
                <c:pt idx="142" formatCode="General">
                  <c:v>1</c:v>
                </c:pt>
                <c:pt idx="143" formatCode="General">
                  <c:v>2</c:v>
                </c:pt>
                <c:pt idx="144" formatCode="General">
                  <c:v>2</c:v>
                </c:pt>
                <c:pt idx="145" formatCode="General">
                  <c:v>2</c:v>
                </c:pt>
                <c:pt idx="146" formatCode="General">
                  <c:v>2</c:v>
                </c:pt>
                <c:pt idx="147" formatCode="General">
                  <c:v>2</c:v>
                </c:pt>
                <c:pt idx="148" formatCode="General">
                  <c:v>1</c:v>
                </c:pt>
                <c:pt idx="149" formatCode="General">
                  <c:v>2</c:v>
                </c:pt>
                <c:pt idx="150" formatCode="General">
                  <c:v>2</c:v>
                </c:pt>
                <c:pt idx="151" formatCode="General">
                  <c:v>2</c:v>
                </c:pt>
                <c:pt idx="152" formatCode="General">
                  <c:v>2</c:v>
                </c:pt>
                <c:pt idx="153" formatCode="General">
                  <c:v>1</c:v>
                </c:pt>
                <c:pt idx="154" formatCode="General">
                  <c:v>2</c:v>
                </c:pt>
                <c:pt idx="155" formatCode="General">
                  <c:v>2</c:v>
                </c:pt>
                <c:pt idx="156" formatCode="General">
                  <c:v>2</c:v>
                </c:pt>
                <c:pt idx="157" formatCode="General">
                  <c:v>2</c:v>
                </c:pt>
                <c:pt idx="158" formatCode="General">
                  <c:v>2</c:v>
                </c:pt>
                <c:pt idx="159" formatCode="General">
                  <c:v>2</c:v>
                </c:pt>
                <c:pt idx="160" formatCode="General">
                  <c:v>1</c:v>
                </c:pt>
              </c:numCache>
            </c:numRef>
          </c:xVal>
          <c:yVal>
            <c:numRef>
              <c:f>DataByPlots!$BE$2:$BE$162</c:f>
              <c:numCache>
                <c:formatCode>0.00</c:formatCode>
                <c:ptCount val="161"/>
                <c:pt idx="0">
                  <c:v>15.272370412077683</c:v>
                </c:pt>
                <c:pt idx="1">
                  <c:v>10.878566548349015</c:v>
                </c:pt>
                <c:pt idx="2">
                  <c:v>31.199394283886246</c:v>
                </c:pt>
                <c:pt idx="4">
                  <c:v>37.500928782264694</c:v>
                </c:pt>
                <c:pt idx="12">
                  <c:v>21.733339445853076</c:v>
                </c:pt>
                <c:pt idx="25">
                  <c:v>15.443955533411986</c:v>
                </c:pt>
                <c:pt idx="34">
                  <c:v>12.251913427603972</c:v>
                </c:pt>
                <c:pt idx="36">
                  <c:v>18.889150435909013</c:v>
                </c:pt>
                <c:pt idx="40">
                  <c:v>7.977454047573648</c:v>
                </c:pt>
                <c:pt idx="44">
                  <c:v>31.901097913962058</c:v>
                </c:pt>
                <c:pt idx="45">
                  <c:v>27.302242660263488</c:v>
                </c:pt>
                <c:pt idx="46">
                  <c:v>20.662898626232732</c:v>
                </c:pt>
                <c:pt idx="47">
                  <c:v>23.356050393997329</c:v>
                </c:pt>
                <c:pt idx="52">
                  <c:v>20.68075386042868</c:v>
                </c:pt>
                <c:pt idx="60">
                  <c:v>21.408370981602673</c:v>
                </c:pt>
                <c:pt idx="61">
                  <c:v>19.184061858769397</c:v>
                </c:pt>
                <c:pt idx="69">
                  <c:v>25.939458291446616</c:v>
                </c:pt>
                <c:pt idx="70">
                  <c:v>22.558197040013905</c:v>
                </c:pt>
                <c:pt idx="72">
                  <c:v>20.152250101295902</c:v>
                </c:pt>
                <c:pt idx="73">
                  <c:v>24.020074915857165</c:v>
                </c:pt>
                <c:pt idx="74">
                  <c:v>41.382542191025301</c:v>
                </c:pt>
                <c:pt idx="76">
                  <c:v>30.572573390147678</c:v>
                </c:pt>
                <c:pt idx="77">
                  <c:v>12.691889890803814</c:v>
                </c:pt>
                <c:pt idx="78">
                  <c:v>24.309672879094681</c:v>
                </c:pt>
                <c:pt idx="79">
                  <c:v>23.128239652093018</c:v>
                </c:pt>
                <c:pt idx="80">
                  <c:v>28.540651453939347</c:v>
                </c:pt>
                <c:pt idx="81">
                  <c:v>13.012181664184782</c:v>
                </c:pt>
                <c:pt idx="82">
                  <c:v>26.368690702913138</c:v>
                </c:pt>
                <c:pt idx="83">
                  <c:v>9.7029188274852274</c:v>
                </c:pt>
                <c:pt idx="84">
                  <c:v>30.818301157734446</c:v>
                </c:pt>
                <c:pt idx="85">
                  <c:v>29.580219629099414</c:v>
                </c:pt>
                <c:pt idx="86">
                  <c:v>29.92420832665184</c:v>
                </c:pt>
                <c:pt idx="87">
                  <c:v>15.044855663706846</c:v>
                </c:pt>
                <c:pt idx="88">
                  <c:v>17.075329874173388</c:v>
                </c:pt>
                <c:pt idx="90">
                  <c:v>22.386867994251539</c:v>
                </c:pt>
                <c:pt idx="92">
                  <c:v>42.625845141560788</c:v>
                </c:pt>
                <c:pt idx="94">
                  <c:v>20.250137603934952</c:v>
                </c:pt>
                <c:pt idx="95">
                  <c:v>#N/A</c:v>
                </c:pt>
                <c:pt idx="96">
                  <c:v>22.322282325676774</c:v>
                </c:pt>
                <c:pt idx="97">
                  <c:v>37.147638860453512</c:v>
                </c:pt>
                <c:pt idx="100">
                  <c:v>29.802742229170519</c:v>
                </c:pt>
                <c:pt idx="102">
                  <c:v>14.308535549051838</c:v>
                </c:pt>
                <c:pt idx="104">
                  <c:v>24.669892425511826</c:v>
                </c:pt>
                <c:pt idx="106">
                  <c:v>24.716568388626438</c:v>
                </c:pt>
                <c:pt idx="107">
                  <c:v>25.710232537765076</c:v>
                </c:pt>
                <c:pt idx="108">
                  <c:v>16.434605548252662</c:v>
                </c:pt>
                <c:pt idx="109">
                  <c:v>17.029751515902898</c:v>
                </c:pt>
                <c:pt idx="110">
                  <c:v>35.788810606322336</c:v>
                </c:pt>
                <c:pt idx="111">
                  <c:v>19.902777893963979</c:v>
                </c:pt>
                <c:pt idx="112">
                  <c:v>32.079104577967477</c:v>
                </c:pt>
                <c:pt idx="113">
                  <c:v>37.135475644669143</c:v>
                </c:pt>
                <c:pt idx="114">
                  <c:v>21.278546150084203</c:v>
                </c:pt>
                <c:pt idx="115">
                  <c:v>41.627173000642628</c:v>
                </c:pt>
                <c:pt idx="116">
                  <c:v>44.039654893311777</c:v>
                </c:pt>
                <c:pt idx="117">
                  <c:v>49.912432816961413</c:v>
                </c:pt>
                <c:pt idx="118">
                  <c:v>30.79316439930259</c:v>
                </c:pt>
                <c:pt idx="119">
                  <c:v>40.932450300599768</c:v>
                </c:pt>
                <c:pt idx="120">
                  <c:v>31.724150553446361</c:v>
                </c:pt>
                <c:pt idx="121">
                  <c:v>12.151949704726142</c:v>
                </c:pt>
                <c:pt idx="122">
                  <c:v>15.360978398407546</c:v>
                </c:pt>
                <c:pt idx="123">
                  <c:v>42.659168268008258</c:v>
                </c:pt>
                <c:pt idx="124">
                  <c:v>21.608367695460377</c:v>
                </c:pt>
                <c:pt idx="125">
                  <c:v>29.757331869976291</c:v>
                </c:pt>
                <c:pt idx="126">
                  <c:v>21.721521103707218</c:v>
                </c:pt>
                <c:pt idx="127">
                  <c:v>23.90953621420028</c:v>
                </c:pt>
                <c:pt idx="128">
                  <c:v>18.26692570781946</c:v>
                </c:pt>
                <c:pt idx="129">
                  <c:v>35.839883251263835</c:v>
                </c:pt>
                <c:pt idx="130">
                  <c:v>26.668153791593546</c:v>
                </c:pt>
                <c:pt idx="131">
                  <c:v>39.883821852526388</c:v>
                </c:pt>
                <c:pt idx="132">
                  <c:v>33.779256807191324</c:v>
                </c:pt>
                <c:pt idx="133">
                  <c:v>28.179144687944362</c:v>
                </c:pt>
                <c:pt idx="134">
                  <c:v>46.105744602142487</c:v>
                </c:pt>
                <c:pt idx="135">
                  <c:v>14.876716197771572</c:v>
                </c:pt>
                <c:pt idx="136">
                  <c:v>31.362507351269191</c:v>
                </c:pt>
                <c:pt idx="137">
                  <c:v>30.660845947855357</c:v>
                </c:pt>
                <c:pt idx="138">
                  <c:v>15.174918920756467</c:v>
                </c:pt>
                <c:pt idx="139">
                  <c:v>15.473456466536891</c:v>
                </c:pt>
                <c:pt idx="140">
                  <c:v>17.404975075670961</c:v>
                </c:pt>
                <c:pt idx="141">
                  <c:v>29.082193272711343</c:v>
                </c:pt>
                <c:pt idx="142">
                  <c:v>33.909767041838428</c:v>
                </c:pt>
                <c:pt idx="143">
                  <c:v>21.623578700090864</c:v>
                </c:pt>
                <c:pt idx="144">
                  <c:v>26.132405189484803</c:v>
                </c:pt>
                <c:pt idx="145">
                  <c:v>32.524660412353505</c:v>
                </c:pt>
                <c:pt idx="146">
                  <c:v>37.733785328294147</c:v>
                </c:pt>
                <c:pt idx="147">
                  <c:v>10.995845915179482</c:v>
                </c:pt>
                <c:pt idx="148">
                  <c:v>39.272873544374299</c:v>
                </c:pt>
                <c:pt idx="149">
                  <c:v>33.37678890082568</c:v>
                </c:pt>
                <c:pt idx="150">
                  <c:v>13.14155956708829</c:v>
                </c:pt>
                <c:pt idx="151">
                  <c:v>13.157073998961275</c:v>
                </c:pt>
                <c:pt idx="152">
                  <c:v>28.928586362699271</c:v>
                </c:pt>
                <c:pt idx="153">
                  <c:v>41.513256208630054</c:v>
                </c:pt>
                <c:pt idx="154">
                  <c:v>32.204392561666815</c:v>
                </c:pt>
                <c:pt idx="155">
                  <c:v>21.138217920647651</c:v>
                </c:pt>
                <c:pt idx="156">
                  <c:v>30.729088964196155</c:v>
                </c:pt>
                <c:pt idx="157">
                  <c:v>23.615094199280893</c:v>
                </c:pt>
                <c:pt idx="158">
                  <c:v>25.135320067687061</c:v>
                </c:pt>
                <c:pt idx="159">
                  <c:v>25.63533891121811</c:v>
                </c:pt>
                <c:pt idx="160">
                  <c:v>40.810301113113489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1504"/>
        <c:axId val="207703424"/>
      </c:scatterChart>
      <c:valAx>
        <c:axId val="207701504"/>
        <c:scaling>
          <c:orientation val="minMax"/>
          <c:max val="3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RaeK</a:t>
                </a:r>
              </a:p>
            </c:rich>
          </c:tx>
          <c:layout>
            <c:manualLayout>
              <c:xMode val="edge"/>
              <c:yMode val="edge"/>
              <c:x val="0.44877252626300135"/>
              <c:y val="0.9281085608979725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207703424"/>
        <c:crosses val="autoZero"/>
        <c:crossBetween val="midCat"/>
        <c:minorUnit val="0.4"/>
      </c:valAx>
      <c:valAx>
        <c:axId val="207703424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WC10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207701504"/>
        <c:crosses val="autoZero"/>
        <c:crossBetween val="midCat"/>
        <c:majorUnit val="10"/>
        <c:minorUnit val="5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61427417726653"/>
          <c:y val="5.2494182907987574E-2"/>
          <c:w val="0.72467443973349643"/>
          <c:h val="0.7010431983294912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DataByPlots!$DZ$1</c:f>
              <c:strCache>
                <c:ptCount val="1"/>
                <c:pt idx="0">
                  <c:v>AFP10_1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DataByPlots!$I$2:$I$162</c:f>
              <c:numCache>
                <c:formatCode>0</c:formatCode>
                <c:ptCount val="16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3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 formatCode="General">
                  <c:v>2</c:v>
                </c:pt>
                <c:pt idx="109" formatCode="General">
                  <c:v>2</c:v>
                </c:pt>
                <c:pt idx="110" formatCode="General">
                  <c:v>1</c:v>
                </c:pt>
                <c:pt idx="111" formatCode="General">
                  <c:v>3</c:v>
                </c:pt>
                <c:pt idx="112" formatCode="General">
                  <c:v>2</c:v>
                </c:pt>
                <c:pt idx="113" formatCode="General">
                  <c:v>1</c:v>
                </c:pt>
                <c:pt idx="114" formatCode="General">
                  <c:v>2</c:v>
                </c:pt>
                <c:pt idx="115" formatCode="General">
                  <c:v>1</c:v>
                </c:pt>
                <c:pt idx="116" formatCode="General">
                  <c:v>1</c:v>
                </c:pt>
                <c:pt idx="117" formatCode="General">
                  <c:v>1</c:v>
                </c:pt>
                <c:pt idx="118" formatCode="General">
                  <c:v>2</c:v>
                </c:pt>
                <c:pt idx="119" formatCode="General">
                  <c:v>3</c:v>
                </c:pt>
                <c:pt idx="120" formatCode="General">
                  <c:v>1</c:v>
                </c:pt>
                <c:pt idx="121" formatCode="General">
                  <c:v>3</c:v>
                </c:pt>
                <c:pt idx="122" formatCode="General">
                  <c:v>3</c:v>
                </c:pt>
                <c:pt idx="123" formatCode="General">
                  <c:v>1</c:v>
                </c:pt>
                <c:pt idx="124" formatCode="General">
                  <c:v>3</c:v>
                </c:pt>
                <c:pt idx="125" formatCode="General">
                  <c:v>2</c:v>
                </c:pt>
                <c:pt idx="126" formatCode="General">
                  <c:v>3</c:v>
                </c:pt>
                <c:pt idx="127" formatCode="General">
                  <c:v>3</c:v>
                </c:pt>
                <c:pt idx="128" formatCode="General">
                  <c:v>3</c:v>
                </c:pt>
                <c:pt idx="129" formatCode="General">
                  <c:v>2</c:v>
                </c:pt>
                <c:pt idx="130" formatCode="General">
                  <c:v>2</c:v>
                </c:pt>
                <c:pt idx="131" formatCode="General">
                  <c:v>1</c:v>
                </c:pt>
                <c:pt idx="132" formatCode="General">
                  <c:v>2</c:v>
                </c:pt>
                <c:pt idx="133" formatCode="General">
                  <c:v>1</c:v>
                </c:pt>
                <c:pt idx="134" formatCode="General">
                  <c:v>1</c:v>
                </c:pt>
                <c:pt idx="135" formatCode="General">
                  <c:v>2</c:v>
                </c:pt>
                <c:pt idx="136" formatCode="General">
                  <c:v>3</c:v>
                </c:pt>
                <c:pt idx="137" formatCode="General">
                  <c:v>2</c:v>
                </c:pt>
                <c:pt idx="138" formatCode="General">
                  <c:v>3</c:v>
                </c:pt>
                <c:pt idx="139" formatCode="General">
                  <c:v>3</c:v>
                </c:pt>
                <c:pt idx="140" formatCode="General">
                  <c:v>2</c:v>
                </c:pt>
                <c:pt idx="141" formatCode="General">
                  <c:v>2</c:v>
                </c:pt>
                <c:pt idx="142" formatCode="General">
                  <c:v>1</c:v>
                </c:pt>
                <c:pt idx="143" formatCode="General">
                  <c:v>2</c:v>
                </c:pt>
                <c:pt idx="144" formatCode="General">
                  <c:v>2</c:v>
                </c:pt>
                <c:pt idx="145" formatCode="General">
                  <c:v>2</c:v>
                </c:pt>
                <c:pt idx="146" formatCode="General">
                  <c:v>2</c:v>
                </c:pt>
                <c:pt idx="147" formatCode="General">
                  <c:v>2</c:v>
                </c:pt>
                <c:pt idx="148" formatCode="General">
                  <c:v>1</c:v>
                </c:pt>
                <c:pt idx="149" formatCode="General">
                  <c:v>2</c:v>
                </c:pt>
                <c:pt idx="150" formatCode="General">
                  <c:v>2</c:v>
                </c:pt>
                <c:pt idx="151" formatCode="General">
                  <c:v>2</c:v>
                </c:pt>
                <c:pt idx="152" formatCode="General">
                  <c:v>2</c:v>
                </c:pt>
                <c:pt idx="153" formatCode="General">
                  <c:v>1</c:v>
                </c:pt>
                <c:pt idx="154" formatCode="General">
                  <c:v>2</c:v>
                </c:pt>
                <c:pt idx="155" formatCode="General">
                  <c:v>2</c:v>
                </c:pt>
                <c:pt idx="156" formatCode="General">
                  <c:v>2</c:v>
                </c:pt>
                <c:pt idx="157" formatCode="General">
                  <c:v>2</c:v>
                </c:pt>
                <c:pt idx="158" formatCode="General">
                  <c:v>2</c:v>
                </c:pt>
                <c:pt idx="159" formatCode="General">
                  <c:v>2</c:v>
                </c:pt>
                <c:pt idx="160" formatCode="General">
                  <c:v>1</c:v>
                </c:pt>
              </c:numCache>
            </c:numRef>
          </c:xVal>
          <c:yVal>
            <c:numRef>
              <c:f>DataByPlots!$DZ$2:$DZ$162</c:f>
              <c:numCache>
                <c:formatCode>0.00</c:formatCode>
                <c:ptCount val="161"/>
                <c:pt idx="0">
                  <c:v>29.286014587079585</c:v>
                </c:pt>
                <c:pt idx="1">
                  <c:v>38.420740046030971</c:v>
                </c:pt>
                <c:pt idx="2">
                  <c:v>32.72369946155726</c:v>
                </c:pt>
                <c:pt idx="3">
                  <c:v>#N/A</c:v>
                </c:pt>
                <c:pt idx="4">
                  <c:v>11.423569989852545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34.896360294608513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41.998128672978844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32.801683661595106</c:v>
                </c:pt>
                <c:pt idx="35">
                  <c:v>#N/A</c:v>
                </c:pt>
                <c:pt idx="36">
                  <c:v>33.845555228650269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32.922320116995778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11.884491303206968</c:v>
                </c:pt>
                <c:pt idx="45">
                  <c:v>28.913490429501053</c:v>
                </c:pt>
                <c:pt idx="46">
                  <c:v>21.509005076378749</c:v>
                </c:pt>
                <c:pt idx="47">
                  <c:v>36.699811456521196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43.502676392790477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35.812016041100897</c:v>
                </c:pt>
                <c:pt idx="61">
                  <c:v>27.004627088083907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20.993367441921091</c:v>
                </c:pt>
                <c:pt idx="70">
                  <c:v>29.150243794177822</c:v>
                </c:pt>
                <c:pt idx="71">
                  <c:v>#N/A</c:v>
                </c:pt>
                <c:pt idx="72">
                  <c:v>28.558635678636424</c:v>
                </c:pt>
                <c:pt idx="73">
                  <c:v>23.200127963813124</c:v>
                </c:pt>
                <c:pt idx="74">
                  <c:v>11.0571680322969</c:v>
                </c:pt>
                <c:pt idx="75">
                  <c:v>#N/A</c:v>
                </c:pt>
                <c:pt idx="76">
                  <c:v>19.100129418212862</c:v>
                </c:pt>
                <c:pt idx="77">
                  <c:v>27.046558921842546</c:v>
                </c:pt>
                <c:pt idx="78">
                  <c:v>18.865339146270575</c:v>
                </c:pt>
                <c:pt idx="79">
                  <c:v>35.780893417071198</c:v>
                </c:pt>
                <c:pt idx="80">
                  <c:v>24.367023996677894</c:v>
                </c:pt>
                <c:pt idx="81">
                  <c:v>40.800416955124</c:v>
                </c:pt>
                <c:pt idx="82">
                  <c:v>#N/A</c:v>
                </c:pt>
                <c:pt idx="83">
                  <c:v>38.095728640279773</c:v>
                </c:pt>
                <c:pt idx="84">
                  <c:v>17.850478831015892</c:v>
                </c:pt>
                <c:pt idx="85">
                  <c:v>20.533501860845572</c:v>
                </c:pt>
                <c:pt idx="86">
                  <c:v>19.832382915850236</c:v>
                </c:pt>
                <c:pt idx="87">
                  <c:v>32.783540263474912</c:v>
                </c:pt>
                <c:pt idx="88">
                  <c:v>#N/A</c:v>
                </c:pt>
                <c:pt idx="89">
                  <c:v>#N/A</c:v>
                </c:pt>
                <c:pt idx="90">
                  <c:v>23.962265205682336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26.445438676497631</c:v>
                </c:pt>
                <c:pt idx="95">
                  <c:v>#N/A</c:v>
                </c:pt>
                <c:pt idx="96">
                  <c:v>32.996409238644915</c:v>
                </c:pt>
                <c:pt idx="97">
                  <c:v>15.166592328425743</c:v>
                </c:pt>
                <c:pt idx="98">
                  <c:v>#N/A</c:v>
                </c:pt>
                <c:pt idx="99">
                  <c:v>#N/A</c:v>
                </c:pt>
                <c:pt idx="100">
                  <c:v>16.594579348657042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25.53088327583604</c:v>
                </c:pt>
                <c:pt idx="105">
                  <c:v>#N/A</c:v>
                </c:pt>
                <c:pt idx="106">
                  <c:v>30.598503458246238</c:v>
                </c:pt>
                <c:pt idx="107">
                  <c:v>25.631770433550106</c:v>
                </c:pt>
                <c:pt idx="108">
                  <c:v>28.666402165083674</c:v>
                </c:pt>
                <c:pt idx="109">
                  <c:v>32.672582788623686</c:v>
                </c:pt>
                <c:pt idx="110">
                  <c:v>29.898939580142034</c:v>
                </c:pt>
                <c:pt idx="111">
                  <c:v>32.579772633182479</c:v>
                </c:pt>
                <c:pt idx="112">
                  <c:v>41.053304732585723</c:v>
                </c:pt>
                <c:pt idx="113">
                  <c:v>29.795506669063144</c:v>
                </c:pt>
                <c:pt idx="114">
                  <c:v>32.485194201831995</c:v>
                </c:pt>
                <c:pt idx="115">
                  <c:v>21.999515484932459</c:v>
                </c:pt>
                <c:pt idx="116">
                  <c:v>22.861296475648714</c:v>
                </c:pt>
                <c:pt idx="117">
                  <c:v>12.430657323847583</c:v>
                </c:pt>
                <c:pt idx="118">
                  <c:v>31.434865644655758</c:v>
                </c:pt>
                <c:pt idx="119">
                  <c:v>9.3748576660402918</c:v>
                </c:pt>
                <c:pt idx="120">
                  <c:v>34.759102815714726</c:v>
                </c:pt>
                <c:pt idx="121">
                  <c:v>41.110220012049112</c:v>
                </c:pt>
                <c:pt idx="122">
                  <c:v>40.211758737836654</c:v>
                </c:pt>
                <c:pt idx="123">
                  <c:v>22.297298916745305</c:v>
                </c:pt>
                <c:pt idx="124">
                  <c:v>35.921400256171708</c:v>
                </c:pt>
                <c:pt idx="125">
                  <c:v>34.49827786383964</c:v>
                </c:pt>
                <c:pt idx="126">
                  <c:v>35.281037240358451</c:v>
                </c:pt>
                <c:pt idx="127">
                  <c:v>31.912643301616107</c:v>
                </c:pt>
                <c:pt idx="128">
                  <c:v>36.388838993451287</c:v>
                </c:pt>
                <c:pt idx="129">
                  <c:v>27.619633639037737</c:v>
                </c:pt>
                <c:pt idx="130">
                  <c:v>31.754316476114639</c:v>
                </c:pt>
                <c:pt idx="131">
                  <c:v>30.146541178949199</c:v>
                </c:pt>
                <c:pt idx="132">
                  <c:v>17.723936795356835</c:v>
                </c:pt>
                <c:pt idx="133">
                  <c:v>34.107701171040134</c:v>
                </c:pt>
                <c:pt idx="134">
                  <c:v>22.204219783398848</c:v>
                </c:pt>
                <c:pt idx="135">
                  <c:v>36.042740171870108</c:v>
                </c:pt>
                <c:pt idx="136">
                  <c:v>16.793066731071331</c:v>
                </c:pt>
                <c:pt idx="137">
                  <c:v>28.824213387262958</c:v>
                </c:pt>
                <c:pt idx="138">
                  <c:v>44.128400365430558</c:v>
                </c:pt>
                <c:pt idx="139">
                  <c:v>41.587247278512237</c:v>
                </c:pt>
                <c:pt idx="140">
                  <c:v>31.547384569935033</c:v>
                </c:pt>
                <c:pt idx="141">
                  <c:v>27.349215624990684</c:v>
                </c:pt>
                <c:pt idx="142">
                  <c:v>26.968334480260395</c:v>
                </c:pt>
                <c:pt idx="143">
                  <c:v>28.970852231313767</c:v>
                </c:pt>
                <c:pt idx="144">
                  <c:v>27.379201944635771</c:v>
                </c:pt>
                <c:pt idx="145">
                  <c:v>33.987760455018226</c:v>
                </c:pt>
                <c:pt idx="146">
                  <c:v>23.601182140185351</c:v>
                </c:pt>
                <c:pt idx="147">
                  <c:v>42.337220896251353</c:v>
                </c:pt>
                <c:pt idx="148">
                  <c:v>16.995419639387585</c:v>
                </c:pt>
                <c:pt idx="149">
                  <c:v>27.830207208307861</c:v>
                </c:pt>
                <c:pt idx="150">
                  <c:v>36.796692211221639</c:v>
                </c:pt>
                <c:pt idx="151">
                  <c:v>34.036667347030715</c:v>
                </c:pt>
                <c:pt idx="152">
                  <c:v>21.694745789526735</c:v>
                </c:pt>
                <c:pt idx="153">
                  <c:v>18.863470733866855</c:v>
                </c:pt>
                <c:pt idx="154">
                  <c:v>22.963870688934719</c:v>
                </c:pt>
                <c:pt idx="155">
                  <c:v>40.403747916836792</c:v>
                </c:pt>
                <c:pt idx="156">
                  <c:v>21.198222180958421</c:v>
                </c:pt>
                <c:pt idx="157">
                  <c:v>31.470355122296855</c:v>
                </c:pt>
                <c:pt idx="158">
                  <c:v>39.961206583134143</c:v>
                </c:pt>
                <c:pt idx="159">
                  <c:v>26.037555412844622</c:v>
                </c:pt>
                <c:pt idx="160">
                  <c:v>10.993035413951091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31712"/>
        <c:axId val="207742080"/>
      </c:scatterChart>
      <c:valAx>
        <c:axId val="207731712"/>
        <c:scaling>
          <c:orientation val="minMax"/>
          <c:max val="3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RaeK</a:t>
                </a:r>
              </a:p>
            </c:rich>
          </c:tx>
          <c:layout>
            <c:manualLayout>
              <c:xMode val="edge"/>
              <c:yMode val="edge"/>
              <c:x val="0.44877252626300135"/>
              <c:y val="0.9281085608979725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207742080"/>
        <c:crosses val="autoZero"/>
        <c:crossBetween val="midCat"/>
        <c:minorUnit val="0.4"/>
      </c:valAx>
      <c:valAx>
        <c:axId val="20774208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AFP10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207731712"/>
        <c:crosses val="autoZero"/>
        <c:crossBetween val="midCat"/>
        <c:majorUnit val="10"/>
        <c:minorUnit val="5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61427417726659"/>
          <c:y val="5.2494182907987574E-2"/>
          <c:w val="0.72467443973349688"/>
          <c:h val="0.70104319832949158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DataByPlots!$BG$1</c:f>
              <c:strCache>
                <c:ptCount val="1"/>
                <c:pt idx="0">
                  <c:v>WC1500x_1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DataByPlots!$I$2:$I$162</c:f>
              <c:numCache>
                <c:formatCode>0</c:formatCode>
                <c:ptCount val="16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3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 formatCode="General">
                  <c:v>2</c:v>
                </c:pt>
                <c:pt idx="109" formatCode="General">
                  <c:v>2</c:v>
                </c:pt>
                <c:pt idx="110" formatCode="General">
                  <c:v>1</c:v>
                </c:pt>
                <c:pt idx="111" formatCode="General">
                  <c:v>3</c:v>
                </c:pt>
                <c:pt idx="112" formatCode="General">
                  <c:v>2</c:v>
                </c:pt>
                <c:pt idx="113" formatCode="General">
                  <c:v>1</c:v>
                </c:pt>
                <c:pt idx="114" formatCode="General">
                  <c:v>2</c:v>
                </c:pt>
                <c:pt idx="115" formatCode="General">
                  <c:v>1</c:v>
                </c:pt>
                <c:pt idx="116" formatCode="General">
                  <c:v>1</c:v>
                </c:pt>
                <c:pt idx="117" formatCode="General">
                  <c:v>1</c:v>
                </c:pt>
                <c:pt idx="118" formatCode="General">
                  <c:v>2</c:v>
                </c:pt>
                <c:pt idx="119" formatCode="General">
                  <c:v>3</c:v>
                </c:pt>
                <c:pt idx="120" formatCode="General">
                  <c:v>1</c:v>
                </c:pt>
                <c:pt idx="121" formatCode="General">
                  <c:v>3</c:v>
                </c:pt>
                <c:pt idx="122" formatCode="General">
                  <c:v>3</c:v>
                </c:pt>
                <c:pt idx="123" formatCode="General">
                  <c:v>1</c:v>
                </c:pt>
                <c:pt idx="124" formatCode="General">
                  <c:v>3</c:v>
                </c:pt>
                <c:pt idx="125" formatCode="General">
                  <c:v>2</c:v>
                </c:pt>
                <c:pt idx="126" formatCode="General">
                  <c:v>3</c:v>
                </c:pt>
                <c:pt idx="127" formatCode="General">
                  <c:v>3</c:v>
                </c:pt>
                <c:pt idx="128" formatCode="General">
                  <c:v>3</c:v>
                </c:pt>
                <c:pt idx="129" formatCode="General">
                  <c:v>2</c:v>
                </c:pt>
                <c:pt idx="130" formatCode="General">
                  <c:v>2</c:v>
                </c:pt>
                <c:pt idx="131" formatCode="General">
                  <c:v>1</c:v>
                </c:pt>
                <c:pt idx="132" formatCode="General">
                  <c:v>2</c:v>
                </c:pt>
                <c:pt idx="133" formatCode="General">
                  <c:v>1</c:v>
                </c:pt>
                <c:pt idx="134" formatCode="General">
                  <c:v>1</c:v>
                </c:pt>
                <c:pt idx="135" formatCode="General">
                  <c:v>2</c:v>
                </c:pt>
                <c:pt idx="136" formatCode="General">
                  <c:v>3</c:v>
                </c:pt>
                <c:pt idx="137" formatCode="General">
                  <c:v>2</c:v>
                </c:pt>
                <c:pt idx="138" formatCode="General">
                  <c:v>3</c:v>
                </c:pt>
                <c:pt idx="139" formatCode="General">
                  <c:v>3</c:v>
                </c:pt>
                <c:pt idx="140" formatCode="General">
                  <c:v>2</c:v>
                </c:pt>
                <c:pt idx="141" formatCode="General">
                  <c:v>2</c:v>
                </c:pt>
                <c:pt idx="142" formatCode="General">
                  <c:v>1</c:v>
                </c:pt>
                <c:pt idx="143" formatCode="General">
                  <c:v>2</c:v>
                </c:pt>
                <c:pt idx="144" formatCode="General">
                  <c:v>2</c:v>
                </c:pt>
                <c:pt idx="145" formatCode="General">
                  <c:v>2</c:v>
                </c:pt>
                <c:pt idx="146" formatCode="General">
                  <c:v>2</c:v>
                </c:pt>
                <c:pt idx="147" formatCode="General">
                  <c:v>2</c:v>
                </c:pt>
                <c:pt idx="148" formatCode="General">
                  <c:v>1</c:v>
                </c:pt>
                <c:pt idx="149" formatCode="General">
                  <c:v>2</c:v>
                </c:pt>
                <c:pt idx="150" formatCode="General">
                  <c:v>2</c:v>
                </c:pt>
                <c:pt idx="151" formatCode="General">
                  <c:v>2</c:v>
                </c:pt>
                <c:pt idx="152" formatCode="General">
                  <c:v>2</c:v>
                </c:pt>
                <c:pt idx="153" formatCode="General">
                  <c:v>1</c:v>
                </c:pt>
                <c:pt idx="154" formatCode="General">
                  <c:v>2</c:v>
                </c:pt>
                <c:pt idx="155" formatCode="General">
                  <c:v>2</c:v>
                </c:pt>
                <c:pt idx="156" formatCode="General">
                  <c:v>2</c:v>
                </c:pt>
                <c:pt idx="157" formatCode="General">
                  <c:v>2</c:v>
                </c:pt>
                <c:pt idx="158" formatCode="General">
                  <c:v>2</c:v>
                </c:pt>
                <c:pt idx="159" formatCode="General">
                  <c:v>2</c:v>
                </c:pt>
                <c:pt idx="160" formatCode="General">
                  <c:v>1</c:v>
                </c:pt>
              </c:numCache>
            </c:numRef>
          </c:xVal>
          <c:yVal>
            <c:numRef>
              <c:f>DataByPlots!$BG$2:$BG$162</c:f>
              <c:numCache>
                <c:formatCode>0.00</c:formatCode>
                <c:ptCount val="1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5.2978744436467569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4.750420702749679</c:v>
                </c:pt>
                <c:pt idx="35">
                  <c:v>#N/A</c:v>
                </c:pt>
                <c:pt idx="36">
                  <c:v>4.1792056607943753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2.3014115093065532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13.11470593667438</c:v>
                </c:pt>
                <c:pt idx="46">
                  <c:v>3.588257353904805</c:v>
                </c:pt>
                <c:pt idx="47">
                  <c:v>8.7197712150987456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2.6771925273490806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2.2697917023622081</c:v>
                </c:pt>
                <c:pt idx="80">
                  <c:v>3.161266046834581</c:v>
                </c:pt>
                <c:pt idx="81">
                  <c:v>0.82634211197277019</c:v>
                </c:pt>
                <c:pt idx="82">
                  <c:v>3.5867832363430234</c:v>
                </c:pt>
                <c:pt idx="83">
                  <c:v>1.0774321249862779</c:v>
                </c:pt>
                <c:pt idx="84">
                  <c:v>#N/A</c:v>
                </c:pt>
                <c:pt idx="85">
                  <c:v>5.1876852521785723</c:v>
                </c:pt>
                <c:pt idx="86">
                  <c:v>6.4732552675860537</c:v>
                </c:pt>
                <c:pt idx="87">
                  <c:v>3.079869877994672</c:v>
                </c:pt>
                <c:pt idx="88">
                  <c:v>2.1077245521755272</c:v>
                </c:pt>
                <c:pt idx="89">
                  <c:v>#N/A</c:v>
                </c:pt>
                <c:pt idx="90">
                  <c:v>3.6322119839634612</c:v>
                </c:pt>
                <c:pt idx="91">
                  <c:v>#N/A</c:v>
                </c:pt>
                <c:pt idx="92">
                  <c:v>6.0454323929389204</c:v>
                </c:pt>
                <c:pt idx="93">
                  <c:v>#N/A</c:v>
                </c:pt>
                <c:pt idx="94">
                  <c:v>6.7801976929055252</c:v>
                </c:pt>
                <c:pt idx="95">
                  <c:v>2.8423312659730557</c:v>
                </c:pt>
                <c:pt idx="96">
                  <c:v>2.523191654121228</c:v>
                </c:pt>
                <c:pt idx="97">
                  <c:v>7.7666193297650583</c:v>
                </c:pt>
                <c:pt idx="98">
                  <c:v>#N/A</c:v>
                </c:pt>
                <c:pt idx="99">
                  <c:v>#N/A</c:v>
                </c:pt>
                <c:pt idx="100">
                  <c:v>3.0473306163625344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3.4649680562865339</c:v>
                </c:pt>
                <c:pt idx="107">
                  <c:v>#N/A</c:v>
                </c:pt>
                <c:pt idx="108">
                  <c:v>2.5900096282740979</c:v>
                </c:pt>
                <c:pt idx="109">
                  <c:v>3.4546359945692289</c:v>
                </c:pt>
                <c:pt idx="110">
                  <c:v>19.925256518037667</c:v>
                </c:pt>
                <c:pt idx="111">
                  <c:v>4.8834553668264498</c:v>
                </c:pt>
                <c:pt idx="112">
                  <c:v>11.490342426976255</c:v>
                </c:pt>
                <c:pt idx="113">
                  <c:v>21.163364628402022</c:v>
                </c:pt>
                <c:pt idx="114">
                  <c:v>5.3628949115655651</c:v>
                </c:pt>
                <c:pt idx="115">
                  <c:v>31.416709030305448</c:v>
                </c:pt>
                <c:pt idx="116">
                  <c:v>16.222058720845418</c:v>
                </c:pt>
                <c:pt idx="117">
                  <c:v>27.08500352984483</c:v>
                </c:pt>
                <c:pt idx="118">
                  <c:v>8.7290258059673089</c:v>
                </c:pt>
                <c:pt idx="119">
                  <c:v>14.40105847965634</c:v>
                </c:pt>
                <c:pt idx="120">
                  <c:v>10.845645379309277</c:v>
                </c:pt>
                <c:pt idx="121">
                  <c:v>3.029129726259002</c:v>
                </c:pt>
                <c:pt idx="122">
                  <c:v>4.3315061766063288</c:v>
                </c:pt>
                <c:pt idx="123">
                  <c:v>21.274782078828633</c:v>
                </c:pt>
                <c:pt idx="124">
                  <c:v>8.4926818744907031</c:v>
                </c:pt>
                <c:pt idx="125">
                  <c:v>11.702020025829064</c:v>
                </c:pt>
                <c:pt idx="126">
                  <c:v>4.6492395327840086</c:v>
                </c:pt>
                <c:pt idx="127">
                  <c:v>6.798445188956955</c:v>
                </c:pt>
                <c:pt idx="128">
                  <c:v>5.084689415677329</c:v>
                </c:pt>
                <c:pt idx="129">
                  <c:v>11.724369815957482</c:v>
                </c:pt>
                <c:pt idx="130">
                  <c:v>8.6718139451348328</c:v>
                </c:pt>
                <c:pt idx="131">
                  <c:v>15.391955500551179</c:v>
                </c:pt>
                <c:pt idx="132">
                  <c:v>4.302630726883331</c:v>
                </c:pt>
                <c:pt idx="133">
                  <c:v>7.0706547218164904</c:v>
                </c:pt>
                <c:pt idx="134">
                  <c:v>11.785716888633091</c:v>
                </c:pt>
                <c:pt idx="135">
                  <c:v>3.4605675184654445</c:v>
                </c:pt>
                <c:pt idx="136">
                  <c:v>5.9366203230001329</c:v>
                </c:pt>
                <c:pt idx="137">
                  <c:v>11.635117524262926</c:v>
                </c:pt>
                <c:pt idx="138">
                  <c:v>5.7402170400931025</c:v>
                </c:pt>
                <c:pt idx="139">
                  <c:v>5.0301450458185526</c:v>
                </c:pt>
                <c:pt idx="140">
                  <c:v>2.8291307714016654</c:v>
                </c:pt>
                <c:pt idx="141">
                  <c:v>5.4651404134402242</c:v>
                </c:pt>
                <c:pt idx="142">
                  <c:v>23.223339383507689</c:v>
                </c:pt>
                <c:pt idx="143">
                  <c:v>1.9559371168882835</c:v>
                </c:pt>
                <c:pt idx="144">
                  <c:v>3.6661168388779135</c:v>
                </c:pt>
                <c:pt idx="145">
                  <c:v>14.551584272638179</c:v>
                </c:pt>
                <c:pt idx="146">
                  <c:v>8.7227321368124198</c:v>
                </c:pt>
                <c:pt idx="147">
                  <c:v>4.9921223565237289</c:v>
                </c:pt>
                <c:pt idx="148">
                  <c:v>14.390307482323669</c:v>
                </c:pt>
                <c:pt idx="149">
                  <c:v>14.061891321734926</c:v>
                </c:pt>
                <c:pt idx="150">
                  <c:v>2.0417630197092866</c:v>
                </c:pt>
                <c:pt idx="151">
                  <c:v>2.3659203548255299</c:v>
                </c:pt>
                <c:pt idx="152">
                  <c:v>3.5851610877249733</c:v>
                </c:pt>
                <c:pt idx="153">
                  <c:v>11.760928926822439</c:v>
                </c:pt>
                <c:pt idx="154">
                  <c:v>2.7965353542922848</c:v>
                </c:pt>
                <c:pt idx="155">
                  <c:v>3.9577537744688929</c:v>
                </c:pt>
                <c:pt idx="156">
                  <c:v>13.816451991523127</c:v>
                </c:pt>
                <c:pt idx="157">
                  <c:v>7.3108632886835805</c:v>
                </c:pt>
                <c:pt idx="158">
                  <c:v>7.742738123945375</c:v>
                </c:pt>
                <c:pt idx="159">
                  <c:v>6.1622002620820098</c:v>
                </c:pt>
                <c:pt idx="160">
                  <c:v>7.3982617935693122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74080"/>
        <c:axId val="207776000"/>
      </c:scatterChart>
      <c:valAx>
        <c:axId val="207774080"/>
        <c:scaling>
          <c:orientation val="minMax"/>
          <c:max val="3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RaeK</a:t>
                </a:r>
              </a:p>
            </c:rich>
          </c:tx>
          <c:layout>
            <c:manualLayout>
              <c:xMode val="edge"/>
              <c:yMode val="edge"/>
              <c:x val="0.44877252626300135"/>
              <c:y val="0.9281085608979725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207776000"/>
        <c:crosses val="autoZero"/>
        <c:crossBetween val="midCat"/>
        <c:minorUnit val="0.4"/>
      </c:valAx>
      <c:valAx>
        <c:axId val="20777600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WC1500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207774080"/>
        <c:crosses val="autoZero"/>
        <c:crossBetween val="midCat"/>
        <c:majorUnit val="10"/>
        <c:minorUnit val="5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05796150481179"/>
          <c:y val="2.7638223211229111E-2"/>
          <c:w val="0.85919903762029992"/>
          <c:h val="0.81074082791281565"/>
        </c:manualLayout>
      </c:layout>
      <c:scatterChart>
        <c:scatterStyle val="lineMarker"/>
        <c:varyColors val="0"/>
        <c:ser>
          <c:idx val="0"/>
          <c:order val="0"/>
          <c:tx>
            <c:strRef>
              <c:f>Raw_koealoittain!$AW$1</c:f>
              <c:strCache>
                <c:ptCount val="1"/>
                <c:pt idx="0">
                  <c:v>kPa9_81_1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trendline>
            <c:trendlineType val="log"/>
            <c:dispRSqr val="1"/>
            <c:dispEq val="1"/>
            <c:trendlineLbl>
              <c:layout>
                <c:manualLayout>
                  <c:x val="0.16766360454943141"/>
                  <c:y val="-0.13087234679904142"/>
                </c:manualLayout>
              </c:layout>
              <c:numFmt formatCode="General" sourceLinked="0"/>
            </c:trendlineLbl>
          </c:trendline>
          <c:xVal>
            <c:numRef>
              <c:f>Raw_koealoittain!$R$2:$R$162</c:f>
              <c:numCache>
                <c:formatCode>General</c:formatCode>
                <c:ptCount val="161"/>
                <c:pt idx="0">
                  <c:v>0.7</c:v>
                </c:pt>
                <c:pt idx="1">
                  <c:v>2.2000000000000002</c:v>
                </c:pt>
                <c:pt idx="2">
                  <c:v>8.9</c:v>
                </c:pt>
                <c:pt idx="3">
                  <c:v>12.4</c:v>
                </c:pt>
                <c:pt idx="4">
                  <c:v>10.1</c:v>
                </c:pt>
                <c:pt idx="5">
                  <c:v>0.7</c:v>
                </c:pt>
                <c:pt idx="6">
                  <c:v>2</c:v>
                </c:pt>
                <c:pt idx="7">
                  <c:v>7.8</c:v>
                </c:pt>
                <c:pt idx="8">
                  <c:v>5.2</c:v>
                </c:pt>
                <c:pt idx="9">
                  <c:v>30.2</c:v>
                </c:pt>
                <c:pt idx="10">
                  <c:v>1</c:v>
                </c:pt>
                <c:pt idx="11">
                  <c:v>4.0999999999999996</c:v>
                </c:pt>
                <c:pt idx="12">
                  <c:v>0.8</c:v>
                </c:pt>
                <c:pt idx="13">
                  <c:v>3</c:v>
                </c:pt>
                <c:pt idx="14">
                  <c:v>48.7</c:v>
                </c:pt>
                <c:pt idx="15">
                  <c:v>3.8</c:v>
                </c:pt>
                <c:pt idx="16">
                  <c:v>3.3</c:v>
                </c:pt>
                <c:pt idx="17">
                  <c:v>2.2000000000000002</c:v>
                </c:pt>
                <c:pt idx="18">
                  <c:v>1.6</c:v>
                </c:pt>
                <c:pt idx="19">
                  <c:v>2.8</c:v>
                </c:pt>
                <c:pt idx="20">
                  <c:v>1.7</c:v>
                </c:pt>
                <c:pt idx="21">
                  <c:v>2.6</c:v>
                </c:pt>
                <c:pt idx="22">
                  <c:v>2.5</c:v>
                </c:pt>
                <c:pt idx="23">
                  <c:v>0.8</c:v>
                </c:pt>
                <c:pt idx="24">
                  <c:v>1.7</c:v>
                </c:pt>
                <c:pt idx="25">
                  <c:v>2.2999999999999998</c:v>
                </c:pt>
                <c:pt idx="26">
                  <c:v>3.3</c:v>
                </c:pt>
                <c:pt idx="27">
                  <c:v>3.3</c:v>
                </c:pt>
                <c:pt idx="28">
                  <c:v>1.2</c:v>
                </c:pt>
                <c:pt idx="29">
                  <c:v>3.2</c:v>
                </c:pt>
                <c:pt idx="30">
                  <c:v>1.1000000000000001</c:v>
                </c:pt>
                <c:pt idx="31">
                  <c:v>4.0999999999999996</c:v>
                </c:pt>
                <c:pt idx="32">
                  <c:v>2.6</c:v>
                </c:pt>
                <c:pt idx="33">
                  <c:v>2.2999999999999998</c:v>
                </c:pt>
                <c:pt idx="34">
                  <c:v>1.1000000000000001</c:v>
                </c:pt>
                <c:pt idx="35">
                  <c:v>2.2000000000000002</c:v>
                </c:pt>
                <c:pt idx="36">
                  <c:v>1.8</c:v>
                </c:pt>
                <c:pt idx="37">
                  <c:v>2.8</c:v>
                </c:pt>
                <c:pt idx="38">
                  <c:v>3</c:v>
                </c:pt>
                <c:pt idx="39">
                  <c:v>2.2999999999999998</c:v>
                </c:pt>
                <c:pt idx="40">
                  <c:v>0.7</c:v>
                </c:pt>
                <c:pt idx="41">
                  <c:v>1.5</c:v>
                </c:pt>
                <c:pt idx="42">
                  <c:v>1.3</c:v>
                </c:pt>
                <c:pt idx="43">
                  <c:v>20.6</c:v>
                </c:pt>
                <c:pt idx="44">
                  <c:v>4</c:v>
                </c:pt>
                <c:pt idx="45">
                  <c:v>2.5</c:v>
                </c:pt>
                <c:pt idx="46">
                  <c:v>1.4</c:v>
                </c:pt>
                <c:pt idx="47">
                  <c:v>3.6</c:v>
                </c:pt>
                <c:pt idx="48">
                  <c:v>1.3</c:v>
                </c:pt>
                <c:pt idx="49">
                  <c:v>13.8</c:v>
                </c:pt>
                <c:pt idx="50">
                  <c:v>4.5999999999999996</c:v>
                </c:pt>
                <c:pt idx="51">
                  <c:v>1.4</c:v>
                </c:pt>
                <c:pt idx="52">
                  <c:v>1.2</c:v>
                </c:pt>
                <c:pt idx="53">
                  <c:v>2.2000000000000002</c:v>
                </c:pt>
                <c:pt idx="54">
                  <c:v>1.4</c:v>
                </c:pt>
                <c:pt idx="55">
                  <c:v>1.8</c:v>
                </c:pt>
                <c:pt idx="56">
                  <c:v>6.9</c:v>
                </c:pt>
                <c:pt idx="57">
                  <c:v>2.4</c:v>
                </c:pt>
                <c:pt idx="58">
                  <c:v>4.2</c:v>
                </c:pt>
                <c:pt idx="59">
                  <c:v>1.2</c:v>
                </c:pt>
                <c:pt idx="60">
                  <c:v>1.3</c:v>
                </c:pt>
                <c:pt idx="61">
                  <c:v>2.4</c:v>
                </c:pt>
                <c:pt idx="62">
                  <c:v>3.1</c:v>
                </c:pt>
                <c:pt idx="63">
                  <c:v>3.2</c:v>
                </c:pt>
                <c:pt idx="64">
                  <c:v>1.5</c:v>
                </c:pt>
                <c:pt idx="65">
                  <c:v>2.5</c:v>
                </c:pt>
                <c:pt idx="66">
                  <c:v>4.7</c:v>
                </c:pt>
                <c:pt idx="67">
                  <c:v>2.9</c:v>
                </c:pt>
                <c:pt idx="68">
                  <c:v>1.6</c:v>
                </c:pt>
                <c:pt idx="69">
                  <c:v>2.2999999999999998</c:v>
                </c:pt>
                <c:pt idx="70">
                  <c:v>2.4</c:v>
                </c:pt>
                <c:pt idx="71">
                  <c:v>2.2000000000000002</c:v>
                </c:pt>
                <c:pt idx="72">
                  <c:v>2.6</c:v>
                </c:pt>
                <c:pt idx="73">
                  <c:v>4.0999999999999996</c:v>
                </c:pt>
                <c:pt idx="74">
                  <c:v>22.1</c:v>
                </c:pt>
                <c:pt idx="75">
                  <c:v>2.2000000000000002</c:v>
                </c:pt>
                <c:pt idx="76">
                  <c:v>2.2000000000000002</c:v>
                </c:pt>
                <c:pt idx="77">
                  <c:v>2.1</c:v>
                </c:pt>
                <c:pt idx="78">
                  <c:v>2.6</c:v>
                </c:pt>
                <c:pt idx="79">
                  <c:v>1.8</c:v>
                </c:pt>
                <c:pt idx="80">
                  <c:v>2.2999999999999998</c:v>
                </c:pt>
                <c:pt idx="81">
                  <c:v>1.1000000000000001</c:v>
                </c:pt>
                <c:pt idx="82">
                  <c:v>2.2999999999999998</c:v>
                </c:pt>
                <c:pt idx="83">
                  <c:v>0.5</c:v>
                </c:pt>
                <c:pt idx="84">
                  <c:v>3</c:v>
                </c:pt>
                <c:pt idx="85">
                  <c:v>1.6</c:v>
                </c:pt>
                <c:pt idx="86">
                  <c:v>2.9</c:v>
                </c:pt>
                <c:pt idx="87">
                  <c:v>0.8</c:v>
                </c:pt>
                <c:pt idx="88">
                  <c:v>1</c:v>
                </c:pt>
                <c:pt idx="89">
                  <c:v>1.4</c:v>
                </c:pt>
                <c:pt idx="90">
                  <c:v>1.9</c:v>
                </c:pt>
                <c:pt idx="91">
                  <c:v>2.1</c:v>
                </c:pt>
                <c:pt idx="92">
                  <c:v>2.5</c:v>
                </c:pt>
                <c:pt idx="93">
                  <c:v>1.3</c:v>
                </c:pt>
                <c:pt idx="94">
                  <c:v>2.4</c:v>
                </c:pt>
                <c:pt idx="95">
                  <c:v>3</c:v>
                </c:pt>
                <c:pt idx="96">
                  <c:v>1.8</c:v>
                </c:pt>
                <c:pt idx="97">
                  <c:v>9.3000000000000007</c:v>
                </c:pt>
                <c:pt idx="98">
                  <c:v>1.4</c:v>
                </c:pt>
                <c:pt idx="99">
                  <c:v>2.8</c:v>
                </c:pt>
                <c:pt idx="100">
                  <c:v>3.7</c:v>
                </c:pt>
                <c:pt idx="101">
                  <c:v>2.1</c:v>
                </c:pt>
                <c:pt idx="102">
                  <c:v>1.2</c:v>
                </c:pt>
                <c:pt idx="103">
                  <c:v>3.1</c:v>
                </c:pt>
                <c:pt idx="104">
                  <c:v>3</c:v>
                </c:pt>
                <c:pt idx="105">
                  <c:v>2</c:v>
                </c:pt>
                <c:pt idx="106">
                  <c:v>0.9</c:v>
                </c:pt>
                <c:pt idx="107">
                  <c:v>1.3</c:v>
                </c:pt>
                <c:pt idx="108">
                  <c:v>0.70000000000000007</c:v>
                </c:pt>
                <c:pt idx="109">
                  <c:v>2.2000000000000002</c:v>
                </c:pt>
                <c:pt idx="110">
                  <c:v>40.800000000000004</c:v>
                </c:pt>
                <c:pt idx="111">
                  <c:v>1.4000000000000001</c:v>
                </c:pt>
                <c:pt idx="112">
                  <c:v>2.2000000000000002</c:v>
                </c:pt>
                <c:pt idx="113">
                  <c:v>38</c:v>
                </c:pt>
                <c:pt idx="114">
                  <c:v>1</c:v>
                </c:pt>
                <c:pt idx="115">
                  <c:v>28.6</c:v>
                </c:pt>
                <c:pt idx="116">
                  <c:v>4.0999999999999996</c:v>
                </c:pt>
                <c:pt idx="117">
                  <c:v>20.2</c:v>
                </c:pt>
                <c:pt idx="118">
                  <c:v>1.4000000000000001</c:v>
                </c:pt>
                <c:pt idx="119">
                  <c:v>8.9</c:v>
                </c:pt>
                <c:pt idx="120">
                  <c:v>3.8000000000000003</c:v>
                </c:pt>
                <c:pt idx="121">
                  <c:v>1.8</c:v>
                </c:pt>
                <c:pt idx="122">
                  <c:v>1.6</c:v>
                </c:pt>
                <c:pt idx="123">
                  <c:v>19.2</c:v>
                </c:pt>
                <c:pt idx="124">
                  <c:v>1.4000000000000001</c:v>
                </c:pt>
                <c:pt idx="125">
                  <c:v>3.2</c:v>
                </c:pt>
                <c:pt idx="126">
                  <c:v>0.8</c:v>
                </c:pt>
                <c:pt idx="127">
                  <c:v>2.3000000000000003</c:v>
                </c:pt>
                <c:pt idx="128">
                  <c:v>1.1000000000000001</c:v>
                </c:pt>
                <c:pt idx="129">
                  <c:v>4.0999999999999996</c:v>
                </c:pt>
                <c:pt idx="130">
                  <c:v>2.6</c:v>
                </c:pt>
                <c:pt idx="131">
                  <c:v>3.4</c:v>
                </c:pt>
                <c:pt idx="132">
                  <c:v>2</c:v>
                </c:pt>
                <c:pt idx="133">
                  <c:v>1.3</c:v>
                </c:pt>
                <c:pt idx="134">
                  <c:v>20.6</c:v>
                </c:pt>
                <c:pt idx="135">
                  <c:v>2.2000000000000002</c:v>
                </c:pt>
                <c:pt idx="136">
                  <c:v>1.4000000000000001</c:v>
                </c:pt>
                <c:pt idx="137">
                  <c:v>2.6</c:v>
                </c:pt>
                <c:pt idx="138">
                  <c:v>1.8</c:v>
                </c:pt>
                <c:pt idx="139">
                  <c:v>1.1000000000000001</c:v>
                </c:pt>
                <c:pt idx="140">
                  <c:v>1.2</c:v>
                </c:pt>
                <c:pt idx="141">
                  <c:v>2.5</c:v>
                </c:pt>
                <c:pt idx="142">
                  <c:v>38</c:v>
                </c:pt>
                <c:pt idx="143">
                  <c:v>2.4</c:v>
                </c:pt>
                <c:pt idx="144">
                  <c:v>1.5</c:v>
                </c:pt>
                <c:pt idx="145">
                  <c:v>6.3</c:v>
                </c:pt>
                <c:pt idx="146">
                  <c:v>3</c:v>
                </c:pt>
                <c:pt idx="147">
                  <c:v>1.6</c:v>
                </c:pt>
                <c:pt idx="148">
                  <c:v>22.1</c:v>
                </c:pt>
                <c:pt idx="149">
                  <c:v>3.9</c:v>
                </c:pt>
                <c:pt idx="150">
                  <c:v>1.4000000000000001</c:v>
                </c:pt>
                <c:pt idx="151">
                  <c:v>0.8</c:v>
                </c:pt>
                <c:pt idx="152">
                  <c:v>2.2000000000000002</c:v>
                </c:pt>
                <c:pt idx="153">
                  <c:v>28.5</c:v>
                </c:pt>
                <c:pt idx="154">
                  <c:v>1.9000000000000001</c:v>
                </c:pt>
                <c:pt idx="155">
                  <c:v>1.2</c:v>
                </c:pt>
                <c:pt idx="156">
                  <c:v>2.8000000000000003</c:v>
                </c:pt>
                <c:pt idx="157">
                  <c:v>2.1</c:v>
                </c:pt>
                <c:pt idx="158">
                  <c:v>5</c:v>
                </c:pt>
                <c:pt idx="159">
                  <c:v>3</c:v>
                </c:pt>
                <c:pt idx="160">
                  <c:v>2</c:v>
                </c:pt>
              </c:numCache>
            </c:numRef>
          </c:xVal>
          <c:yVal>
            <c:numRef>
              <c:f>Raw_koealoittain!$AW$2:$AW$162</c:f>
              <c:numCache>
                <c:formatCode>0.00</c:formatCode>
                <c:ptCount val="161"/>
                <c:pt idx="0">
                  <c:v>15.272370412077683</c:v>
                </c:pt>
                <c:pt idx="1">
                  <c:v>10.878566548349015</c:v>
                </c:pt>
                <c:pt idx="2">
                  <c:v>31.199394283886246</c:v>
                </c:pt>
                <c:pt idx="4">
                  <c:v>37.500928782264694</c:v>
                </c:pt>
                <c:pt idx="12">
                  <c:v>21.733339445853076</c:v>
                </c:pt>
                <c:pt idx="25">
                  <c:v>15.443955533411986</c:v>
                </c:pt>
                <c:pt idx="34">
                  <c:v>12.251913427603972</c:v>
                </c:pt>
                <c:pt idx="36">
                  <c:v>18.889150435909013</c:v>
                </c:pt>
                <c:pt idx="40">
                  <c:v>7.977454047573648</c:v>
                </c:pt>
                <c:pt idx="44">
                  <c:v>31.901097913962058</c:v>
                </c:pt>
                <c:pt idx="45">
                  <c:v>27.302242660263488</c:v>
                </c:pt>
                <c:pt idx="46">
                  <c:v>20.662898626232732</c:v>
                </c:pt>
                <c:pt idx="47">
                  <c:v>23.356050393997329</c:v>
                </c:pt>
                <c:pt idx="52">
                  <c:v>20.68075386042868</c:v>
                </c:pt>
                <c:pt idx="60">
                  <c:v>21.408370981602673</c:v>
                </c:pt>
                <c:pt idx="61">
                  <c:v>19.184061858769397</c:v>
                </c:pt>
                <c:pt idx="69">
                  <c:v>25.939458291446616</c:v>
                </c:pt>
                <c:pt idx="70">
                  <c:v>22.558197040013905</c:v>
                </c:pt>
                <c:pt idx="72">
                  <c:v>20.152250101295902</c:v>
                </c:pt>
                <c:pt idx="73">
                  <c:v>24.020074915857165</c:v>
                </c:pt>
                <c:pt idx="74">
                  <c:v>41.382542191025301</c:v>
                </c:pt>
                <c:pt idx="76">
                  <c:v>30.572573390147678</c:v>
                </c:pt>
                <c:pt idx="77">
                  <c:v>12.691889890803814</c:v>
                </c:pt>
                <c:pt idx="78">
                  <c:v>24.309672879094681</c:v>
                </c:pt>
                <c:pt idx="79">
                  <c:v>23.128239652093018</c:v>
                </c:pt>
                <c:pt idx="80">
                  <c:v>28.540651453939347</c:v>
                </c:pt>
                <c:pt idx="81">
                  <c:v>13.012181664184782</c:v>
                </c:pt>
                <c:pt idx="82">
                  <c:v>26.368690702913138</c:v>
                </c:pt>
                <c:pt idx="83">
                  <c:v>9.7029188274852274</c:v>
                </c:pt>
                <c:pt idx="84">
                  <c:v>30.818301157734446</c:v>
                </c:pt>
                <c:pt idx="85">
                  <c:v>29.580219629099414</c:v>
                </c:pt>
                <c:pt idx="86">
                  <c:v>29.92420832665184</c:v>
                </c:pt>
                <c:pt idx="87">
                  <c:v>15.044855663706846</c:v>
                </c:pt>
                <c:pt idx="88">
                  <c:v>17.075329874173388</c:v>
                </c:pt>
                <c:pt idx="90">
                  <c:v>22.386867994251539</c:v>
                </c:pt>
                <c:pt idx="92">
                  <c:v>42.625845141560788</c:v>
                </c:pt>
                <c:pt idx="94">
                  <c:v>20.250137603934952</c:v>
                </c:pt>
                <c:pt idx="96">
                  <c:v>22.322282325676774</c:v>
                </c:pt>
                <c:pt idx="97">
                  <c:v>37.147638860453512</c:v>
                </c:pt>
                <c:pt idx="100">
                  <c:v>29.802742229170519</c:v>
                </c:pt>
                <c:pt idx="102">
                  <c:v>14.308535549051838</c:v>
                </c:pt>
                <c:pt idx="104">
                  <c:v>24.669892425511826</c:v>
                </c:pt>
                <c:pt idx="106">
                  <c:v>24.716568388626438</c:v>
                </c:pt>
                <c:pt idx="107">
                  <c:v>25.710232537765076</c:v>
                </c:pt>
                <c:pt idx="108">
                  <c:v>16.434605548252662</c:v>
                </c:pt>
                <c:pt idx="109">
                  <c:v>15.288485325983054</c:v>
                </c:pt>
                <c:pt idx="110">
                  <c:v>35.788810606322336</c:v>
                </c:pt>
                <c:pt idx="111">
                  <c:v>19.902777893963979</c:v>
                </c:pt>
                <c:pt idx="112">
                  <c:v>32.07910457796747</c:v>
                </c:pt>
                <c:pt idx="113">
                  <c:v>37.135475644669143</c:v>
                </c:pt>
                <c:pt idx="114">
                  <c:v>21.278546150084207</c:v>
                </c:pt>
                <c:pt idx="115">
                  <c:v>41.627173000642628</c:v>
                </c:pt>
                <c:pt idx="116">
                  <c:v>44.039654893311777</c:v>
                </c:pt>
                <c:pt idx="117">
                  <c:v>49.912432816961413</c:v>
                </c:pt>
                <c:pt idx="118">
                  <c:v>30.793164399302597</c:v>
                </c:pt>
                <c:pt idx="119">
                  <c:v>38.482966140149735</c:v>
                </c:pt>
                <c:pt idx="120">
                  <c:v>31.724150553446361</c:v>
                </c:pt>
                <c:pt idx="121">
                  <c:v>10.449287518935185</c:v>
                </c:pt>
                <c:pt idx="122">
                  <c:v>15.360978398407546</c:v>
                </c:pt>
                <c:pt idx="123">
                  <c:v>42.659168268008258</c:v>
                </c:pt>
                <c:pt idx="124">
                  <c:v>21.21233686537964</c:v>
                </c:pt>
                <c:pt idx="125">
                  <c:v>29.757331869976291</c:v>
                </c:pt>
                <c:pt idx="126">
                  <c:v>21.721521103707218</c:v>
                </c:pt>
                <c:pt idx="127">
                  <c:v>23.909536214200276</c:v>
                </c:pt>
                <c:pt idx="128">
                  <c:v>18.266925707819457</c:v>
                </c:pt>
                <c:pt idx="129">
                  <c:v>35.839883251263835</c:v>
                </c:pt>
                <c:pt idx="130">
                  <c:v>26.668153791593546</c:v>
                </c:pt>
                <c:pt idx="131">
                  <c:v>39.883821852526388</c:v>
                </c:pt>
                <c:pt idx="132">
                  <c:v>33.779256807191331</c:v>
                </c:pt>
                <c:pt idx="133">
                  <c:v>28.179144687944358</c:v>
                </c:pt>
                <c:pt idx="134">
                  <c:v>46.105744602142487</c:v>
                </c:pt>
                <c:pt idx="135">
                  <c:v>14.876716197771572</c:v>
                </c:pt>
                <c:pt idx="136">
                  <c:v>31.362507351269187</c:v>
                </c:pt>
                <c:pt idx="137">
                  <c:v>30.660845947855357</c:v>
                </c:pt>
                <c:pt idx="138">
                  <c:v>15.174918920756467</c:v>
                </c:pt>
                <c:pt idx="139">
                  <c:v>15.473456466536891</c:v>
                </c:pt>
                <c:pt idx="140">
                  <c:v>16.499755347672476</c:v>
                </c:pt>
                <c:pt idx="141">
                  <c:v>29.082193272711343</c:v>
                </c:pt>
                <c:pt idx="142">
                  <c:v>33.909767041838421</c:v>
                </c:pt>
                <c:pt idx="143">
                  <c:v>21.62357870009086</c:v>
                </c:pt>
                <c:pt idx="144">
                  <c:v>26.132405189484803</c:v>
                </c:pt>
                <c:pt idx="145">
                  <c:v>32.113139872848564</c:v>
                </c:pt>
                <c:pt idx="146">
                  <c:v>37.73378532829414</c:v>
                </c:pt>
                <c:pt idx="147">
                  <c:v>10.995845915179482</c:v>
                </c:pt>
                <c:pt idx="148">
                  <c:v>39.272873544374306</c:v>
                </c:pt>
                <c:pt idx="149">
                  <c:v>33.37678890082568</c:v>
                </c:pt>
                <c:pt idx="150">
                  <c:v>13.14155956708829</c:v>
                </c:pt>
                <c:pt idx="151">
                  <c:v>13.157073998961275</c:v>
                </c:pt>
                <c:pt idx="152">
                  <c:v>28.928586362699271</c:v>
                </c:pt>
                <c:pt idx="153">
                  <c:v>41.513256208630054</c:v>
                </c:pt>
                <c:pt idx="154">
                  <c:v>32.204392561666815</c:v>
                </c:pt>
                <c:pt idx="155">
                  <c:v>21.138217920647648</c:v>
                </c:pt>
                <c:pt idx="156">
                  <c:v>30.729088964196162</c:v>
                </c:pt>
                <c:pt idx="157">
                  <c:v>23.454448756858902</c:v>
                </c:pt>
                <c:pt idx="158">
                  <c:v>24.571439992463315</c:v>
                </c:pt>
                <c:pt idx="159">
                  <c:v>25.63533891121811</c:v>
                </c:pt>
                <c:pt idx="160">
                  <c:v>40.810301113113482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82624"/>
        <c:axId val="104684544"/>
      </c:scatterChart>
      <c:valAx>
        <c:axId val="104682624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Clay1,</a:t>
                </a:r>
                <a:r>
                  <a:rPr lang="en-US" baseline="0"/>
                  <a:t> mass</a:t>
                </a:r>
                <a:r>
                  <a:rPr lang="en-US"/>
                  <a:t>.%</a:t>
                </a:r>
              </a:p>
            </c:rich>
          </c:tx>
          <c:layout>
            <c:manualLayout>
              <c:xMode val="edge"/>
              <c:yMode val="edge"/>
              <c:x val="0.47228237095363146"/>
              <c:y val="0.92660761154855809"/>
            </c:manualLayout>
          </c:layout>
          <c:overlay val="0"/>
        </c:title>
        <c:numFmt formatCode="0" sourceLinked="0"/>
        <c:majorTickMark val="out"/>
        <c:minorTickMark val="out"/>
        <c:tickLblPos val="nextTo"/>
        <c:crossAx val="104684544"/>
        <c:crosses val="autoZero"/>
        <c:crossBetween val="midCat"/>
        <c:majorUnit val="10"/>
        <c:minorUnit val="5"/>
      </c:valAx>
      <c:valAx>
        <c:axId val="104684544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WC at -10 kPa, vol.%</a:t>
                </a:r>
              </a:p>
            </c:rich>
          </c:tx>
          <c:layout>
            <c:manualLayout>
              <c:xMode val="edge"/>
              <c:yMode val="edge"/>
              <c:x val="2.77777777777779E-3"/>
              <c:y val="0.1971503052607551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04682624"/>
        <c:crosses val="autoZero"/>
        <c:crossBetween val="midCat"/>
        <c:majorUnit val="10"/>
        <c:minorUnit val="5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05796150481179"/>
          <c:y val="2.7638223211229111E-2"/>
          <c:w val="0.85919903762029992"/>
          <c:h val="0.81074082791281565"/>
        </c:manualLayout>
      </c:layout>
      <c:scatterChart>
        <c:scatterStyle val="lineMarker"/>
        <c:varyColors val="0"/>
        <c:ser>
          <c:idx val="0"/>
          <c:order val="0"/>
          <c:tx>
            <c:strRef>
              <c:f>Raw_koealoittain!$AW$1</c:f>
              <c:strCache>
                <c:ptCount val="1"/>
                <c:pt idx="0">
                  <c:v>kPa9_81_1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trendline>
            <c:trendlineType val="log"/>
            <c:dispRSqr val="1"/>
            <c:dispEq val="1"/>
            <c:trendlineLbl>
              <c:layout>
                <c:manualLayout>
                  <c:x val="0.16731561679790041"/>
                  <c:y val="-0.16274950140862349"/>
                </c:manualLayout>
              </c:layout>
              <c:numFmt formatCode="General" sourceLinked="0"/>
            </c:trendlineLbl>
          </c:trendline>
          <c:xVal>
            <c:numRef>
              <c:f>Raw_koealoittain!$GL$2:$GL$162</c:f>
              <c:numCache>
                <c:formatCode>0.00</c:formatCode>
                <c:ptCount val="161"/>
                <c:pt idx="0">
                  <c:v>1.7862119581172391</c:v>
                </c:pt>
                <c:pt idx="1">
                  <c:v>3.6634708458169962</c:v>
                </c:pt>
                <c:pt idx="2">
                  <c:v>13.734162520729701</c:v>
                </c:pt>
                <c:pt idx="3">
                  <c:v>#N/A</c:v>
                </c:pt>
                <c:pt idx="4">
                  <c:v>13.165413135593226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6.9972772070492013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6.1499025341130658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1.7747638326585551</c:v>
                </c:pt>
                <c:pt idx="35">
                  <c:v>#N/A</c:v>
                </c:pt>
                <c:pt idx="36">
                  <c:v>2.8968432316746786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1.4950530035335989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5.9929739224429248</c:v>
                </c:pt>
                <c:pt idx="45">
                  <c:v>4.6422628951746923</c:v>
                </c:pt>
                <c:pt idx="46">
                  <c:v>2.4229165014669838</c:v>
                </c:pt>
                <c:pt idx="47">
                  <c:v>7.004740571800923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3.6380199324602538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5.3674210651262388</c:v>
                </c:pt>
                <c:pt idx="61">
                  <c:v>2.9739178536855095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2.9728743288248256</c:v>
                </c:pt>
                <c:pt idx="70">
                  <c:v>3.7155927642397844</c:v>
                </c:pt>
                <c:pt idx="71">
                  <c:v>#N/A</c:v>
                </c:pt>
                <c:pt idx="72">
                  <c:v>3.3076902338747995</c:v>
                </c:pt>
                <c:pt idx="73">
                  <c:v>5.0312188825373321</c:v>
                </c:pt>
                <c:pt idx="74">
                  <c:v>28.965048290263624</c:v>
                </c:pt>
                <c:pt idx="75">
                  <c:v>#N/A</c:v>
                </c:pt>
                <c:pt idx="76">
                  <c:v>4.6071023247300165</c:v>
                </c:pt>
                <c:pt idx="77">
                  <c:v>3.2024586578003431</c:v>
                </c:pt>
                <c:pt idx="78">
                  <c:v>19.257969529034654</c:v>
                </c:pt>
                <c:pt idx="79">
                  <c:v>5.4699392239364197</c:v>
                </c:pt>
                <c:pt idx="80">
                  <c:v>9.6371875531372169</c:v>
                </c:pt>
                <c:pt idx="81">
                  <c:v>2.4934507813277653</c:v>
                </c:pt>
                <c:pt idx="82">
                  <c:v>4.1999999999999993</c:v>
                </c:pt>
                <c:pt idx="83">
                  <c:v>1.4101885390545092</c:v>
                </c:pt>
                <c:pt idx="84">
                  <c:v>3.9377494014365642</c:v>
                </c:pt>
                <c:pt idx="85">
                  <c:v>3.3519514310494212</c:v>
                </c:pt>
                <c:pt idx="86">
                  <c:v>3.96591521685861</c:v>
                </c:pt>
                <c:pt idx="87">
                  <c:v>1.8593220338983094</c:v>
                </c:pt>
                <c:pt idx="88">
                  <c:v>2.2000000000000002</c:v>
                </c:pt>
                <c:pt idx="89">
                  <c:v>#N/A</c:v>
                </c:pt>
                <c:pt idx="90">
                  <c:v>2.5176260986618053</c:v>
                </c:pt>
                <c:pt idx="91">
                  <c:v>#N/A</c:v>
                </c:pt>
                <c:pt idx="92">
                  <c:v>7.5</c:v>
                </c:pt>
                <c:pt idx="93">
                  <c:v>#N/A</c:v>
                </c:pt>
                <c:pt idx="94">
                  <c:v>3.3846189699370597</c:v>
                </c:pt>
                <c:pt idx="95">
                  <c:v>3.5392339159539068</c:v>
                </c:pt>
                <c:pt idx="96">
                  <c:v>7.0411363135873053</c:v>
                </c:pt>
                <c:pt idx="97">
                  <c:v>11.997377361054506</c:v>
                </c:pt>
                <c:pt idx="98">
                  <c:v>#N/A</c:v>
                </c:pt>
                <c:pt idx="99">
                  <c:v>#N/A</c:v>
                </c:pt>
                <c:pt idx="100">
                  <c:v>4.0353408157678583</c:v>
                </c:pt>
                <c:pt idx="101">
                  <c:v>#N/A</c:v>
                </c:pt>
                <c:pt idx="102">
                  <c:v>4.0999999999999996</c:v>
                </c:pt>
                <c:pt idx="103">
                  <c:v>#N/A</c:v>
                </c:pt>
                <c:pt idx="104">
                  <c:v>4.3811780636424746</c:v>
                </c:pt>
                <c:pt idx="105">
                  <c:v>#N/A</c:v>
                </c:pt>
                <c:pt idx="106">
                  <c:v>2.4353994882001615</c:v>
                </c:pt>
                <c:pt idx="107">
                  <c:v>3.257472178060405</c:v>
                </c:pt>
                <c:pt idx="108">
                  <c:v>2.0725633350368868</c:v>
                </c:pt>
                <c:pt idx="109">
                  <c:v>3.9731092436974969</c:v>
                </c:pt>
                <c:pt idx="110">
                  <c:v>50.504510108864707</c:v>
                </c:pt>
                <c:pt idx="111">
                  <c:v>3.7236456960532758</c:v>
                </c:pt>
                <c:pt idx="112">
                  <c:v>12.116881627973601</c:v>
                </c:pt>
                <c:pt idx="113">
                  <c:v>47.781063406312185</c:v>
                </c:pt>
                <c:pt idx="114">
                  <c:v>5.2954636692091732</c:v>
                </c:pt>
                <c:pt idx="115">
                  <c:v>41.885024154589345</c:v>
                </c:pt>
                <c:pt idx="116">
                  <c:v>14.409607405043101</c:v>
                </c:pt>
                <c:pt idx="117">
                  <c:v>34.238146021328959</c:v>
                </c:pt>
                <c:pt idx="118">
                  <c:v>11.511587982832626</c:v>
                </c:pt>
                <c:pt idx="119">
                  <c:v>15.973747581165355</c:v>
                </c:pt>
                <c:pt idx="120">
                  <c:v>11.952134912091877</c:v>
                </c:pt>
                <c:pt idx="121">
                  <c:v>4.9135424547517701</c:v>
                </c:pt>
                <c:pt idx="122">
                  <c:v>5.0224331751186728</c:v>
                </c:pt>
                <c:pt idx="123">
                  <c:v>30.05972850678733</c:v>
                </c:pt>
                <c:pt idx="124">
                  <c:v>7.3478089611028983</c:v>
                </c:pt>
                <c:pt idx="125">
                  <c:v>10.977982326951388</c:v>
                </c:pt>
                <c:pt idx="126">
                  <c:v>3.9535022354694274</c:v>
                </c:pt>
                <c:pt idx="127">
                  <c:v>5.520732529398571</c:v>
                </c:pt>
                <c:pt idx="128">
                  <c:v>3.2330624682580029</c:v>
                </c:pt>
                <c:pt idx="129">
                  <c:v>15.762289660538841</c:v>
                </c:pt>
                <c:pt idx="130">
                  <c:v>8.9212772890192316</c:v>
                </c:pt>
                <c:pt idx="131">
                  <c:v>13.849153671864574</c:v>
                </c:pt>
                <c:pt idx="132">
                  <c:v>5.51937092443419</c:v>
                </c:pt>
                <c:pt idx="133">
                  <c:v>6.1801278636121291</c:v>
                </c:pt>
                <c:pt idx="134">
                  <c:v>31.801235998455017</c:v>
                </c:pt>
                <c:pt idx="135">
                  <c:v>3.2116392907647118</c:v>
                </c:pt>
                <c:pt idx="136">
                  <c:v>3.5995345694767611</c:v>
                </c:pt>
                <c:pt idx="137">
                  <c:v>7.8193901696978028</c:v>
                </c:pt>
                <c:pt idx="138">
                  <c:v>5.9310853222392197</c:v>
                </c:pt>
                <c:pt idx="139">
                  <c:v>3.4160858852516762</c:v>
                </c:pt>
                <c:pt idx="140">
                  <c:v>1.9429420505200625</c:v>
                </c:pt>
                <c:pt idx="141">
                  <c:v>7.7607585703865629</c:v>
                </c:pt>
                <c:pt idx="142">
                  <c:v>43.561039815728833</c:v>
                </c:pt>
                <c:pt idx="143">
                  <c:v>3.7954535223947774</c:v>
                </c:pt>
                <c:pt idx="144">
                  <c:v>2.902983041612722</c:v>
                </c:pt>
                <c:pt idx="145">
                  <c:v>15.994296265900701</c:v>
                </c:pt>
                <c:pt idx="146">
                  <c:v>10.798763541489421</c:v>
                </c:pt>
                <c:pt idx="147">
                  <c:v>4.1120693887570461</c:v>
                </c:pt>
                <c:pt idx="148">
                  <c:v>28.27559050105048</c:v>
                </c:pt>
                <c:pt idx="149">
                  <c:v>10.533763971548831</c:v>
                </c:pt>
                <c:pt idx="150">
                  <c:v>2.1379619949572661</c:v>
                </c:pt>
                <c:pt idx="151">
                  <c:v>1.7606890459363931</c:v>
                </c:pt>
                <c:pt idx="152">
                  <c:v>3.4717982894590644</c:v>
                </c:pt>
                <c:pt idx="153">
                  <c:v>34.918326282117427</c:v>
                </c:pt>
                <c:pt idx="154">
                  <c:v>4.7451680502942013</c:v>
                </c:pt>
                <c:pt idx="155">
                  <c:v>8.6025900582480226</c:v>
                </c:pt>
                <c:pt idx="156">
                  <c:v>6.9290824261275183</c:v>
                </c:pt>
                <c:pt idx="157">
                  <c:v>5.9356738629218153</c:v>
                </c:pt>
                <c:pt idx="158">
                  <c:v>11.50607592214217</c:v>
                </c:pt>
                <c:pt idx="159">
                  <c:v>6.2195318264136024</c:v>
                </c:pt>
                <c:pt idx="160">
                  <c:v>6.3410957060169348</c:v>
                </c:pt>
              </c:numCache>
            </c:numRef>
          </c:xVal>
          <c:yVal>
            <c:numRef>
              <c:f>Raw_koealoittain!$AW$2:$AW$162</c:f>
              <c:numCache>
                <c:formatCode>0.00</c:formatCode>
                <c:ptCount val="161"/>
                <c:pt idx="0">
                  <c:v>15.272370412077683</c:v>
                </c:pt>
                <c:pt idx="1">
                  <c:v>10.878566548349015</c:v>
                </c:pt>
                <c:pt idx="2">
                  <c:v>31.199394283886246</c:v>
                </c:pt>
                <c:pt idx="4">
                  <c:v>37.500928782264694</c:v>
                </c:pt>
                <c:pt idx="12">
                  <c:v>21.733339445853076</c:v>
                </c:pt>
                <c:pt idx="25">
                  <c:v>15.443955533411986</c:v>
                </c:pt>
                <c:pt idx="34">
                  <c:v>12.251913427603972</c:v>
                </c:pt>
                <c:pt idx="36">
                  <c:v>18.889150435909013</c:v>
                </c:pt>
                <c:pt idx="40">
                  <c:v>7.977454047573648</c:v>
                </c:pt>
                <c:pt idx="44">
                  <c:v>31.901097913962058</c:v>
                </c:pt>
                <c:pt idx="45">
                  <c:v>27.302242660263488</c:v>
                </c:pt>
                <c:pt idx="46">
                  <c:v>20.662898626232732</c:v>
                </c:pt>
                <c:pt idx="47">
                  <c:v>23.356050393997329</c:v>
                </c:pt>
                <c:pt idx="52">
                  <c:v>20.68075386042868</c:v>
                </c:pt>
                <c:pt idx="60">
                  <c:v>21.408370981602673</c:v>
                </c:pt>
                <c:pt idx="61">
                  <c:v>19.184061858769397</c:v>
                </c:pt>
                <c:pt idx="69">
                  <c:v>25.939458291446616</c:v>
                </c:pt>
                <c:pt idx="70">
                  <c:v>22.558197040013905</c:v>
                </c:pt>
                <c:pt idx="72">
                  <c:v>20.152250101295902</c:v>
                </c:pt>
                <c:pt idx="73">
                  <c:v>24.020074915857165</c:v>
                </c:pt>
                <c:pt idx="74">
                  <c:v>41.382542191025301</c:v>
                </c:pt>
                <c:pt idx="76">
                  <c:v>30.572573390147678</c:v>
                </c:pt>
                <c:pt idx="77">
                  <c:v>12.691889890803814</c:v>
                </c:pt>
                <c:pt idx="78">
                  <c:v>24.309672879094681</c:v>
                </c:pt>
                <c:pt idx="79">
                  <c:v>23.128239652093018</c:v>
                </c:pt>
                <c:pt idx="80">
                  <c:v>28.540651453939347</c:v>
                </c:pt>
                <c:pt idx="81">
                  <c:v>13.012181664184782</c:v>
                </c:pt>
                <c:pt idx="82">
                  <c:v>26.368690702913138</c:v>
                </c:pt>
                <c:pt idx="83">
                  <c:v>9.7029188274852274</c:v>
                </c:pt>
                <c:pt idx="84">
                  <c:v>30.818301157734446</c:v>
                </c:pt>
                <c:pt idx="85">
                  <c:v>29.580219629099414</c:v>
                </c:pt>
                <c:pt idx="86">
                  <c:v>29.92420832665184</c:v>
                </c:pt>
                <c:pt idx="87">
                  <c:v>15.044855663706846</c:v>
                </c:pt>
                <c:pt idx="88">
                  <c:v>17.075329874173388</c:v>
                </c:pt>
                <c:pt idx="90">
                  <c:v>22.386867994251539</c:v>
                </c:pt>
                <c:pt idx="92">
                  <c:v>42.625845141560788</c:v>
                </c:pt>
                <c:pt idx="94">
                  <c:v>20.250137603934952</c:v>
                </c:pt>
                <c:pt idx="96">
                  <c:v>22.322282325676774</c:v>
                </c:pt>
                <c:pt idx="97">
                  <c:v>37.147638860453512</c:v>
                </c:pt>
                <c:pt idx="100">
                  <c:v>29.802742229170519</c:v>
                </c:pt>
                <c:pt idx="102">
                  <c:v>14.308535549051838</c:v>
                </c:pt>
                <c:pt idx="104">
                  <c:v>24.669892425511826</c:v>
                </c:pt>
                <c:pt idx="106">
                  <c:v>24.716568388626438</c:v>
                </c:pt>
                <c:pt idx="107">
                  <c:v>25.710232537765076</c:v>
                </c:pt>
                <c:pt idx="108">
                  <c:v>16.434605548252662</c:v>
                </c:pt>
                <c:pt idx="109">
                  <c:v>15.288485325983054</c:v>
                </c:pt>
                <c:pt idx="110">
                  <c:v>35.788810606322336</c:v>
                </c:pt>
                <c:pt idx="111">
                  <c:v>19.902777893963979</c:v>
                </c:pt>
                <c:pt idx="112">
                  <c:v>32.07910457796747</c:v>
                </c:pt>
                <c:pt idx="113">
                  <c:v>37.135475644669143</c:v>
                </c:pt>
                <c:pt idx="114">
                  <c:v>21.278546150084207</c:v>
                </c:pt>
                <c:pt idx="115">
                  <c:v>41.627173000642628</c:v>
                </c:pt>
                <c:pt idx="116">
                  <c:v>44.039654893311777</c:v>
                </c:pt>
                <c:pt idx="117">
                  <c:v>49.912432816961413</c:v>
                </c:pt>
                <c:pt idx="118">
                  <c:v>30.793164399302597</c:v>
                </c:pt>
                <c:pt idx="119">
                  <c:v>38.482966140149735</c:v>
                </c:pt>
                <c:pt idx="120">
                  <c:v>31.724150553446361</c:v>
                </c:pt>
                <c:pt idx="121">
                  <c:v>10.449287518935185</c:v>
                </c:pt>
                <c:pt idx="122">
                  <c:v>15.360978398407546</c:v>
                </c:pt>
                <c:pt idx="123">
                  <c:v>42.659168268008258</c:v>
                </c:pt>
                <c:pt idx="124">
                  <c:v>21.21233686537964</c:v>
                </c:pt>
                <c:pt idx="125">
                  <c:v>29.757331869976291</c:v>
                </c:pt>
                <c:pt idx="126">
                  <c:v>21.721521103707218</c:v>
                </c:pt>
                <c:pt idx="127">
                  <c:v>23.909536214200276</c:v>
                </c:pt>
                <c:pt idx="128">
                  <c:v>18.266925707819457</c:v>
                </c:pt>
                <c:pt idx="129">
                  <c:v>35.839883251263835</c:v>
                </c:pt>
                <c:pt idx="130">
                  <c:v>26.668153791593546</c:v>
                </c:pt>
                <c:pt idx="131">
                  <c:v>39.883821852526388</c:v>
                </c:pt>
                <c:pt idx="132">
                  <c:v>33.779256807191331</c:v>
                </c:pt>
                <c:pt idx="133">
                  <c:v>28.179144687944358</c:v>
                </c:pt>
                <c:pt idx="134">
                  <c:v>46.105744602142487</c:v>
                </c:pt>
                <c:pt idx="135">
                  <c:v>14.876716197771572</c:v>
                </c:pt>
                <c:pt idx="136">
                  <c:v>31.362507351269187</c:v>
                </c:pt>
                <c:pt idx="137">
                  <c:v>30.660845947855357</c:v>
                </c:pt>
                <c:pt idx="138">
                  <c:v>15.174918920756467</c:v>
                </c:pt>
                <c:pt idx="139">
                  <c:v>15.473456466536891</c:v>
                </c:pt>
                <c:pt idx="140">
                  <c:v>16.499755347672476</c:v>
                </c:pt>
                <c:pt idx="141">
                  <c:v>29.082193272711343</c:v>
                </c:pt>
                <c:pt idx="142">
                  <c:v>33.909767041838421</c:v>
                </c:pt>
                <c:pt idx="143">
                  <c:v>21.62357870009086</c:v>
                </c:pt>
                <c:pt idx="144">
                  <c:v>26.132405189484803</c:v>
                </c:pt>
                <c:pt idx="145">
                  <c:v>32.113139872848564</c:v>
                </c:pt>
                <c:pt idx="146">
                  <c:v>37.73378532829414</c:v>
                </c:pt>
                <c:pt idx="147">
                  <c:v>10.995845915179482</c:v>
                </c:pt>
                <c:pt idx="148">
                  <c:v>39.272873544374306</c:v>
                </c:pt>
                <c:pt idx="149">
                  <c:v>33.37678890082568</c:v>
                </c:pt>
                <c:pt idx="150">
                  <c:v>13.14155956708829</c:v>
                </c:pt>
                <c:pt idx="151">
                  <c:v>13.157073998961275</c:v>
                </c:pt>
                <c:pt idx="152">
                  <c:v>28.928586362699271</c:v>
                </c:pt>
                <c:pt idx="153">
                  <c:v>41.513256208630054</c:v>
                </c:pt>
                <c:pt idx="154">
                  <c:v>32.204392561666815</c:v>
                </c:pt>
                <c:pt idx="155">
                  <c:v>21.138217920647648</c:v>
                </c:pt>
                <c:pt idx="156">
                  <c:v>30.729088964196162</c:v>
                </c:pt>
                <c:pt idx="157">
                  <c:v>23.454448756858902</c:v>
                </c:pt>
                <c:pt idx="158">
                  <c:v>24.571439992463315</c:v>
                </c:pt>
                <c:pt idx="159">
                  <c:v>25.63533891121811</c:v>
                </c:pt>
                <c:pt idx="160">
                  <c:v>40.810301113113482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97216"/>
        <c:axId val="104707584"/>
      </c:scatterChart>
      <c:valAx>
        <c:axId val="104697216"/>
        <c:scaling>
          <c:orientation val="minMax"/>
          <c:max val="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LOI+Clay, mass.%</a:t>
                </a:r>
              </a:p>
            </c:rich>
          </c:tx>
          <c:layout>
            <c:manualLayout>
              <c:xMode val="edge"/>
              <c:yMode val="edge"/>
              <c:x val="0.47228237095363146"/>
              <c:y val="0.92660761154855809"/>
            </c:manualLayout>
          </c:layout>
          <c:overlay val="0"/>
        </c:title>
        <c:numFmt formatCode="0" sourceLinked="0"/>
        <c:majorTickMark val="out"/>
        <c:minorTickMark val="out"/>
        <c:tickLblPos val="nextTo"/>
        <c:crossAx val="104707584"/>
        <c:crosses val="autoZero"/>
        <c:crossBetween val="midCat"/>
        <c:majorUnit val="10"/>
        <c:minorUnit val="5"/>
      </c:valAx>
      <c:valAx>
        <c:axId val="104707584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WC at -10 kPa, vol.%</a:t>
                </a:r>
              </a:p>
            </c:rich>
          </c:tx>
          <c:layout>
            <c:manualLayout>
              <c:xMode val="edge"/>
              <c:yMode val="edge"/>
              <c:x val="2.77777777777779E-3"/>
              <c:y val="0.1971503052607551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04697216"/>
        <c:crosses val="autoZero"/>
        <c:crossBetween val="midCat"/>
        <c:majorUnit val="10"/>
        <c:minorUnit val="5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05796150481173"/>
          <c:y val="2.7638223211229128E-2"/>
          <c:w val="0.85919903762030037"/>
          <c:h val="0.81074082791281565"/>
        </c:manualLayout>
      </c:layout>
      <c:scatterChart>
        <c:scatterStyle val="lineMarker"/>
        <c:varyColors val="0"/>
        <c:ser>
          <c:idx val="0"/>
          <c:order val="0"/>
          <c:tx>
            <c:strRef>
              <c:f>Raw_koealoittain!$AW$1</c:f>
              <c:strCache>
                <c:ptCount val="1"/>
                <c:pt idx="0">
                  <c:v>kPa9_81_1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Raw_koealoittain!$GL$2:$GL$162</c:f>
              <c:numCache>
                <c:formatCode>0.00</c:formatCode>
                <c:ptCount val="161"/>
                <c:pt idx="0">
                  <c:v>1.7862119581172391</c:v>
                </c:pt>
                <c:pt idx="1">
                  <c:v>3.6634708458169962</c:v>
                </c:pt>
                <c:pt idx="2">
                  <c:v>13.734162520729701</c:v>
                </c:pt>
                <c:pt idx="3">
                  <c:v>#N/A</c:v>
                </c:pt>
                <c:pt idx="4">
                  <c:v>13.165413135593226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6.9972772070492013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6.1499025341130658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1.7747638326585551</c:v>
                </c:pt>
                <c:pt idx="35">
                  <c:v>#N/A</c:v>
                </c:pt>
                <c:pt idx="36">
                  <c:v>2.8968432316746786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1.4950530035335989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5.9929739224429248</c:v>
                </c:pt>
                <c:pt idx="45">
                  <c:v>4.6422628951746923</c:v>
                </c:pt>
                <c:pt idx="46">
                  <c:v>2.4229165014669838</c:v>
                </c:pt>
                <c:pt idx="47">
                  <c:v>7.004740571800923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3.6380199324602538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5.3674210651262388</c:v>
                </c:pt>
                <c:pt idx="61">
                  <c:v>2.9739178536855095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2.9728743288248256</c:v>
                </c:pt>
                <c:pt idx="70">
                  <c:v>3.7155927642397844</c:v>
                </c:pt>
                <c:pt idx="71">
                  <c:v>#N/A</c:v>
                </c:pt>
                <c:pt idx="72">
                  <c:v>3.3076902338747995</c:v>
                </c:pt>
                <c:pt idx="73">
                  <c:v>5.0312188825373321</c:v>
                </c:pt>
                <c:pt idx="74">
                  <c:v>28.965048290263624</c:v>
                </c:pt>
                <c:pt idx="75">
                  <c:v>#N/A</c:v>
                </c:pt>
                <c:pt idx="76">
                  <c:v>4.6071023247300165</c:v>
                </c:pt>
                <c:pt idx="77">
                  <c:v>3.2024586578003431</c:v>
                </c:pt>
                <c:pt idx="78">
                  <c:v>19.257969529034654</c:v>
                </c:pt>
                <c:pt idx="79">
                  <c:v>5.4699392239364197</c:v>
                </c:pt>
                <c:pt idx="80">
                  <c:v>9.6371875531372169</c:v>
                </c:pt>
                <c:pt idx="81">
                  <c:v>2.4934507813277653</c:v>
                </c:pt>
                <c:pt idx="82">
                  <c:v>4.1999999999999993</c:v>
                </c:pt>
                <c:pt idx="83">
                  <c:v>1.4101885390545092</c:v>
                </c:pt>
                <c:pt idx="84">
                  <c:v>3.9377494014365642</c:v>
                </c:pt>
                <c:pt idx="85">
                  <c:v>3.3519514310494212</c:v>
                </c:pt>
                <c:pt idx="86">
                  <c:v>3.96591521685861</c:v>
                </c:pt>
                <c:pt idx="87">
                  <c:v>1.8593220338983094</c:v>
                </c:pt>
                <c:pt idx="88">
                  <c:v>2.2000000000000002</c:v>
                </c:pt>
                <c:pt idx="89">
                  <c:v>#N/A</c:v>
                </c:pt>
                <c:pt idx="90">
                  <c:v>2.5176260986618053</c:v>
                </c:pt>
                <c:pt idx="91">
                  <c:v>#N/A</c:v>
                </c:pt>
                <c:pt idx="92">
                  <c:v>7.5</c:v>
                </c:pt>
                <c:pt idx="93">
                  <c:v>#N/A</c:v>
                </c:pt>
                <c:pt idx="94">
                  <c:v>3.3846189699370597</c:v>
                </c:pt>
                <c:pt idx="95">
                  <c:v>3.5392339159539068</c:v>
                </c:pt>
                <c:pt idx="96">
                  <c:v>7.0411363135873053</c:v>
                </c:pt>
                <c:pt idx="97">
                  <c:v>11.997377361054506</c:v>
                </c:pt>
                <c:pt idx="98">
                  <c:v>#N/A</c:v>
                </c:pt>
                <c:pt idx="99">
                  <c:v>#N/A</c:v>
                </c:pt>
                <c:pt idx="100">
                  <c:v>4.0353408157678583</c:v>
                </c:pt>
                <c:pt idx="101">
                  <c:v>#N/A</c:v>
                </c:pt>
                <c:pt idx="102">
                  <c:v>4.0999999999999996</c:v>
                </c:pt>
                <c:pt idx="103">
                  <c:v>#N/A</c:v>
                </c:pt>
                <c:pt idx="104">
                  <c:v>4.3811780636424746</c:v>
                </c:pt>
                <c:pt idx="105">
                  <c:v>#N/A</c:v>
                </c:pt>
                <c:pt idx="106">
                  <c:v>2.4353994882001615</c:v>
                </c:pt>
                <c:pt idx="107">
                  <c:v>3.257472178060405</c:v>
                </c:pt>
                <c:pt idx="108">
                  <c:v>2.0725633350368868</c:v>
                </c:pt>
                <c:pt idx="109">
                  <c:v>3.9731092436974969</c:v>
                </c:pt>
                <c:pt idx="110">
                  <c:v>50.504510108864707</c:v>
                </c:pt>
                <c:pt idx="111">
                  <c:v>3.7236456960532758</c:v>
                </c:pt>
                <c:pt idx="112">
                  <c:v>12.116881627973601</c:v>
                </c:pt>
                <c:pt idx="113">
                  <c:v>47.781063406312185</c:v>
                </c:pt>
                <c:pt idx="114">
                  <c:v>5.2954636692091732</c:v>
                </c:pt>
                <c:pt idx="115">
                  <c:v>41.885024154589345</c:v>
                </c:pt>
                <c:pt idx="116">
                  <c:v>14.409607405043101</c:v>
                </c:pt>
                <c:pt idx="117">
                  <c:v>34.238146021328959</c:v>
                </c:pt>
                <c:pt idx="118">
                  <c:v>11.511587982832626</c:v>
                </c:pt>
                <c:pt idx="119">
                  <c:v>15.973747581165355</c:v>
                </c:pt>
                <c:pt idx="120">
                  <c:v>11.952134912091877</c:v>
                </c:pt>
                <c:pt idx="121">
                  <c:v>4.9135424547517701</c:v>
                </c:pt>
                <c:pt idx="122">
                  <c:v>5.0224331751186728</c:v>
                </c:pt>
                <c:pt idx="123">
                  <c:v>30.05972850678733</c:v>
                </c:pt>
                <c:pt idx="124">
                  <c:v>7.3478089611028983</c:v>
                </c:pt>
                <c:pt idx="125">
                  <c:v>10.977982326951388</c:v>
                </c:pt>
                <c:pt idx="126">
                  <c:v>3.9535022354694274</c:v>
                </c:pt>
                <c:pt idx="127">
                  <c:v>5.520732529398571</c:v>
                </c:pt>
                <c:pt idx="128">
                  <c:v>3.2330624682580029</c:v>
                </c:pt>
                <c:pt idx="129">
                  <c:v>15.762289660538841</c:v>
                </c:pt>
                <c:pt idx="130">
                  <c:v>8.9212772890192316</c:v>
                </c:pt>
                <c:pt idx="131">
                  <c:v>13.849153671864574</c:v>
                </c:pt>
                <c:pt idx="132">
                  <c:v>5.51937092443419</c:v>
                </c:pt>
                <c:pt idx="133">
                  <c:v>6.1801278636121291</c:v>
                </c:pt>
                <c:pt idx="134">
                  <c:v>31.801235998455017</c:v>
                </c:pt>
                <c:pt idx="135">
                  <c:v>3.2116392907647118</c:v>
                </c:pt>
                <c:pt idx="136">
                  <c:v>3.5995345694767611</c:v>
                </c:pt>
                <c:pt idx="137">
                  <c:v>7.8193901696978028</c:v>
                </c:pt>
                <c:pt idx="138">
                  <c:v>5.9310853222392197</c:v>
                </c:pt>
                <c:pt idx="139">
                  <c:v>3.4160858852516762</c:v>
                </c:pt>
                <c:pt idx="140">
                  <c:v>1.9429420505200625</c:v>
                </c:pt>
                <c:pt idx="141">
                  <c:v>7.7607585703865629</c:v>
                </c:pt>
                <c:pt idx="142">
                  <c:v>43.561039815728833</c:v>
                </c:pt>
                <c:pt idx="143">
                  <c:v>3.7954535223947774</c:v>
                </c:pt>
                <c:pt idx="144">
                  <c:v>2.902983041612722</c:v>
                </c:pt>
                <c:pt idx="145">
                  <c:v>15.994296265900701</c:v>
                </c:pt>
                <c:pt idx="146">
                  <c:v>10.798763541489421</c:v>
                </c:pt>
                <c:pt idx="147">
                  <c:v>4.1120693887570461</c:v>
                </c:pt>
                <c:pt idx="148">
                  <c:v>28.27559050105048</c:v>
                </c:pt>
                <c:pt idx="149">
                  <c:v>10.533763971548831</c:v>
                </c:pt>
                <c:pt idx="150">
                  <c:v>2.1379619949572661</c:v>
                </c:pt>
                <c:pt idx="151">
                  <c:v>1.7606890459363931</c:v>
                </c:pt>
                <c:pt idx="152">
                  <c:v>3.4717982894590644</c:v>
                </c:pt>
                <c:pt idx="153">
                  <c:v>34.918326282117427</c:v>
                </c:pt>
                <c:pt idx="154">
                  <c:v>4.7451680502942013</c:v>
                </c:pt>
                <c:pt idx="155">
                  <c:v>8.6025900582480226</c:v>
                </c:pt>
                <c:pt idx="156">
                  <c:v>6.9290824261275183</c:v>
                </c:pt>
                <c:pt idx="157">
                  <c:v>5.9356738629218153</c:v>
                </c:pt>
                <c:pt idx="158">
                  <c:v>11.50607592214217</c:v>
                </c:pt>
                <c:pt idx="159">
                  <c:v>6.2195318264136024</c:v>
                </c:pt>
                <c:pt idx="160">
                  <c:v>6.3410957060169348</c:v>
                </c:pt>
              </c:numCache>
            </c:numRef>
          </c:xVal>
          <c:yVal>
            <c:numRef>
              <c:f>Raw_koealoittain!$GM$2:$GM$162</c:f>
              <c:numCache>
                <c:formatCode>0.00</c:formatCode>
                <c:ptCount val="161"/>
                <c:pt idx="0">
                  <c:v>29.286014587079585</c:v>
                </c:pt>
                <c:pt idx="1">
                  <c:v>38.420740046030971</c:v>
                </c:pt>
                <c:pt idx="2">
                  <c:v>32.72369946155726</c:v>
                </c:pt>
                <c:pt idx="3">
                  <c:v>#N/A</c:v>
                </c:pt>
                <c:pt idx="4">
                  <c:v>11.423569989852545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34.896360294608513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41.998128672978844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32.801683661595106</c:v>
                </c:pt>
                <c:pt idx="35">
                  <c:v>#N/A</c:v>
                </c:pt>
                <c:pt idx="36">
                  <c:v>33.845555228650269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32.922320116995778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11.884491303206968</c:v>
                </c:pt>
                <c:pt idx="45">
                  <c:v>28.913490429501053</c:v>
                </c:pt>
                <c:pt idx="46">
                  <c:v>21.509005076378749</c:v>
                </c:pt>
                <c:pt idx="47">
                  <c:v>36.699811456521196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43.502676392790477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35.812016041100897</c:v>
                </c:pt>
                <c:pt idx="61">
                  <c:v>27.004627088083907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20.993367441921091</c:v>
                </c:pt>
                <c:pt idx="70">
                  <c:v>29.150243794177822</c:v>
                </c:pt>
                <c:pt idx="71">
                  <c:v>#N/A</c:v>
                </c:pt>
                <c:pt idx="72">
                  <c:v>28.558635678636424</c:v>
                </c:pt>
                <c:pt idx="73">
                  <c:v>23.200127963813124</c:v>
                </c:pt>
                <c:pt idx="74">
                  <c:v>11.0571680322969</c:v>
                </c:pt>
                <c:pt idx="75">
                  <c:v>#N/A</c:v>
                </c:pt>
                <c:pt idx="76">
                  <c:v>19.100129418212862</c:v>
                </c:pt>
                <c:pt idx="77">
                  <c:v>27.046558921842546</c:v>
                </c:pt>
                <c:pt idx="78">
                  <c:v>18.865339146270575</c:v>
                </c:pt>
                <c:pt idx="79">
                  <c:v>35.780893417071198</c:v>
                </c:pt>
                <c:pt idx="80">
                  <c:v>24.367023996677894</c:v>
                </c:pt>
                <c:pt idx="81">
                  <c:v>40.800416955124</c:v>
                </c:pt>
                <c:pt idx="82">
                  <c:v>#N/A</c:v>
                </c:pt>
                <c:pt idx="83">
                  <c:v>38.095728640279773</c:v>
                </c:pt>
                <c:pt idx="84">
                  <c:v>17.850478831015892</c:v>
                </c:pt>
                <c:pt idx="85">
                  <c:v>20.533501860845572</c:v>
                </c:pt>
                <c:pt idx="86">
                  <c:v>19.832382915850236</c:v>
                </c:pt>
                <c:pt idx="87">
                  <c:v>32.783540263474912</c:v>
                </c:pt>
                <c:pt idx="88">
                  <c:v>#N/A</c:v>
                </c:pt>
                <c:pt idx="89">
                  <c:v>#N/A</c:v>
                </c:pt>
                <c:pt idx="90">
                  <c:v>23.962265205682336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26.445438676497631</c:v>
                </c:pt>
                <c:pt idx="95">
                  <c:v>46.373980700526992</c:v>
                </c:pt>
                <c:pt idx="96">
                  <c:v>32.996409238644915</c:v>
                </c:pt>
                <c:pt idx="97">
                  <c:v>15.166592328425743</c:v>
                </c:pt>
                <c:pt idx="98">
                  <c:v>#N/A</c:v>
                </c:pt>
                <c:pt idx="99">
                  <c:v>#N/A</c:v>
                </c:pt>
                <c:pt idx="100">
                  <c:v>16.594579348657042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25.53088327583604</c:v>
                </c:pt>
                <c:pt idx="105">
                  <c:v>#N/A</c:v>
                </c:pt>
                <c:pt idx="106">
                  <c:v>30.598503458246238</c:v>
                </c:pt>
                <c:pt idx="107">
                  <c:v>25.631770433550106</c:v>
                </c:pt>
                <c:pt idx="108">
                  <c:v>28.666402165083674</c:v>
                </c:pt>
                <c:pt idx="109">
                  <c:v>29.252574444154952</c:v>
                </c:pt>
                <c:pt idx="110">
                  <c:v>29.898939580142034</c:v>
                </c:pt>
                <c:pt idx="111">
                  <c:v>32.579772633182479</c:v>
                </c:pt>
                <c:pt idx="112">
                  <c:v>41.05330473258573</c:v>
                </c:pt>
                <c:pt idx="113">
                  <c:v>29.795506669063144</c:v>
                </c:pt>
                <c:pt idx="114">
                  <c:v>32.485194201831987</c:v>
                </c:pt>
                <c:pt idx="115">
                  <c:v>21.999515484932459</c:v>
                </c:pt>
                <c:pt idx="116">
                  <c:v>22.861296475648714</c:v>
                </c:pt>
                <c:pt idx="117">
                  <c:v>12.430657323847583</c:v>
                </c:pt>
                <c:pt idx="118">
                  <c:v>31.434865644655751</c:v>
                </c:pt>
                <c:pt idx="119">
                  <c:v>8.6243290327643294</c:v>
                </c:pt>
                <c:pt idx="120">
                  <c:v>34.759102815714726</c:v>
                </c:pt>
                <c:pt idx="121">
                  <c:v>35.158179568796179</c:v>
                </c:pt>
                <c:pt idx="122">
                  <c:v>40.211758737836654</c:v>
                </c:pt>
                <c:pt idx="123">
                  <c:v>22.297298916745305</c:v>
                </c:pt>
                <c:pt idx="124">
                  <c:v>35.214485668621322</c:v>
                </c:pt>
                <c:pt idx="125">
                  <c:v>34.49827786383964</c:v>
                </c:pt>
                <c:pt idx="126">
                  <c:v>35.281037240358451</c:v>
                </c:pt>
                <c:pt idx="127">
                  <c:v>31.912643301616111</c:v>
                </c:pt>
                <c:pt idx="128">
                  <c:v>36.388838993451287</c:v>
                </c:pt>
                <c:pt idx="129">
                  <c:v>27.619633639037737</c:v>
                </c:pt>
                <c:pt idx="130">
                  <c:v>31.754316476114639</c:v>
                </c:pt>
                <c:pt idx="131">
                  <c:v>30.146541178949199</c:v>
                </c:pt>
                <c:pt idx="132">
                  <c:v>17.723936795356828</c:v>
                </c:pt>
                <c:pt idx="133">
                  <c:v>34.107701171040141</c:v>
                </c:pt>
                <c:pt idx="134">
                  <c:v>22.204219783398848</c:v>
                </c:pt>
                <c:pt idx="135">
                  <c:v>36.042740171870108</c:v>
                </c:pt>
                <c:pt idx="136">
                  <c:v>16.793066731071335</c:v>
                </c:pt>
                <c:pt idx="137">
                  <c:v>28.824213387262958</c:v>
                </c:pt>
                <c:pt idx="138">
                  <c:v>44.128400365430558</c:v>
                </c:pt>
                <c:pt idx="139">
                  <c:v>41.587247278512237</c:v>
                </c:pt>
                <c:pt idx="140">
                  <c:v>29.889806229858273</c:v>
                </c:pt>
                <c:pt idx="141">
                  <c:v>27.349215624990684</c:v>
                </c:pt>
                <c:pt idx="142">
                  <c:v>26.968334480260403</c:v>
                </c:pt>
                <c:pt idx="143">
                  <c:v>28.970852231313771</c:v>
                </c:pt>
                <c:pt idx="144">
                  <c:v>27.379201944635771</c:v>
                </c:pt>
                <c:pt idx="145">
                  <c:v>33.502161440470545</c:v>
                </c:pt>
                <c:pt idx="146">
                  <c:v>23.601182140185358</c:v>
                </c:pt>
                <c:pt idx="147">
                  <c:v>42.337220896251353</c:v>
                </c:pt>
                <c:pt idx="148">
                  <c:v>16.995419639387578</c:v>
                </c:pt>
                <c:pt idx="149">
                  <c:v>27.830207208307861</c:v>
                </c:pt>
                <c:pt idx="150">
                  <c:v>36.796692211221639</c:v>
                </c:pt>
                <c:pt idx="151">
                  <c:v>34.036667347030715</c:v>
                </c:pt>
                <c:pt idx="152">
                  <c:v>21.694745789526735</c:v>
                </c:pt>
                <c:pt idx="153">
                  <c:v>18.863470733866855</c:v>
                </c:pt>
                <c:pt idx="154">
                  <c:v>22.963870688934719</c:v>
                </c:pt>
                <c:pt idx="155">
                  <c:v>40.403747916836799</c:v>
                </c:pt>
                <c:pt idx="156">
                  <c:v>21.198222180958414</c:v>
                </c:pt>
                <c:pt idx="157">
                  <c:v>31.244758061486287</c:v>
                </c:pt>
                <c:pt idx="158">
                  <c:v>38.999546330070245</c:v>
                </c:pt>
                <c:pt idx="159">
                  <c:v>26.037555412844622</c:v>
                </c:pt>
                <c:pt idx="160">
                  <c:v>10.993035413951098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51872"/>
        <c:axId val="104754176"/>
      </c:scatterChart>
      <c:valAx>
        <c:axId val="10475187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LOI</a:t>
                </a:r>
                <a:r>
                  <a:rPr lang="en-US" baseline="0"/>
                  <a:t> * </a:t>
                </a:r>
                <a:r>
                  <a:rPr lang="en-US"/>
                  <a:t>Clay, mass.%</a:t>
                </a:r>
              </a:p>
            </c:rich>
          </c:tx>
          <c:layout>
            <c:manualLayout>
              <c:xMode val="edge"/>
              <c:yMode val="edge"/>
              <c:x val="0.47228237095363157"/>
              <c:y val="0.92660761154855853"/>
            </c:manualLayout>
          </c:layout>
          <c:overlay val="0"/>
        </c:title>
        <c:numFmt formatCode="0" sourceLinked="0"/>
        <c:majorTickMark val="out"/>
        <c:minorTickMark val="out"/>
        <c:tickLblPos val="nextTo"/>
        <c:crossAx val="104754176"/>
        <c:crosses val="autoZero"/>
        <c:crossBetween val="midCat"/>
      </c:valAx>
      <c:valAx>
        <c:axId val="104754176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AFP at -10 kPa, vol.%</a:t>
                </a:r>
              </a:p>
            </c:rich>
          </c:tx>
          <c:layout>
            <c:manualLayout>
              <c:xMode val="edge"/>
              <c:yMode val="edge"/>
              <c:x val="2.7777777777777926E-3"/>
              <c:y val="0.1971503052607551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04751872"/>
        <c:crosses val="autoZero"/>
        <c:crossBetween val="midCat"/>
        <c:majorUnit val="10"/>
        <c:minorUnit val="5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05796150481167"/>
          <c:y val="2.7638223211229149E-2"/>
          <c:w val="0.85919903762030092"/>
          <c:h val="0.81074082791281565"/>
        </c:manualLayout>
      </c:layout>
      <c:scatterChart>
        <c:scatterStyle val="lineMarker"/>
        <c:varyColors val="0"/>
        <c:ser>
          <c:idx val="0"/>
          <c:order val="0"/>
          <c:tx>
            <c:strRef>
              <c:f>Raw_koealoittain!$GM$1</c:f>
              <c:strCache>
                <c:ptCount val="1"/>
                <c:pt idx="0">
                  <c:v>AFP10_1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Raw_koealoittain!$AR$2:$AR$162</c:f>
              <c:numCache>
                <c:formatCode>0.00</c:formatCode>
                <c:ptCount val="161"/>
                <c:pt idx="0">
                  <c:v>1.0862119581172391</c:v>
                </c:pt>
                <c:pt idx="1">
                  <c:v>1.4634708458169958</c:v>
                </c:pt>
                <c:pt idx="2">
                  <c:v>4.8341625207297003</c:v>
                </c:pt>
                <c:pt idx="3">
                  <c:v>#N/A</c:v>
                </c:pt>
                <c:pt idx="4">
                  <c:v>3.0654131355932268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6.1972772070492015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3.8499025341130659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0.67476383265855511</c:v>
                </c:pt>
                <c:pt idx="35">
                  <c:v>#N/A</c:v>
                </c:pt>
                <c:pt idx="36">
                  <c:v>1.0968432316746786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0.79505300353359898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1.9929739224429244</c:v>
                </c:pt>
                <c:pt idx="45">
                  <c:v>2.1422628951746918</c:v>
                </c:pt>
                <c:pt idx="46">
                  <c:v>1.0229165014669839</c:v>
                </c:pt>
                <c:pt idx="47">
                  <c:v>3.4047405718009225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2.4380199324602536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4.067421065126239</c:v>
                </c:pt>
                <c:pt idx="61">
                  <c:v>0.57391785368550974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0.6728743288248259</c:v>
                </c:pt>
                <c:pt idx="70">
                  <c:v>1.3155927642397847</c:v>
                </c:pt>
                <c:pt idx="71">
                  <c:v>#N/A</c:v>
                </c:pt>
                <c:pt idx="72">
                  <c:v>0.70769023387479923</c:v>
                </c:pt>
                <c:pt idx="73">
                  <c:v>0.93121888253733265</c:v>
                </c:pt>
                <c:pt idx="74">
                  <c:v>6.8650482902636218</c:v>
                </c:pt>
                <c:pt idx="75">
                  <c:v>#N/A</c:v>
                </c:pt>
                <c:pt idx="76">
                  <c:v>2.4071023247300167</c:v>
                </c:pt>
                <c:pt idx="77">
                  <c:v>1.102458657800343</c:v>
                </c:pt>
                <c:pt idx="78">
                  <c:v>16.657969529034652</c:v>
                </c:pt>
                <c:pt idx="79">
                  <c:v>3.6699392239364199</c:v>
                </c:pt>
                <c:pt idx="80">
                  <c:v>7.337187553137217</c:v>
                </c:pt>
                <c:pt idx="81">
                  <c:v>1.3934507813277655</c:v>
                </c:pt>
                <c:pt idx="82">
                  <c:v>1.9</c:v>
                </c:pt>
                <c:pt idx="83">
                  <c:v>0.91018853905450914</c:v>
                </c:pt>
                <c:pt idx="84">
                  <c:v>0.93774940143656427</c:v>
                </c:pt>
                <c:pt idx="85">
                  <c:v>1.7519514310494211</c:v>
                </c:pt>
                <c:pt idx="86">
                  <c:v>1.0659152168586101</c:v>
                </c:pt>
                <c:pt idx="87">
                  <c:v>1.0593220338983094</c:v>
                </c:pt>
                <c:pt idx="88">
                  <c:v>1.2</c:v>
                </c:pt>
                <c:pt idx="89">
                  <c:v>#N/A</c:v>
                </c:pt>
                <c:pt idx="90">
                  <c:v>0.61762609866180551</c:v>
                </c:pt>
                <c:pt idx="91">
                  <c:v>#N/A</c:v>
                </c:pt>
                <c:pt idx="92">
                  <c:v>5</c:v>
                </c:pt>
                <c:pt idx="93">
                  <c:v>#N/A</c:v>
                </c:pt>
                <c:pt idx="94">
                  <c:v>0.98461896993705966</c:v>
                </c:pt>
                <c:pt idx="95">
                  <c:v>0.53923391595390668</c:v>
                </c:pt>
                <c:pt idx="96">
                  <c:v>5.2411363135873055</c:v>
                </c:pt>
                <c:pt idx="97">
                  <c:v>2.6973773610545049</c:v>
                </c:pt>
                <c:pt idx="98">
                  <c:v>#N/A</c:v>
                </c:pt>
                <c:pt idx="99">
                  <c:v>#N/A</c:v>
                </c:pt>
                <c:pt idx="100">
                  <c:v>0.33534081576785857</c:v>
                </c:pt>
                <c:pt idx="101">
                  <c:v>#N/A</c:v>
                </c:pt>
                <c:pt idx="102">
                  <c:v>2.9</c:v>
                </c:pt>
                <c:pt idx="103">
                  <c:v>#N/A</c:v>
                </c:pt>
                <c:pt idx="104">
                  <c:v>1.3811780636424751</c:v>
                </c:pt>
                <c:pt idx="105">
                  <c:v>#N/A</c:v>
                </c:pt>
                <c:pt idx="106">
                  <c:v>1.5353994882001614</c:v>
                </c:pt>
                <c:pt idx="107">
                  <c:v>1.957472178060405</c:v>
                </c:pt>
                <c:pt idx="108">
                  <c:v>1.3725633350368869</c:v>
                </c:pt>
                <c:pt idx="109">
                  <c:v>1.7731092436974965</c:v>
                </c:pt>
                <c:pt idx="110">
                  <c:v>9.7045101088646994</c:v>
                </c:pt>
                <c:pt idx="111">
                  <c:v>2.3236456960532759</c:v>
                </c:pt>
                <c:pt idx="112">
                  <c:v>9.9168816279736003</c:v>
                </c:pt>
                <c:pt idx="113">
                  <c:v>9.7810634063121835</c:v>
                </c:pt>
                <c:pt idx="114">
                  <c:v>4.2954636692091732</c:v>
                </c:pt>
                <c:pt idx="115">
                  <c:v>13.285024154589346</c:v>
                </c:pt>
                <c:pt idx="116">
                  <c:v>10.309607405043101</c:v>
                </c:pt>
                <c:pt idx="117">
                  <c:v>14.038146021328956</c:v>
                </c:pt>
                <c:pt idx="118">
                  <c:v>10.111587982832626</c:v>
                </c:pt>
                <c:pt idx="119">
                  <c:v>7.0737475811653541</c:v>
                </c:pt>
                <c:pt idx="120">
                  <c:v>8.152134912091876</c:v>
                </c:pt>
                <c:pt idx="121">
                  <c:v>3.1135424547517698</c:v>
                </c:pt>
                <c:pt idx="122">
                  <c:v>3.4224331751186723</c:v>
                </c:pt>
                <c:pt idx="123">
                  <c:v>10.859728506787329</c:v>
                </c:pt>
                <c:pt idx="124">
                  <c:v>5.9478089611028979</c:v>
                </c:pt>
                <c:pt idx="125">
                  <c:v>7.7779823269513884</c:v>
                </c:pt>
                <c:pt idx="126">
                  <c:v>3.1535022354694271</c:v>
                </c:pt>
                <c:pt idx="127">
                  <c:v>3.2207325293985707</c:v>
                </c:pt>
                <c:pt idx="128">
                  <c:v>2.1330624682580028</c:v>
                </c:pt>
                <c:pt idx="129">
                  <c:v>11.662289660538841</c:v>
                </c:pt>
                <c:pt idx="130">
                  <c:v>6.3212772890192319</c:v>
                </c:pt>
                <c:pt idx="131">
                  <c:v>10.449153671864574</c:v>
                </c:pt>
                <c:pt idx="132">
                  <c:v>3.5193709244341904</c:v>
                </c:pt>
                <c:pt idx="133">
                  <c:v>4.8801278636121292</c:v>
                </c:pt>
                <c:pt idx="134">
                  <c:v>11.201235998455015</c:v>
                </c:pt>
                <c:pt idx="135">
                  <c:v>1.0116392907647118</c:v>
                </c:pt>
                <c:pt idx="136">
                  <c:v>2.1995345694767607</c:v>
                </c:pt>
                <c:pt idx="137">
                  <c:v>5.2193901696978022</c:v>
                </c:pt>
                <c:pt idx="138">
                  <c:v>4.1310853222392199</c:v>
                </c:pt>
                <c:pt idx="139">
                  <c:v>2.3160858852516761</c:v>
                </c:pt>
                <c:pt idx="140">
                  <c:v>0.74294205052006257</c:v>
                </c:pt>
                <c:pt idx="141">
                  <c:v>5.2607585703865629</c:v>
                </c:pt>
                <c:pt idx="142">
                  <c:v>5.5610398157288357</c:v>
                </c:pt>
                <c:pt idx="143">
                  <c:v>1.3954535223947777</c:v>
                </c:pt>
                <c:pt idx="144">
                  <c:v>1.4029830416127222</c:v>
                </c:pt>
                <c:pt idx="145">
                  <c:v>9.6942962659007001</c:v>
                </c:pt>
                <c:pt idx="146">
                  <c:v>7.7987635414894214</c:v>
                </c:pt>
                <c:pt idx="147">
                  <c:v>2.512069388757046</c:v>
                </c:pt>
                <c:pt idx="148">
                  <c:v>6.1755905010504808</c:v>
                </c:pt>
                <c:pt idx="149">
                  <c:v>6.6337639715488308</c:v>
                </c:pt>
                <c:pt idx="150">
                  <c:v>0.73796199495726589</c:v>
                </c:pt>
                <c:pt idx="151">
                  <c:v>0.96068904593639304</c:v>
                </c:pt>
                <c:pt idx="152">
                  <c:v>1.2717982894590645</c:v>
                </c:pt>
                <c:pt idx="153">
                  <c:v>6.4183262821174285</c:v>
                </c:pt>
                <c:pt idx="154">
                  <c:v>2.8451680502942009</c:v>
                </c:pt>
                <c:pt idx="155">
                  <c:v>7.4025900582480224</c:v>
                </c:pt>
                <c:pt idx="156">
                  <c:v>4.1290824261275176</c:v>
                </c:pt>
                <c:pt idx="157">
                  <c:v>3.8356738629218157</c:v>
                </c:pt>
                <c:pt idx="158">
                  <c:v>6.5060759221421707</c:v>
                </c:pt>
                <c:pt idx="159">
                  <c:v>3.2195318264136019</c:v>
                </c:pt>
                <c:pt idx="160">
                  <c:v>4.3410957060169348</c:v>
                </c:pt>
              </c:numCache>
            </c:numRef>
          </c:xVal>
          <c:yVal>
            <c:numRef>
              <c:f>Raw_koealoittain!$GM$2:$GM$162</c:f>
              <c:numCache>
                <c:formatCode>0.00</c:formatCode>
                <c:ptCount val="161"/>
                <c:pt idx="0">
                  <c:v>29.286014587079585</c:v>
                </c:pt>
                <c:pt idx="1">
                  <c:v>38.420740046030971</c:v>
                </c:pt>
                <c:pt idx="2">
                  <c:v>32.72369946155726</c:v>
                </c:pt>
                <c:pt idx="3">
                  <c:v>#N/A</c:v>
                </c:pt>
                <c:pt idx="4">
                  <c:v>11.423569989852545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34.896360294608513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41.998128672978844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32.801683661595106</c:v>
                </c:pt>
                <c:pt idx="35">
                  <c:v>#N/A</c:v>
                </c:pt>
                <c:pt idx="36">
                  <c:v>33.845555228650269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32.922320116995778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11.884491303206968</c:v>
                </c:pt>
                <c:pt idx="45">
                  <c:v>28.913490429501053</c:v>
                </c:pt>
                <c:pt idx="46">
                  <c:v>21.509005076378749</c:v>
                </c:pt>
                <c:pt idx="47">
                  <c:v>36.699811456521196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43.502676392790477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35.812016041100897</c:v>
                </c:pt>
                <c:pt idx="61">
                  <c:v>27.004627088083907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20.993367441921091</c:v>
                </c:pt>
                <c:pt idx="70">
                  <c:v>29.150243794177822</c:v>
                </c:pt>
                <c:pt idx="71">
                  <c:v>#N/A</c:v>
                </c:pt>
                <c:pt idx="72">
                  <c:v>28.558635678636424</c:v>
                </c:pt>
                <c:pt idx="73">
                  <c:v>23.200127963813124</c:v>
                </c:pt>
                <c:pt idx="74">
                  <c:v>11.0571680322969</c:v>
                </c:pt>
                <c:pt idx="75">
                  <c:v>#N/A</c:v>
                </c:pt>
                <c:pt idx="76">
                  <c:v>19.100129418212862</c:v>
                </c:pt>
                <c:pt idx="77">
                  <c:v>27.046558921842546</c:v>
                </c:pt>
                <c:pt idx="78">
                  <c:v>18.865339146270575</c:v>
                </c:pt>
                <c:pt idx="79">
                  <c:v>35.780893417071198</c:v>
                </c:pt>
                <c:pt idx="80">
                  <c:v>24.367023996677894</c:v>
                </c:pt>
                <c:pt idx="81">
                  <c:v>40.800416955124</c:v>
                </c:pt>
                <c:pt idx="82">
                  <c:v>#N/A</c:v>
                </c:pt>
                <c:pt idx="83">
                  <c:v>38.095728640279773</c:v>
                </c:pt>
                <c:pt idx="84">
                  <c:v>17.850478831015892</c:v>
                </c:pt>
                <c:pt idx="85">
                  <c:v>20.533501860845572</c:v>
                </c:pt>
                <c:pt idx="86">
                  <c:v>19.832382915850236</c:v>
                </c:pt>
                <c:pt idx="87">
                  <c:v>32.783540263474912</c:v>
                </c:pt>
                <c:pt idx="88">
                  <c:v>#N/A</c:v>
                </c:pt>
                <c:pt idx="89">
                  <c:v>#N/A</c:v>
                </c:pt>
                <c:pt idx="90">
                  <c:v>23.962265205682336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26.445438676497631</c:v>
                </c:pt>
                <c:pt idx="95">
                  <c:v>46.373980700526992</c:v>
                </c:pt>
                <c:pt idx="96">
                  <c:v>32.996409238644915</c:v>
                </c:pt>
                <c:pt idx="97">
                  <c:v>15.166592328425743</c:v>
                </c:pt>
                <c:pt idx="98">
                  <c:v>#N/A</c:v>
                </c:pt>
                <c:pt idx="99">
                  <c:v>#N/A</c:v>
                </c:pt>
                <c:pt idx="100">
                  <c:v>16.594579348657042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25.53088327583604</c:v>
                </c:pt>
                <c:pt idx="105">
                  <c:v>#N/A</c:v>
                </c:pt>
                <c:pt idx="106">
                  <c:v>30.598503458246238</c:v>
                </c:pt>
                <c:pt idx="107">
                  <c:v>25.631770433550106</c:v>
                </c:pt>
                <c:pt idx="108">
                  <c:v>28.666402165083674</c:v>
                </c:pt>
                <c:pt idx="109">
                  <c:v>29.252574444154952</c:v>
                </c:pt>
                <c:pt idx="110">
                  <c:v>29.898939580142034</c:v>
                </c:pt>
                <c:pt idx="111">
                  <c:v>32.579772633182479</c:v>
                </c:pt>
                <c:pt idx="112">
                  <c:v>41.05330473258573</c:v>
                </c:pt>
                <c:pt idx="113">
                  <c:v>29.795506669063144</c:v>
                </c:pt>
                <c:pt idx="114">
                  <c:v>32.485194201831987</c:v>
                </c:pt>
                <c:pt idx="115">
                  <c:v>21.999515484932459</c:v>
                </c:pt>
                <c:pt idx="116">
                  <c:v>22.861296475648714</c:v>
                </c:pt>
                <c:pt idx="117">
                  <c:v>12.430657323847583</c:v>
                </c:pt>
                <c:pt idx="118">
                  <c:v>31.434865644655751</c:v>
                </c:pt>
                <c:pt idx="119">
                  <c:v>8.6243290327643294</c:v>
                </c:pt>
                <c:pt idx="120">
                  <c:v>34.759102815714726</c:v>
                </c:pt>
                <c:pt idx="121">
                  <c:v>35.158179568796179</c:v>
                </c:pt>
                <c:pt idx="122">
                  <c:v>40.211758737836654</c:v>
                </c:pt>
                <c:pt idx="123">
                  <c:v>22.297298916745305</c:v>
                </c:pt>
                <c:pt idx="124">
                  <c:v>35.214485668621322</c:v>
                </c:pt>
                <c:pt idx="125">
                  <c:v>34.49827786383964</c:v>
                </c:pt>
                <c:pt idx="126">
                  <c:v>35.281037240358451</c:v>
                </c:pt>
                <c:pt idx="127">
                  <c:v>31.912643301616111</c:v>
                </c:pt>
                <c:pt idx="128">
                  <c:v>36.388838993451287</c:v>
                </c:pt>
                <c:pt idx="129">
                  <c:v>27.619633639037737</c:v>
                </c:pt>
                <c:pt idx="130">
                  <c:v>31.754316476114639</c:v>
                </c:pt>
                <c:pt idx="131">
                  <c:v>30.146541178949199</c:v>
                </c:pt>
                <c:pt idx="132">
                  <c:v>17.723936795356828</c:v>
                </c:pt>
                <c:pt idx="133">
                  <c:v>34.107701171040141</c:v>
                </c:pt>
                <c:pt idx="134">
                  <c:v>22.204219783398848</c:v>
                </c:pt>
                <c:pt idx="135">
                  <c:v>36.042740171870108</c:v>
                </c:pt>
                <c:pt idx="136">
                  <c:v>16.793066731071335</c:v>
                </c:pt>
                <c:pt idx="137">
                  <c:v>28.824213387262958</c:v>
                </c:pt>
                <c:pt idx="138">
                  <c:v>44.128400365430558</c:v>
                </c:pt>
                <c:pt idx="139">
                  <c:v>41.587247278512237</c:v>
                </c:pt>
                <c:pt idx="140">
                  <c:v>29.889806229858273</c:v>
                </c:pt>
                <c:pt idx="141">
                  <c:v>27.349215624990684</c:v>
                </c:pt>
                <c:pt idx="142">
                  <c:v>26.968334480260403</c:v>
                </c:pt>
                <c:pt idx="143">
                  <c:v>28.970852231313771</c:v>
                </c:pt>
                <c:pt idx="144">
                  <c:v>27.379201944635771</c:v>
                </c:pt>
                <c:pt idx="145">
                  <c:v>33.502161440470545</c:v>
                </c:pt>
                <c:pt idx="146">
                  <c:v>23.601182140185358</c:v>
                </c:pt>
                <c:pt idx="147">
                  <c:v>42.337220896251353</c:v>
                </c:pt>
                <c:pt idx="148">
                  <c:v>16.995419639387578</c:v>
                </c:pt>
                <c:pt idx="149">
                  <c:v>27.830207208307861</c:v>
                </c:pt>
                <c:pt idx="150">
                  <c:v>36.796692211221639</c:v>
                </c:pt>
                <c:pt idx="151">
                  <c:v>34.036667347030715</c:v>
                </c:pt>
                <c:pt idx="152">
                  <c:v>21.694745789526735</c:v>
                </c:pt>
                <c:pt idx="153">
                  <c:v>18.863470733866855</c:v>
                </c:pt>
                <c:pt idx="154">
                  <c:v>22.963870688934719</c:v>
                </c:pt>
                <c:pt idx="155">
                  <c:v>40.403747916836799</c:v>
                </c:pt>
                <c:pt idx="156">
                  <c:v>21.198222180958414</c:v>
                </c:pt>
                <c:pt idx="157">
                  <c:v>31.244758061486287</c:v>
                </c:pt>
                <c:pt idx="158">
                  <c:v>38.999546330070245</c:v>
                </c:pt>
                <c:pt idx="159">
                  <c:v>26.037555412844622</c:v>
                </c:pt>
                <c:pt idx="160">
                  <c:v>10.993035413951098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69792"/>
        <c:axId val="183636736"/>
      </c:scatterChart>
      <c:valAx>
        <c:axId val="104769792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LOI</a:t>
                </a:r>
                <a:r>
                  <a:rPr lang="en-US" baseline="0"/>
                  <a:t> </a:t>
                </a:r>
                <a:r>
                  <a:rPr lang="en-US"/>
                  <a:t>, mass.%</a:t>
                </a:r>
              </a:p>
            </c:rich>
          </c:tx>
          <c:layout>
            <c:manualLayout>
              <c:xMode val="edge"/>
              <c:yMode val="edge"/>
              <c:x val="0.47228237095363174"/>
              <c:y val="0.92660761154855886"/>
            </c:manualLayout>
          </c:layout>
          <c:overlay val="0"/>
        </c:title>
        <c:numFmt formatCode="0" sourceLinked="0"/>
        <c:majorTickMark val="out"/>
        <c:minorTickMark val="out"/>
        <c:tickLblPos val="nextTo"/>
        <c:crossAx val="183636736"/>
        <c:crosses val="autoZero"/>
        <c:crossBetween val="midCat"/>
        <c:majorUnit val="5"/>
        <c:minorUnit val="1"/>
      </c:valAx>
      <c:valAx>
        <c:axId val="183636736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AFP at -10 kPa, vol.%</a:t>
                </a:r>
              </a:p>
            </c:rich>
          </c:tx>
          <c:layout>
            <c:manualLayout>
              <c:xMode val="edge"/>
              <c:yMode val="edge"/>
              <c:x val="2.7777777777777957E-3"/>
              <c:y val="0.1971503052607551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04769792"/>
        <c:crosses val="autoZero"/>
        <c:crossBetween val="midCat"/>
        <c:majorUnit val="10"/>
        <c:minorUnit val="5"/>
      </c:valAx>
    </c:plotArea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05796150481173"/>
          <c:y val="2.7638223211229128E-2"/>
          <c:w val="0.85919903762030037"/>
          <c:h val="0.81074082791281565"/>
        </c:manualLayout>
      </c:layout>
      <c:scatterChart>
        <c:scatterStyle val="lineMarker"/>
        <c:varyColors val="0"/>
        <c:ser>
          <c:idx val="0"/>
          <c:order val="0"/>
          <c:tx>
            <c:strRef>
              <c:f>Raw_koealoittain!$AW$1</c:f>
              <c:strCache>
                <c:ptCount val="1"/>
                <c:pt idx="0">
                  <c:v>kPa9_81_1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Raw_koealoittain!$R$2:$R$162</c:f>
              <c:numCache>
                <c:formatCode>General</c:formatCode>
                <c:ptCount val="161"/>
                <c:pt idx="0">
                  <c:v>0.7</c:v>
                </c:pt>
                <c:pt idx="1">
                  <c:v>2.2000000000000002</c:v>
                </c:pt>
                <c:pt idx="2">
                  <c:v>8.9</c:v>
                </c:pt>
                <c:pt idx="3">
                  <c:v>12.4</c:v>
                </c:pt>
                <c:pt idx="4">
                  <c:v>10.1</c:v>
                </c:pt>
                <c:pt idx="5">
                  <c:v>0.7</c:v>
                </c:pt>
                <c:pt idx="6">
                  <c:v>2</c:v>
                </c:pt>
                <c:pt idx="7">
                  <c:v>7.8</c:v>
                </c:pt>
                <c:pt idx="8">
                  <c:v>5.2</c:v>
                </c:pt>
                <c:pt idx="9">
                  <c:v>30.2</c:v>
                </c:pt>
                <c:pt idx="10">
                  <c:v>1</c:v>
                </c:pt>
                <c:pt idx="11">
                  <c:v>4.0999999999999996</c:v>
                </c:pt>
                <c:pt idx="12">
                  <c:v>0.8</c:v>
                </c:pt>
                <c:pt idx="13">
                  <c:v>3</c:v>
                </c:pt>
                <c:pt idx="14">
                  <c:v>48.7</c:v>
                </c:pt>
                <c:pt idx="15">
                  <c:v>3.8</c:v>
                </c:pt>
                <c:pt idx="16">
                  <c:v>3.3</c:v>
                </c:pt>
                <c:pt idx="17">
                  <c:v>2.2000000000000002</c:v>
                </c:pt>
                <c:pt idx="18">
                  <c:v>1.6</c:v>
                </c:pt>
                <c:pt idx="19">
                  <c:v>2.8</c:v>
                </c:pt>
                <c:pt idx="20">
                  <c:v>1.7</c:v>
                </c:pt>
                <c:pt idx="21">
                  <c:v>2.6</c:v>
                </c:pt>
                <c:pt idx="22">
                  <c:v>2.5</c:v>
                </c:pt>
                <c:pt idx="23">
                  <c:v>0.8</c:v>
                </c:pt>
                <c:pt idx="24">
                  <c:v>1.7</c:v>
                </c:pt>
                <c:pt idx="25">
                  <c:v>2.2999999999999998</c:v>
                </c:pt>
                <c:pt idx="26">
                  <c:v>3.3</c:v>
                </c:pt>
                <c:pt idx="27">
                  <c:v>3.3</c:v>
                </c:pt>
                <c:pt idx="28">
                  <c:v>1.2</c:v>
                </c:pt>
                <c:pt idx="29">
                  <c:v>3.2</c:v>
                </c:pt>
                <c:pt idx="30">
                  <c:v>1.1000000000000001</c:v>
                </c:pt>
                <c:pt idx="31">
                  <c:v>4.0999999999999996</c:v>
                </c:pt>
                <c:pt idx="32">
                  <c:v>2.6</c:v>
                </c:pt>
                <c:pt idx="33">
                  <c:v>2.2999999999999998</c:v>
                </c:pt>
                <c:pt idx="34">
                  <c:v>1.1000000000000001</c:v>
                </c:pt>
                <c:pt idx="35">
                  <c:v>2.2000000000000002</c:v>
                </c:pt>
                <c:pt idx="36">
                  <c:v>1.8</c:v>
                </c:pt>
                <c:pt idx="37">
                  <c:v>2.8</c:v>
                </c:pt>
                <c:pt idx="38">
                  <c:v>3</c:v>
                </c:pt>
                <c:pt idx="39">
                  <c:v>2.2999999999999998</c:v>
                </c:pt>
                <c:pt idx="40">
                  <c:v>0.7</c:v>
                </c:pt>
                <c:pt idx="41">
                  <c:v>1.5</c:v>
                </c:pt>
                <c:pt idx="42">
                  <c:v>1.3</c:v>
                </c:pt>
                <c:pt idx="43">
                  <c:v>20.6</c:v>
                </c:pt>
                <c:pt idx="44">
                  <c:v>4</c:v>
                </c:pt>
                <c:pt idx="45">
                  <c:v>2.5</c:v>
                </c:pt>
                <c:pt idx="46">
                  <c:v>1.4</c:v>
                </c:pt>
                <c:pt idx="47">
                  <c:v>3.6</c:v>
                </c:pt>
                <c:pt idx="48">
                  <c:v>1.3</c:v>
                </c:pt>
                <c:pt idx="49">
                  <c:v>13.8</c:v>
                </c:pt>
                <c:pt idx="50">
                  <c:v>4.5999999999999996</c:v>
                </c:pt>
                <c:pt idx="51">
                  <c:v>1.4</c:v>
                </c:pt>
                <c:pt idx="52">
                  <c:v>1.2</c:v>
                </c:pt>
                <c:pt idx="53">
                  <c:v>2.2000000000000002</c:v>
                </c:pt>
                <c:pt idx="54">
                  <c:v>1.4</c:v>
                </c:pt>
                <c:pt idx="55">
                  <c:v>1.8</c:v>
                </c:pt>
                <c:pt idx="56">
                  <c:v>6.9</c:v>
                </c:pt>
                <c:pt idx="57">
                  <c:v>2.4</c:v>
                </c:pt>
                <c:pt idx="58">
                  <c:v>4.2</c:v>
                </c:pt>
                <c:pt idx="59">
                  <c:v>1.2</c:v>
                </c:pt>
                <c:pt idx="60">
                  <c:v>1.3</c:v>
                </c:pt>
                <c:pt idx="61">
                  <c:v>2.4</c:v>
                </c:pt>
                <c:pt idx="62">
                  <c:v>3.1</c:v>
                </c:pt>
                <c:pt idx="63">
                  <c:v>3.2</c:v>
                </c:pt>
                <c:pt idx="64">
                  <c:v>1.5</c:v>
                </c:pt>
                <c:pt idx="65">
                  <c:v>2.5</c:v>
                </c:pt>
                <c:pt idx="66">
                  <c:v>4.7</c:v>
                </c:pt>
                <c:pt idx="67">
                  <c:v>2.9</c:v>
                </c:pt>
                <c:pt idx="68">
                  <c:v>1.6</c:v>
                </c:pt>
                <c:pt idx="69">
                  <c:v>2.2999999999999998</c:v>
                </c:pt>
                <c:pt idx="70">
                  <c:v>2.4</c:v>
                </c:pt>
                <c:pt idx="71">
                  <c:v>2.2000000000000002</c:v>
                </c:pt>
                <c:pt idx="72">
                  <c:v>2.6</c:v>
                </c:pt>
                <c:pt idx="73">
                  <c:v>4.0999999999999996</c:v>
                </c:pt>
                <c:pt idx="74">
                  <c:v>22.1</c:v>
                </c:pt>
                <c:pt idx="75">
                  <c:v>2.2000000000000002</c:v>
                </c:pt>
                <c:pt idx="76">
                  <c:v>2.2000000000000002</c:v>
                </c:pt>
                <c:pt idx="77">
                  <c:v>2.1</c:v>
                </c:pt>
                <c:pt idx="78">
                  <c:v>2.6</c:v>
                </c:pt>
                <c:pt idx="79">
                  <c:v>1.8</c:v>
                </c:pt>
                <c:pt idx="80">
                  <c:v>2.2999999999999998</c:v>
                </c:pt>
                <c:pt idx="81">
                  <c:v>1.1000000000000001</c:v>
                </c:pt>
                <c:pt idx="82">
                  <c:v>2.2999999999999998</c:v>
                </c:pt>
                <c:pt idx="83">
                  <c:v>0.5</c:v>
                </c:pt>
                <c:pt idx="84">
                  <c:v>3</c:v>
                </c:pt>
                <c:pt idx="85">
                  <c:v>1.6</c:v>
                </c:pt>
                <c:pt idx="86">
                  <c:v>2.9</c:v>
                </c:pt>
                <c:pt idx="87">
                  <c:v>0.8</c:v>
                </c:pt>
                <c:pt idx="88">
                  <c:v>1</c:v>
                </c:pt>
                <c:pt idx="89">
                  <c:v>1.4</c:v>
                </c:pt>
                <c:pt idx="90">
                  <c:v>1.9</c:v>
                </c:pt>
                <c:pt idx="91">
                  <c:v>2.1</c:v>
                </c:pt>
                <c:pt idx="92">
                  <c:v>2.5</c:v>
                </c:pt>
                <c:pt idx="93">
                  <c:v>1.3</c:v>
                </c:pt>
                <c:pt idx="94">
                  <c:v>2.4</c:v>
                </c:pt>
                <c:pt idx="95">
                  <c:v>3</c:v>
                </c:pt>
                <c:pt idx="96">
                  <c:v>1.8</c:v>
                </c:pt>
                <c:pt idx="97">
                  <c:v>9.3000000000000007</c:v>
                </c:pt>
                <c:pt idx="98">
                  <c:v>1.4</c:v>
                </c:pt>
                <c:pt idx="99">
                  <c:v>2.8</c:v>
                </c:pt>
                <c:pt idx="100">
                  <c:v>3.7</c:v>
                </c:pt>
                <c:pt idx="101">
                  <c:v>2.1</c:v>
                </c:pt>
                <c:pt idx="102">
                  <c:v>1.2</c:v>
                </c:pt>
                <c:pt idx="103">
                  <c:v>3.1</c:v>
                </c:pt>
                <c:pt idx="104">
                  <c:v>3</c:v>
                </c:pt>
                <c:pt idx="105">
                  <c:v>2</c:v>
                </c:pt>
                <c:pt idx="106">
                  <c:v>0.9</c:v>
                </c:pt>
                <c:pt idx="107">
                  <c:v>1.3</c:v>
                </c:pt>
                <c:pt idx="108">
                  <c:v>0.70000000000000007</c:v>
                </c:pt>
                <c:pt idx="109">
                  <c:v>2.2000000000000002</c:v>
                </c:pt>
                <c:pt idx="110">
                  <c:v>40.800000000000004</c:v>
                </c:pt>
                <c:pt idx="111">
                  <c:v>1.4000000000000001</c:v>
                </c:pt>
                <c:pt idx="112">
                  <c:v>2.2000000000000002</c:v>
                </c:pt>
                <c:pt idx="113">
                  <c:v>38</c:v>
                </c:pt>
                <c:pt idx="114">
                  <c:v>1</c:v>
                </c:pt>
                <c:pt idx="115">
                  <c:v>28.6</c:v>
                </c:pt>
                <c:pt idx="116">
                  <c:v>4.0999999999999996</c:v>
                </c:pt>
                <c:pt idx="117">
                  <c:v>20.2</c:v>
                </c:pt>
                <c:pt idx="118">
                  <c:v>1.4000000000000001</c:v>
                </c:pt>
                <c:pt idx="119">
                  <c:v>8.9</c:v>
                </c:pt>
                <c:pt idx="120">
                  <c:v>3.8000000000000003</c:v>
                </c:pt>
                <c:pt idx="121">
                  <c:v>1.8</c:v>
                </c:pt>
                <c:pt idx="122">
                  <c:v>1.6</c:v>
                </c:pt>
                <c:pt idx="123">
                  <c:v>19.2</c:v>
                </c:pt>
                <c:pt idx="124">
                  <c:v>1.4000000000000001</c:v>
                </c:pt>
                <c:pt idx="125">
                  <c:v>3.2</c:v>
                </c:pt>
                <c:pt idx="126">
                  <c:v>0.8</c:v>
                </c:pt>
                <c:pt idx="127">
                  <c:v>2.3000000000000003</c:v>
                </c:pt>
                <c:pt idx="128">
                  <c:v>1.1000000000000001</c:v>
                </c:pt>
                <c:pt idx="129">
                  <c:v>4.0999999999999996</c:v>
                </c:pt>
                <c:pt idx="130">
                  <c:v>2.6</c:v>
                </c:pt>
                <c:pt idx="131">
                  <c:v>3.4</c:v>
                </c:pt>
                <c:pt idx="132">
                  <c:v>2</c:v>
                </c:pt>
                <c:pt idx="133">
                  <c:v>1.3</c:v>
                </c:pt>
                <c:pt idx="134">
                  <c:v>20.6</c:v>
                </c:pt>
                <c:pt idx="135">
                  <c:v>2.2000000000000002</c:v>
                </c:pt>
                <c:pt idx="136">
                  <c:v>1.4000000000000001</c:v>
                </c:pt>
                <c:pt idx="137">
                  <c:v>2.6</c:v>
                </c:pt>
                <c:pt idx="138">
                  <c:v>1.8</c:v>
                </c:pt>
                <c:pt idx="139">
                  <c:v>1.1000000000000001</c:v>
                </c:pt>
                <c:pt idx="140">
                  <c:v>1.2</c:v>
                </c:pt>
                <c:pt idx="141">
                  <c:v>2.5</c:v>
                </c:pt>
                <c:pt idx="142">
                  <c:v>38</c:v>
                </c:pt>
                <c:pt idx="143">
                  <c:v>2.4</c:v>
                </c:pt>
                <c:pt idx="144">
                  <c:v>1.5</c:v>
                </c:pt>
                <c:pt idx="145">
                  <c:v>6.3</c:v>
                </c:pt>
                <c:pt idx="146">
                  <c:v>3</c:v>
                </c:pt>
                <c:pt idx="147">
                  <c:v>1.6</c:v>
                </c:pt>
                <c:pt idx="148">
                  <c:v>22.1</c:v>
                </c:pt>
                <c:pt idx="149">
                  <c:v>3.9</c:v>
                </c:pt>
                <c:pt idx="150">
                  <c:v>1.4000000000000001</c:v>
                </c:pt>
                <c:pt idx="151">
                  <c:v>0.8</c:v>
                </c:pt>
                <c:pt idx="152">
                  <c:v>2.2000000000000002</c:v>
                </c:pt>
                <c:pt idx="153">
                  <c:v>28.5</c:v>
                </c:pt>
                <c:pt idx="154">
                  <c:v>1.9000000000000001</c:v>
                </c:pt>
                <c:pt idx="155">
                  <c:v>1.2</c:v>
                </c:pt>
                <c:pt idx="156">
                  <c:v>2.8000000000000003</c:v>
                </c:pt>
                <c:pt idx="157">
                  <c:v>2.1</c:v>
                </c:pt>
                <c:pt idx="158">
                  <c:v>5</c:v>
                </c:pt>
                <c:pt idx="159">
                  <c:v>3</c:v>
                </c:pt>
                <c:pt idx="160">
                  <c:v>2</c:v>
                </c:pt>
              </c:numCache>
            </c:numRef>
          </c:xVal>
          <c:yVal>
            <c:numRef>
              <c:f>Raw_koealoittain!$GM$2:$GM$162</c:f>
              <c:numCache>
                <c:formatCode>0.00</c:formatCode>
                <c:ptCount val="161"/>
                <c:pt idx="0">
                  <c:v>29.286014587079585</c:v>
                </c:pt>
                <c:pt idx="1">
                  <c:v>38.420740046030971</c:v>
                </c:pt>
                <c:pt idx="2">
                  <c:v>32.72369946155726</c:v>
                </c:pt>
                <c:pt idx="3">
                  <c:v>#N/A</c:v>
                </c:pt>
                <c:pt idx="4">
                  <c:v>11.423569989852545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34.896360294608513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41.998128672978844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32.801683661595106</c:v>
                </c:pt>
                <c:pt idx="35">
                  <c:v>#N/A</c:v>
                </c:pt>
                <c:pt idx="36">
                  <c:v>33.845555228650269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32.922320116995778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11.884491303206968</c:v>
                </c:pt>
                <c:pt idx="45">
                  <c:v>28.913490429501053</c:v>
                </c:pt>
                <c:pt idx="46">
                  <c:v>21.509005076378749</c:v>
                </c:pt>
                <c:pt idx="47">
                  <c:v>36.699811456521196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43.502676392790477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35.812016041100897</c:v>
                </c:pt>
                <c:pt idx="61">
                  <c:v>27.004627088083907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20.993367441921091</c:v>
                </c:pt>
                <c:pt idx="70">
                  <c:v>29.150243794177822</c:v>
                </c:pt>
                <c:pt idx="71">
                  <c:v>#N/A</c:v>
                </c:pt>
                <c:pt idx="72">
                  <c:v>28.558635678636424</c:v>
                </c:pt>
                <c:pt idx="73">
                  <c:v>23.200127963813124</c:v>
                </c:pt>
                <c:pt idx="74">
                  <c:v>11.0571680322969</c:v>
                </c:pt>
                <c:pt idx="75">
                  <c:v>#N/A</c:v>
                </c:pt>
                <c:pt idx="76">
                  <c:v>19.100129418212862</c:v>
                </c:pt>
                <c:pt idx="77">
                  <c:v>27.046558921842546</c:v>
                </c:pt>
                <c:pt idx="78">
                  <c:v>18.865339146270575</c:v>
                </c:pt>
                <c:pt idx="79">
                  <c:v>35.780893417071198</c:v>
                </c:pt>
                <c:pt idx="80">
                  <c:v>24.367023996677894</c:v>
                </c:pt>
                <c:pt idx="81">
                  <c:v>40.800416955124</c:v>
                </c:pt>
                <c:pt idx="82">
                  <c:v>#N/A</c:v>
                </c:pt>
                <c:pt idx="83">
                  <c:v>38.095728640279773</c:v>
                </c:pt>
                <c:pt idx="84">
                  <c:v>17.850478831015892</c:v>
                </c:pt>
                <c:pt idx="85">
                  <c:v>20.533501860845572</c:v>
                </c:pt>
                <c:pt idx="86">
                  <c:v>19.832382915850236</c:v>
                </c:pt>
                <c:pt idx="87">
                  <c:v>32.783540263474912</c:v>
                </c:pt>
                <c:pt idx="88">
                  <c:v>#N/A</c:v>
                </c:pt>
                <c:pt idx="89">
                  <c:v>#N/A</c:v>
                </c:pt>
                <c:pt idx="90">
                  <c:v>23.962265205682336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26.445438676497631</c:v>
                </c:pt>
                <c:pt idx="95">
                  <c:v>46.373980700526992</c:v>
                </c:pt>
                <c:pt idx="96">
                  <c:v>32.996409238644915</c:v>
                </c:pt>
                <c:pt idx="97">
                  <c:v>15.166592328425743</c:v>
                </c:pt>
                <c:pt idx="98">
                  <c:v>#N/A</c:v>
                </c:pt>
                <c:pt idx="99">
                  <c:v>#N/A</c:v>
                </c:pt>
                <c:pt idx="100">
                  <c:v>16.594579348657042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25.53088327583604</c:v>
                </c:pt>
                <c:pt idx="105">
                  <c:v>#N/A</c:v>
                </c:pt>
                <c:pt idx="106">
                  <c:v>30.598503458246238</c:v>
                </c:pt>
                <c:pt idx="107">
                  <c:v>25.631770433550106</c:v>
                </c:pt>
                <c:pt idx="108">
                  <c:v>28.666402165083674</c:v>
                </c:pt>
                <c:pt idx="109">
                  <c:v>29.252574444154952</c:v>
                </c:pt>
                <c:pt idx="110">
                  <c:v>29.898939580142034</c:v>
                </c:pt>
                <c:pt idx="111">
                  <c:v>32.579772633182479</c:v>
                </c:pt>
                <c:pt idx="112">
                  <c:v>41.05330473258573</c:v>
                </c:pt>
                <c:pt idx="113">
                  <c:v>29.795506669063144</c:v>
                </c:pt>
                <c:pt idx="114">
                  <c:v>32.485194201831987</c:v>
                </c:pt>
                <c:pt idx="115">
                  <c:v>21.999515484932459</c:v>
                </c:pt>
                <c:pt idx="116">
                  <c:v>22.861296475648714</c:v>
                </c:pt>
                <c:pt idx="117">
                  <c:v>12.430657323847583</c:v>
                </c:pt>
                <c:pt idx="118">
                  <c:v>31.434865644655751</c:v>
                </c:pt>
                <c:pt idx="119">
                  <c:v>8.6243290327643294</c:v>
                </c:pt>
                <c:pt idx="120">
                  <c:v>34.759102815714726</c:v>
                </c:pt>
                <c:pt idx="121">
                  <c:v>35.158179568796179</c:v>
                </c:pt>
                <c:pt idx="122">
                  <c:v>40.211758737836654</c:v>
                </c:pt>
                <c:pt idx="123">
                  <c:v>22.297298916745305</c:v>
                </c:pt>
                <c:pt idx="124">
                  <c:v>35.214485668621322</c:v>
                </c:pt>
                <c:pt idx="125">
                  <c:v>34.49827786383964</c:v>
                </c:pt>
                <c:pt idx="126">
                  <c:v>35.281037240358451</c:v>
                </c:pt>
                <c:pt idx="127">
                  <c:v>31.912643301616111</c:v>
                </c:pt>
                <c:pt idx="128">
                  <c:v>36.388838993451287</c:v>
                </c:pt>
                <c:pt idx="129">
                  <c:v>27.619633639037737</c:v>
                </c:pt>
                <c:pt idx="130">
                  <c:v>31.754316476114639</c:v>
                </c:pt>
                <c:pt idx="131">
                  <c:v>30.146541178949199</c:v>
                </c:pt>
                <c:pt idx="132">
                  <c:v>17.723936795356828</c:v>
                </c:pt>
                <c:pt idx="133">
                  <c:v>34.107701171040141</c:v>
                </c:pt>
                <c:pt idx="134">
                  <c:v>22.204219783398848</c:v>
                </c:pt>
                <c:pt idx="135">
                  <c:v>36.042740171870108</c:v>
                </c:pt>
                <c:pt idx="136">
                  <c:v>16.793066731071335</c:v>
                </c:pt>
                <c:pt idx="137">
                  <c:v>28.824213387262958</c:v>
                </c:pt>
                <c:pt idx="138">
                  <c:v>44.128400365430558</c:v>
                </c:pt>
                <c:pt idx="139">
                  <c:v>41.587247278512237</c:v>
                </c:pt>
                <c:pt idx="140">
                  <c:v>29.889806229858273</c:v>
                </c:pt>
                <c:pt idx="141">
                  <c:v>27.349215624990684</c:v>
                </c:pt>
                <c:pt idx="142">
                  <c:v>26.968334480260403</c:v>
                </c:pt>
                <c:pt idx="143">
                  <c:v>28.970852231313771</c:v>
                </c:pt>
                <c:pt idx="144">
                  <c:v>27.379201944635771</c:v>
                </c:pt>
                <c:pt idx="145">
                  <c:v>33.502161440470545</c:v>
                </c:pt>
                <c:pt idx="146">
                  <c:v>23.601182140185358</c:v>
                </c:pt>
                <c:pt idx="147">
                  <c:v>42.337220896251353</c:v>
                </c:pt>
                <c:pt idx="148">
                  <c:v>16.995419639387578</c:v>
                </c:pt>
                <c:pt idx="149">
                  <c:v>27.830207208307861</c:v>
                </c:pt>
                <c:pt idx="150">
                  <c:v>36.796692211221639</c:v>
                </c:pt>
                <c:pt idx="151">
                  <c:v>34.036667347030715</c:v>
                </c:pt>
                <c:pt idx="152">
                  <c:v>21.694745789526735</c:v>
                </c:pt>
                <c:pt idx="153">
                  <c:v>18.863470733866855</c:v>
                </c:pt>
                <c:pt idx="154">
                  <c:v>22.963870688934719</c:v>
                </c:pt>
                <c:pt idx="155">
                  <c:v>40.403747916836799</c:v>
                </c:pt>
                <c:pt idx="156">
                  <c:v>21.198222180958414</c:v>
                </c:pt>
                <c:pt idx="157">
                  <c:v>31.244758061486287</c:v>
                </c:pt>
                <c:pt idx="158">
                  <c:v>38.999546330070245</c:v>
                </c:pt>
                <c:pt idx="159">
                  <c:v>26.037555412844622</c:v>
                </c:pt>
                <c:pt idx="160">
                  <c:v>10.993035413951098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52352"/>
        <c:axId val="183654656"/>
      </c:scatterChart>
      <c:valAx>
        <c:axId val="183652352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Clay1,</a:t>
                </a:r>
                <a:r>
                  <a:rPr lang="en-US" baseline="0"/>
                  <a:t> mass</a:t>
                </a:r>
                <a:r>
                  <a:rPr lang="en-US"/>
                  <a:t>.%</a:t>
                </a:r>
              </a:p>
            </c:rich>
          </c:tx>
          <c:layout>
            <c:manualLayout>
              <c:xMode val="edge"/>
              <c:yMode val="edge"/>
              <c:x val="0.47228237095363157"/>
              <c:y val="0.92660761154855853"/>
            </c:manualLayout>
          </c:layout>
          <c:overlay val="0"/>
        </c:title>
        <c:numFmt formatCode="0" sourceLinked="0"/>
        <c:majorTickMark val="out"/>
        <c:minorTickMark val="out"/>
        <c:tickLblPos val="nextTo"/>
        <c:crossAx val="183654656"/>
        <c:crosses val="autoZero"/>
        <c:crossBetween val="midCat"/>
        <c:majorUnit val="10"/>
        <c:minorUnit val="5"/>
      </c:valAx>
      <c:valAx>
        <c:axId val="183654656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AFP at -10 kPa, vol.%</a:t>
                </a:r>
              </a:p>
            </c:rich>
          </c:tx>
          <c:layout>
            <c:manualLayout>
              <c:xMode val="edge"/>
              <c:yMode val="edge"/>
              <c:x val="2.7777777777777926E-3"/>
              <c:y val="0.1971503052607551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83652352"/>
        <c:crosses val="autoZero"/>
        <c:crossBetween val="midCat"/>
        <c:majorUnit val="10"/>
        <c:minorUnit val="5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12834300728141"/>
          <c:y val="2.7638223211229128E-2"/>
          <c:w val="0.83361421395470536"/>
          <c:h val="0.8107408279128156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10763991559479488"/>
                  <c:y val="0.35678583865307717"/>
                </c:manualLayout>
              </c:layout>
              <c:numFmt formatCode="General" sourceLinked="0"/>
            </c:trendlineLbl>
          </c:trendline>
          <c:xVal>
            <c:numRef>
              <c:f>Raw_koealoittain!$AR$2:$AR$162</c:f>
              <c:numCache>
                <c:formatCode>0.00</c:formatCode>
                <c:ptCount val="161"/>
                <c:pt idx="0">
                  <c:v>1.0862119581172391</c:v>
                </c:pt>
                <c:pt idx="1">
                  <c:v>1.4634708458169958</c:v>
                </c:pt>
                <c:pt idx="2">
                  <c:v>4.8341625207297003</c:v>
                </c:pt>
                <c:pt idx="3">
                  <c:v>#N/A</c:v>
                </c:pt>
                <c:pt idx="4">
                  <c:v>3.0654131355932268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6.1972772070492015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3.8499025341130659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0.67476383265855511</c:v>
                </c:pt>
                <c:pt idx="35">
                  <c:v>#N/A</c:v>
                </c:pt>
                <c:pt idx="36">
                  <c:v>1.0968432316746786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0.79505300353359898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1.9929739224429244</c:v>
                </c:pt>
                <c:pt idx="45">
                  <c:v>2.1422628951746918</c:v>
                </c:pt>
                <c:pt idx="46">
                  <c:v>1.0229165014669839</c:v>
                </c:pt>
                <c:pt idx="47">
                  <c:v>3.4047405718009225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2.4380199324602536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4.067421065126239</c:v>
                </c:pt>
                <c:pt idx="61">
                  <c:v>0.57391785368550974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0.6728743288248259</c:v>
                </c:pt>
                <c:pt idx="70">
                  <c:v>1.3155927642397847</c:v>
                </c:pt>
                <c:pt idx="71">
                  <c:v>#N/A</c:v>
                </c:pt>
                <c:pt idx="72">
                  <c:v>0.70769023387479923</c:v>
                </c:pt>
                <c:pt idx="73">
                  <c:v>0.93121888253733265</c:v>
                </c:pt>
                <c:pt idx="74">
                  <c:v>6.8650482902636218</c:v>
                </c:pt>
                <c:pt idx="75">
                  <c:v>#N/A</c:v>
                </c:pt>
                <c:pt idx="76">
                  <c:v>2.4071023247300167</c:v>
                </c:pt>
                <c:pt idx="77">
                  <c:v>1.102458657800343</c:v>
                </c:pt>
                <c:pt idx="78">
                  <c:v>16.657969529034652</c:v>
                </c:pt>
                <c:pt idx="79">
                  <c:v>3.6699392239364199</c:v>
                </c:pt>
                <c:pt idx="80">
                  <c:v>7.337187553137217</c:v>
                </c:pt>
                <c:pt idx="81">
                  <c:v>1.3934507813277655</c:v>
                </c:pt>
                <c:pt idx="82">
                  <c:v>1.9</c:v>
                </c:pt>
                <c:pt idx="83">
                  <c:v>0.91018853905450914</c:v>
                </c:pt>
                <c:pt idx="84">
                  <c:v>0.93774940143656427</c:v>
                </c:pt>
                <c:pt idx="85">
                  <c:v>1.7519514310494211</c:v>
                </c:pt>
                <c:pt idx="86">
                  <c:v>1.0659152168586101</c:v>
                </c:pt>
                <c:pt idx="87">
                  <c:v>1.0593220338983094</c:v>
                </c:pt>
                <c:pt idx="88">
                  <c:v>1.2</c:v>
                </c:pt>
                <c:pt idx="89">
                  <c:v>#N/A</c:v>
                </c:pt>
                <c:pt idx="90">
                  <c:v>0.61762609866180551</c:v>
                </c:pt>
                <c:pt idx="91">
                  <c:v>#N/A</c:v>
                </c:pt>
                <c:pt idx="92">
                  <c:v>5</c:v>
                </c:pt>
                <c:pt idx="93">
                  <c:v>#N/A</c:v>
                </c:pt>
                <c:pt idx="94">
                  <c:v>0.98461896993705966</c:v>
                </c:pt>
                <c:pt idx="95">
                  <c:v>0.53923391595390668</c:v>
                </c:pt>
                <c:pt idx="96">
                  <c:v>5.2411363135873055</c:v>
                </c:pt>
                <c:pt idx="97">
                  <c:v>2.6973773610545049</c:v>
                </c:pt>
                <c:pt idx="98">
                  <c:v>#N/A</c:v>
                </c:pt>
                <c:pt idx="99">
                  <c:v>#N/A</c:v>
                </c:pt>
                <c:pt idx="100">
                  <c:v>0.33534081576785857</c:v>
                </c:pt>
                <c:pt idx="101">
                  <c:v>#N/A</c:v>
                </c:pt>
                <c:pt idx="102">
                  <c:v>2.9</c:v>
                </c:pt>
                <c:pt idx="103">
                  <c:v>#N/A</c:v>
                </c:pt>
                <c:pt idx="104">
                  <c:v>1.3811780636424751</c:v>
                </c:pt>
                <c:pt idx="105">
                  <c:v>#N/A</c:v>
                </c:pt>
                <c:pt idx="106">
                  <c:v>1.5353994882001614</c:v>
                </c:pt>
                <c:pt idx="107">
                  <c:v>1.957472178060405</c:v>
                </c:pt>
                <c:pt idx="108">
                  <c:v>1.3725633350368869</c:v>
                </c:pt>
                <c:pt idx="109">
                  <c:v>1.7731092436974965</c:v>
                </c:pt>
                <c:pt idx="110">
                  <c:v>9.7045101088646994</c:v>
                </c:pt>
                <c:pt idx="111">
                  <c:v>2.3236456960532759</c:v>
                </c:pt>
                <c:pt idx="112">
                  <c:v>9.9168816279736003</c:v>
                </c:pt>
                <c:pt idx="113">
                  <c:v>9.7810634063121835</c:v>
                </c:pt>
                <c:pt idx="114">
                  <c:v>4.2954636692091732</c:v>
                </c:pt>
                <c:pt idx="115">
                  <c:v>13.285024154589346</c:v>
                </c:pt>
                <c:pt idx="116">
                  <c:v>10.309607405043101</c:v>
                </c:pt>
                <c:pt idx="117">
                  <c:v>14.038146021328956</c:v>
                </c:pt>
                <c:pt idx="118">
                  <c:v>10.111587982832626</c:v>
                </c:pt>
                <c:pt idx="119">
                  <c:v>7.0737475811653541</c:v>
                </c:pt>
                <c:pt idx="120">
                  <c:v>8.152134912091876</c:v>
                </c:pt>
                <c:pt idx="121">
                  <c:v>3.1135424547517698</c:v>
                </c:pt>
                <c:pt idx="122">
                  <c:v>3.4224331751186723</c:v>
                </c:pt>
                <c:pt idx="123">
                  <c:v>10.859728506787329</c:v>
                </c:pt>
                <c:pt idx="124">
                  <c:v>5.9478089611028979</c:v>
                </c:pt>
                <c:pt idx="125">
                  <c:v>7.7779823269513884</c:v>
                </c:pt>
                <c:pt idx="126">
                  <c:v>3.1535022354694271</c:v>
                </c:pt>
                <c:pt idx="127">
                  <c:v>3.2207325293985707</c:v>
                </c:pt>
                <c:pt idx="128">
                  <c:v>2.1330624682580028</c:v>
                </c:pt>
                <c:pt idx="129">
                  <c:v>11.662289660538841</c:v>
                </c:pt>
                <c:pt idx="130">
                  <c:v>6.3212772890192319</c:v>
                </c:pt>
                <c:pt idx="131">
                  <c:v>10.449153671864574</c:v>
                </c:pt>
                <c:pt idx="132">
                  <c:v>3.5193709244341904</c:v>
                </c:pt>
                <c:pt idx="133">
                  <c:v>4.8801278636121292</c:v>
                </c:pt>
                <c:pt idx="134">
                  <c:v>11.201235998455015</c:v>
                </c:pt>
                <c:pt idx="135">
                  <c:v>1.0116392907647118</c:v>
                </c:pt>
                <c:pt idx="136">
                  <c:v>2.1995345694767607</c:v>
                </c:pt>
                <c:pt idx="137">
                  <c:v>5.2193901696978022</c:v>
                </c:pt>
                <c:pt idx="138">
                  <c:v>4.1310853222392199</c:v>
                </c:pt>
                <c:pt idx="139">
                  <c:v>2.3160858852516761</c:v>
                </c:pt>
                <c:pt idx="140">
                  <c:v>0.74294205052006257</c:v>
                </c:pt>
                <c:pt idx="141">
                  <c:v>5.2607585703865629</c:v>
                </c:pt>
                <c:pt idx="142">
                  <c:v>5.5610398157288357</c:v>
                </c:pt>
                <c:pt idx="143">
                  <c:v>1.3954535223947777</c:v>
                </c:pt>
                <c:pt idx="144">
                  <c:v>1.4029830416127222</c:v>
                </c:pt>
                <c:pt idx="145">
                  <c:v>9.6942962659007001</c:v>
                </c:pt>
                <c:pt idx="146">
                  <c:v>7.7987635414894214</c:v>
                </c:pt>
                <c:pt idx="147">
                  <c:v>2.512069388757046</c:v>
                </c:pt>
                <c:pt idx="148">
                  <c:v>6.1755905010504808</c:v>
                </c:pt>
                <c:pt idx="149">
                  <c:v>6.6337639715488308</c:v>
                </c:pt>
                <c:pt idx="150">
                  <c:v>0.73796199495726589</c:v>
                </c:pt>
                <c:pt idx="151">
                  <c:v>0.96068904593639304</c:v>
                </c:pt>
                <c:pt idx="152">
                  <c:v>1.2717982894590645</c:v>
                </c:pt>
                <c:pt idx="153">
                  <c:v>6.4183262821174285</c:v>
                </c:pt>
                <c:pt idx="154">
                  <c:v>2.8451680502942009</c:v>
                </c:pt>
                <c:pt idx="155">
                  <c:v>7.4025900582480224</c:v>
                </c:pt>
                <c:pt idx="156">
                  <c:v>4.1290824261275176</c:v>
                </c:pt>
                <c:pt idx="157">
                  <c:v>3.8356738629218157</c:v>
                </c:pt>
                <c:pt idx="158">
                  <c:v>6.5060759221421707</c:v>
                </c:pt>
                <c:pt idx="159">
                  <c:v>3.2195318264136019</c:v>
                </c:pt>
                <c:pt idx="160">
                  <c:v>4.3410957060169348</c:v>
                </c:pt>
              </c:numCache>
            </c:numRef>
          </c:xVal>
          <c:yVal>
            <c:numRef>
              <c:f>Raw_koealoittain!$AP$2:$AP$162</c:f>
              <c:numCache>
                <c:formatCode>0.00</c:formatCode>
                <c:ptCount val="161"/>
                <c:pt idx="0">
                  <c:v>1.4622773428253391</c:v>
                </c:pt>
                <c:pt idx="1">
                  <c:v>1.3350354917828196</c:v>
                </c:pt>
                <c:pt idx="2">
                  <c:v>0.93598182851658696</c:v>
                </c:pt>
                <c:pt idx="4">
                  <c:v>1.3354955186162327</c:v>
                </c:pt>
                <c:pt idx="12">
                  <c:v>1.1184035129527163</c:v>
                </c:pt>
                <c:pt idx="25">
                  <c:v>1.1089427283266986</c:v>
                </c:pt>
                <c:pt idx="34">
                  <c:v>1.4518159549130518</c:v>
                </c:pt>
                <c:pt idx="36">
                  <c:v>1.2465683987979106</c:v>
                </c:pt>
                <c:pt idx="40">
                  <c:v>1.5607523862520134</c:v>
                </c:pt>
                <c:pt idx="44">
                  <c:v>1.4767979924481178</c:v>
                </c:pt>
                <c:pt idx="45">
                  <c:v>1.1494963709259038</c:v>
                </c:pt>
                <c:pt idx="46">
                  <c:v>1.5256419207764282</c:v>
                </c:pt>
                <c:pt idx="47">
                  <c:v>1.0428797267684955</c:v>
                </c:pt>
                <c:pt idx="52">
                  <c:v>0.93909712452986693</c:v>
                </c:pt>
                <c:pt idx="60">
                  <c:v>1.1136494335154481</c:v>
                </c:pt>
                <c:pt idx="61">
                  <c:v>1.4224481666118702</c:v>
                </c:pt>
                <c:pt idx="69">
                  <c:v>1.4021737510500172</c:v>
                </c:pt>
                <c:pt idx="70">
                  <c:v>1.272420134925494</c:v>
                </c:pt>
                <c:pt idx="72">
                  <c:v>1.3549873942294659</c:v>
                </c:pt>
                <c:pt idx="73">
                  <c:v>1.3930124261638188</c:v>
                </c:pt>
                <c:pt idx="74">
                  <c:v>1.2227997551901419</c:v>
                </c:pt>
                <c:pt idx="76">
                  <c:v>1.3197419358606974</c:v>
                </c:pt>
                <c:pt idx="77">
                  <c:v>1.5892909815483891</c:v>
                </c:pt>
                <c:pt idx="78">
                  <c:v>1.3970044557383596</c:v>
                </c:pt>
                <c:pt idx="79">
                  <c:v>1.0715658604732199</c:v>
                </c:pt>
                <c:pt idx="80">
                  <c:v>1.2082112005424597</c:v>
                </c:pt>
                <c:pt idx="81">
                  <c:v>1.2165647514760534</c:v>
                </c:pt>
                <c:pt idx="82">
                  <c:v>1.4408523213125659</c:v>
                </c:pt>
                <c:pt idx="83">
                  <c:v>1.3778718387324596</c:v>
                </c:pt>
                <c:pt idx="84">
                  <c:v>1.3547417109014519</c:v>
                </c:pt>
                <c:pt idx="85">
                  <c:v>1.3119355717585346</c:v>
                </c:pt>
                <c:pt idx="86">
                  <c:v>1.3252914824704265</c:v>
                </c:pt>
                <c:pt idx="87">
                  <c:v>1.3761918570097953</c:v>
                </c:pt>
                <c:pt idx="88">
                  <c:v>1.4249723490243893</c:v>
                </c:pt>
                <c:pt idx="90">
                  <c:v>1.4179373100133243</c:v>
                </c:pt>
                <c:pt idx="92">
                  <c:v>0.99826353168681881</c:v>
                </c:pt>
                <c:pt idx="94">
                  <c:v>1.406531505689314</c:v>
                </c:pt>
                <c:pt idx="95">
                  <c:v>1.417764060071889</c:v>
                </c:pt>
                <c:pt idx="96">
                  <c:v>1.1571238783046798</c:v>
                </c:pt>
                <c:pt idx="97">
                  <c:v>1.248880824472606</c:v>
                </c:pt>
                <c:pt idx="100">
                  <c:v>1.4184038341079848</c:v>
                </c:pt>
                <c:pt idx="102">
                  <c:v>1.1933082991851518</c:v>
                </c:pt>
                <c:pt idx="104">
                  <c:v>1.3117695603526947</c:v>
                </c:pt>
                <c:pt idx="106">
                  <c:v>1.1762605362389684</c:v>
                </c:pt>
                <c:pt idx="107">
                  <c:v>1.2784835535864112</c:v>
                </c:pt>
                <c:pt idx="108" formatCode="General">
                  <c:v>1.4461577760431252</c:v>
                </c:pt>
                <c:pt idx="109" formatCode="General">
                  <c:v>1.4583534187411109</c:v>
                </c:pt>
                <c:pt idx="110" formatCode="General">
                  <c:v>0.87098150891375903</c:v>
                </c:pt>
                <c:pt idx="111" formatCode="General">
                  <c:v>1.246514833580791</c:v>
                </c:pt>
                <c:pt idx="112" formatCode="General">
                  <c:v>0.68135024087328977</c:v>
                </c:pt>
                <c:pt idx="113" formatCode="General">
                  <c:v>0.83913220042710235</c:v>
                </c:pt>
                <c:pt idx="114" formatCode="General">
                  <c:v>1.2024211707195971</c:v>
                </c:pt>
                <c:pt idx="115" formatCode="General">
                  <c:v>0.90832241809633329</c:v>
                </c:pt>
                <c:pt idx="116" formatCode="General">
                  <c:v>0.83788239608290549</c:v>
                </c:pt>
                <c:pt idx="117" formatCode="General">
                  <c:v>0.93711529334729682</c:v>
                </c:pt>
                <c:pt idx="118" formatCode="General">
                  <c:v>0.9570347251231297</c:v>
                </c:pt>
                <c:pt idx="119" formatCode="General">
                  <c:v>1.3586294689921099</c:v>
                </c:pt>
                <c:pt idx="120" formatCode="General">
                  <c:v>0.85677198607709626</c:v>
                </c:pt>
                <c:pt idx="121" formatCode="General">
                  <c:v>1.4219264742240783</c:v>
                </c:pt>
                <c:pt idx="122" formatCode="General">
                  <c:v>1.1598367919844959</c:v>
                </c:pt>
                <c:pt idx="123" formatCode="General">
                  <c:v>0.88488884559041969</c:v>
                </c:pt>
                <c:pt idx="124" formatCode="General">
                  <c:v>1.1248852352784349</c:v>
                </c:pt>
                <c:pt idx="125" formatCode="General">
                  <c:v>0.91525412993940414</c:v>
                </c:pt>
                <c:pt idx="126" formatCode="General">
                  <c:v>1.1238390631183923</c:v>
                </c:pt>
                <c:pt idx="127" formatCode="General">
                  <c:v>1.1543494743270615</c:v>
                </c:pt>
                <c:pt idx="128" formatCode="General">
                  <c:v>1.1904991954725535</c:v>
                </c:pt>
                <c:pt idx="129" formatCode="General">
                  <c:v>0.91931604709545534</c:v>
                </c:pt>
                <c:pt idx="130" formatCode="General">
                  <c:v>1.0715798820462534</c:v>
                </c:pt>
                <c:pt idx="131" formatCode="General">
                  <c:v>0.75818228531587484</c:v>
                </c:pt>
                <c:pt idx="132" formatCode="General">
                  <c:v>1.2655373707407167</c:v>
                </c:pt>
                <c:pt idx="133" formatCode="General">
                  <c:v>0.97823340808685977</c:v>
                </c:pt>
                <c:pt idx="134" formatCode="General">
                  <c:v>0.79896467349570011</c:v>
                </c:pt>
                <c:pt idx="135" formatCode="General">
                  <c:v>1.2949244484744109</c:v>
                </c:pt>
                <c:pt idx="136" formatCode="General">
                  <c:v>1.3607634220083107</c:v>
                </c:pt>
                <c:pt idx="137" formatCode="General">
                  <c:v>1.0493276500706645</c:v>
                </c:pt>
                <c:pt idx="138" formatCode="General">
                  <c:v>1.0591280709745643</c:v>
                </c:pt>
                <c:pt idx="139" formatCode="General">
                  <c:v>1.1264544744886438</c:v>
                </c:pt>
                <c:pt idx="140" formatCode="General">
                  <c:v>1.4160962315545853</c:v>
                </c:pt>
                <c:pt idx="141" formatCode="General">
                  <c:v>1.1282092227211722</c:v>
                </c:pt>
                <c:pt idx="142" formatCode="General">
                  <c:v>1.0117110896275925</c:v>
                </c:pt>
                <c:pt idx="143" formatCode="General">
                  <c:v>1.301319115148768</c:v>
                </c:pt>
                <c:pt idx="144" formatCode="General">
                  <c:v>1.2244418318611989</c:v>
                </c:pt>
                <c:pt idx="145" formatCode="General">
                  <c:v>0.87286093774756623</c:v>
                </c:pt>
                <c:pt idx="146" formatCode="General">
                  <c:v>0.98994632579100106</c:v>
                </c:pt>
                <c:pt idx="147" formatCode="General">
                  <c:v>1.2231922134491131</c:v>
                </c:pt>
                <c:pt idx="148" formatCode="General">
                  <c:v>1.127832282611265</c:v>
                </c:pt>
                <c:pt idx="149" formatCode="General">
                  <c:v>0.99842008547863204</c:v>
                </c:pt>
                <c:pt idx="150" formatCode="General">
                  <c:v>1.3223878061020833</c:v>
                </c:pt>
                <c:pt idx="151" formatCode="General">
                  <c:v>1.3935318589929464</c:v>
                </c:pt>
                <c:pt idx="152" formatCode="General">
                  <c:v>1.3012600243695922</c:v>
                </c:pt>
                <c:pt idx="153" formatCode="General">
                  <c:v>1.0207705001162559</c:v>
                </c:pt>
                <c:pt idx="154" formatCode="General">
                  <c:v>1.1733723339796216</c:v>
                </c:pt>
                <c:pt idx="155" formatCode="General">
                  <c:v>0.98639866325127401</c:v>
                </c:pt>
                <c:pt idx="156" formatCode="General">
                  <c:v>1.251099203759771</c:v>
                </c:pt>
                <c:pt idx="157" formatCode="General">
                  <c:v>1.180488726450555</c:v>
                </c:pt>
                <c:pt idx="158" formatCode="General">
                  <c:v>0.93811272064611029</c:v>
                </c:pt>
                <c:pt idx="159" formatCode="General">
                  <c:v>1.2627753751100923</c:v>
                </c:pt>
                <c:pt idx="160" formatCode="General">
                  <c:v>1.2531505542154178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96000"/>
        <c:axId val="183771904"/>
      </c:scatterChart>
      <c:valAx>
        <c:axId val="18369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LOI, mass.%</a:t>
                </a:r>
              </a:p>
            </c:rich>
          </c:tx>
          <c:layout>
            <c:manualLayout>
              <c:xMode val="edge"/>
              <c:yMode val="edge"/>
              <c:x val="0.45678530953686147"/>
              <c:y val="0.92660754634975262"/>
            </c:manualLayout>
          </c:layout>
          <c:overlay val="0"/>
        </c:title>
        <c:numFmt formatCode="0.0" sourceLinked="0"/>
        <c:majorTickMark val="out"/>
        <c:minorTickMark val="out"/>
        <c:tickLblPos val="nextTo"/>
        <c:crossAx val="183771904"/>
        <c:crosses val="autoZero"/>
        <c:crossBetween val="midCat"/>
      </c:valAx>
      <c:valAx>
        <c:axId val="1837719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Bulk density, g/cm3</a:t>
                </a:r>
              </a:p>
            </c:rich>
          </c:tx>
          <c:layout>
            <c:manualLayout>
              <c:xMode val="edge"/>
              <c:yMode val="edge"/>
              <c:x val="2.7777777777777926E-3"/>
              <c:y val="0.19715030526075517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83696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20" Type="http://schemas.openxmlformats.org/officeDocument/2006/relationships/chart" Target="../charts/chart38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19" Type="http://schemas.openxmlformats.org/officeDocument/2006/relationships/chart" Target="../charts/chart37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</xdr:colOff>
      <xdr:row>0</xdr:row>
      <xdr:rowOff>114299</xdr:rowOff>
    </xdr:from>
    <xdr:to>
      <xdr:col>15</xdr:col>
      <xdr:colOff>542925</xdr:colOff>
      <xdr:row>14</xdr:row>
      <xdr:rowOff>19050</xdr:rowOff>
    </xdr:to>
    <xdr:sp macro="" textlink="">
      <xdr:nvSpPr>
        <xdr:cNvPr id="2" name="TextBox 1"/>
        <xdr:cNvSpPr txBox="1"/>
      </xdr:nvSpPr>
      <xdr:spPr>
        <a:xfrm>
          <a:off x="365759" y="114299"/>
          <a:ext cx="9073516" cy="23050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000">
              <a:latin typeface="Arial" pitchFamily="34" charset="0"/>
              <a:cs typeface="Arial" pitchFamily="34" charset="0"/>
            </a:rPr>
            <a:t>Ohessa on vuoden 2006 ja 2007 tiedostot. Ne ovat sellaisessa muodossa, siis koeala=rivi, että voit tarkastella saman koealan tietoja, siis n.s koeala-, biosoilin maa-analyysi ja omia sylinteritietoja. Tiedostoissa on tyhjiä kohtia, koska koeala on mukana, jos siltä on otettu ainakin yksi sylinteri. Cm-kerrosten näytetiedot ovat koealatietojen jälkeen ja ne edustavat kerroksia 0-10 cm (201), 10-20 cm (202) ja 20-40 cm (203). </a:t>
          </a:r>
          <a:br>
            <a:rPr lang="en-US" sz="1000">
              <a:latin typeface="Arial" pitchFamily="34" charset="0"/>
              <a:cs typeface="Arial" pitchFamily="34" charset="0"/>
            </a:rPr>
          </a:br>
          <a:r>
            <a:rPr lang="en-US" sz="1000">
              <a:latin typeface="Arial" pitchFamily="34" charset="0"/>
              <a:cs typeface="Arial" pitchFamily="34" charset="0"/>
            </a:rPr>
            <a:t/>
          </a:r>
          <a:br>
            <a:rPr lang="en-US" sz="1000">
              <a:latin typeface="Arial" pitchFamily="34" charset="0"/>
              <a:cs typeface="Arial" pitchFamily="34" charset="0"/>
            </a:rPr>
          </a:br>
          <a:r>
            <a:rPr lang="en-US" sz="1000">
              <a:latin typeface="Arial" pitchFamily="34" charset="0"/>
              <a:cs typeface="Arial" pitchFamily="34" charset="0"/>
            </a:rPr>
            <a:t>Sylinterikerrokset ovat järjestyksessä 0-6 cm (1), 15-21 cm (2), 30-36 cm (3) ja B-horisontin ylin 6 cm (4). </a:t>
          </a:r>
          <a:br>
            <a:rPr lang="en-US" sz="1000">
              <a:latin typeface="Arial" pitchFamily="34" charset="0"/>
              <a:cs typeface="Arial" pitchFamily="34" charset="0"/>
            </a:rPr>
          </a:br>
          <a:r>
            <a:rPr lang="en-US" sz="1000">
              <a:latin typeface="Arial" pitchFamily="34" charset="0"/>
              <a:cs typeface="Arial" pitchFamily="34" charset="0"/>
            </a:rPr>
            <a:t/>
          </a:r>
          <a:br>
            <a:rPr lang="en-US" sz="1000">
              <a:latin typeface="Arial" pitchFamily="34" charset="0"/>
              <a:cs typeface="Arial" pitchFamily="34" charset="0"/>
            </a:rPr>
          </a:br>
          <a:r>
            <a:rPr lang="en-US" sz="1000">
              <a:latin typeface="Arial" pitchFamily="34" charset="0"/>
              <a:cs typeface="Arial" pitchFamily="34" charset="0"/>
            </a:rPr>
            <a:t>25 koealalta on otettu näytteitä sekä v. 2006 että 2007. </a:t>
          </a:r>
          <a:br>
            <a:rPr lang="en-US" sz="1000">
              <a:latin typeface="Arial" pitchFamily="34" charset="0"/>
              <a:cs typeface="Arial" pitchFamily="34" charset="0"/>
            </a:rPr>
          </a:br>
          <a:r>
            <a:rPr lang="en-US" sz="1000">
              <a:latin typeface="Arial" pitchFamily="34" charset="0"/>
              <a:cs typeface="Arial" pitchFamily="34" charset="0"/>
            </a:rPr>
            <a:t/>
          </a:r>
          <a:br>
            <a:rPr lang="en-US" sz="1000">
              <a:latin typeface="Arial" pitchFamily="34" charset="0"/>
              <a:cs typeface="Arial" pitchFamily="34" charset="0"/>
            </a:rPr>
          </a:br>
          <a:r>
            <a:rPr lang="en-US" sz="1000">
              <a:latin typeface="Arial" pitchFamily="34" charset="0"/>
              <a:cs typeface="Arial" pitchFamily="34" charset="0"/>
            </a:rPr>
            <a:t>Kerros 0-10 cm vastaa sylinteriä 0 (0-6 cm) ja osaa B-horisontin näyteitä (2-8...7-13 cm), kerros 10-20 cm sylinteriä 15 (15-21 cm) ja osaa B-horisontin näytteitä ja kerros 20-40 cm vastaa sylinteriä 30 ja osaa B-horisontin sylintereitä (18-24...25-31 cm). </a:t>
          </a:r>
          <a:br>
            <a:rPr lang="en-US" sz="1000">
              <a:latin typeface="Arial" pitchFamily="34" charset="0"/>
              <a:cs typeface="Arial" pitchFamily="34" charset="0"/>
            </a:rPr>
          </a:br>
          <a:r>
            <a:rPr lang="en-US" sz="1000">
              <a:latin typeface="Arial" pitchFamily="34" charset="0"/>
              <a:cs typeface="Arial" pitchFamily="34" charset="0"/>
            </a:rPr>
            <a:t/>
          </a:r>
          <a:br>
            <a:rPr lang="en-US" sz="1000">
              <a:latin typeface="Arial" pitchFamily="34" charset="0"/>
              <a:cs typeface="Arial" pitchFamily="34" charset="0"/>
            </a:rPr>
          </a:br>
          <a:r>
            <a:rPr lang="en-US" sz="1000">
              <a:latin typeface="Arial" pitchFamily="34" charset="0"/>
              <a:cs typeface="Arial" pitchFamily="34" charset="0"/>
            </a:rPr>
            <a:t>Nämä tiedostot ovat sopivia aineiston tarkasteluun, ts. mm. epäjohdonmukaisuuksien etsimiseen. Kun lasket lopullisia regressioita, ne on laitettava allekkain, ts. kukin sylinteri ja taustatiedot omalla rivillään. Cm-kerrosten tiedot on tällöin kohdistettava oikein, mikä koskee erityisesti B-horisontin sylintereitä. </a:t>
          </a:r>
        </a:p>
        <a:p>
          <a:endParaRPr lang="en-US" sz="1000">
            <a:latin typeface="Arial" pitchFamily="34" charset="0"/>
            <a:cs typeface="Arial" pitchFamily="34" charset="0"/>
          </a:endParaRPr>
        </a:p>
        <a:p>
          <a:r>
            <a:rPr lang="en-US" sz="1000">
              <a:latin typeface="Arial" pitchFamily="34" charset="0"/>
              <a:cs typeface="Arial" pitchFamily="34" charset="0"/>
            </a:rPr>
            <a:t>Pekka Tamminen 8.2.2011</a:t>
          </a:r>
        </a:p>
      </xdr:txBody>
    </xdr:sp>
    <xdr:clientData/>
  </xdr:twoCellAnchor>
  <xdr:twoCellAnchor>
    <xdr:from>
      <xdr:col>13</xdr:col>
      <xdr:colOff>361950</xdr:colOff>
      <xdr:row>17</xdr:row>
      <xdr:rowOff>123825</xdr:rowOff>
    </xdr:from>
    <xdr:to>
      <xdr:col>19</xdr:col>
      <xdr:colOff>447675</xdr:colOff>
      <xdr:row>41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17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506185</xdr:colOff>
      <xdr:row>55</xdr:row>
      <xdr:rowOff>28575</xdr:rowOff>
    </xdr:from>
    <xdr:to>
      <xdr:col>8</xdr:col>
      <xdr:colOff>201385</xdr:colOff>
      <xdr:row>71</xdr:row>
      <xdr:rowOff>89534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331470</xdr:colOff>
      <xdr:row>19</xdr:row>
      <xdr:rowOff>48985</xdr:rowOff>
    </xdr:from>
    <xdr:to>
      <xdr:col>8</xdr:col>
      <xdr:colOff>285750</xdr:colOff>
      <xdr:row>35</xdr:row>
      <xdr:rowOff>109946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335008</xdr:colOff>
      <xdr:row>36</xdr:row>
      <xdr:rowOff>38100</xdr:rowOff>
    </xdr:from>
    <xdr:to>
      <xdr:col>8</xdr:col>
      <xdr:colOff>281668</xdr:colOff>
      <xdr:row>52</xdr:row>
      <xdr:rowOff>99061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587829</xdr:colOff>
      <xdr:row>36</xdr:row>
      <xdr:rowOff>32656</xdr:rowOff>
    </xdr:from>
    <xdr:to>
      <xdr:col>16</xdr:col>
      <xdr:colOff>283029</xdr:colOff>
      <xdr:row>52</xdr:row>
      <xdr:rowOff>93617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17</xdr:row>
      <xdr:rowOff>60961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19</xdr:row>
      <xdr:rowOff>10885</xdr:rowOff>
    </xdr:from>
    <xdr:to>
      <xdr:col>16</xdr:col>
      <xdr:colOff>304800</xdr:colOff>
      <xdr:row>35</xdr:row>
      <xdr:rowOff>71846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55</xdr:row>
      <xdr:rowOff>0</xdr:rowOff>
    </xdr:from>
    <xdr:to>
      <xdr:col>16</xdr:col>
      <xdr:colOff>200297</xdr:colOff>
      <xdr:row>71</xdr:row>
      <xdr:rowOff>60959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283028</xdr:colOff>
      <xdr:row>74</xdr:row>
      <xdr:rowOff>54428</xdr:rowOff>
    </xdr:from>
    <xdr:to>
      <xdr:col>8</xdr:col>
      <xdr:colOff>145868</xdr:colOff>
      <xdr:row>90</xdr:row>
      <xdr:rowOff>115388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555171</xdr:colOff>
      <xdr:row>74</xdr:row>
      <xdr:rowOff>54428</xdr:rowOff>
    </xdr:from>
    <xdr:to>
      <xdr:col>16</xdr:col>
      <xdr:colOff>145868</xdr:colOff>
      <xdr:row>90</xdr:row>
      <xdr:rowOff>115388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55</xdr:row>
      <xdr:rowOff>0</xdr:rowOff>
    </xdr:from>
    <xdr:to>
      <xdr:col>24</xdr:col>
      <xdr:colOff>200297</xdr:colOff>
      <xdr:row>71</xdr:row>
      <xdr:rowOff>60959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8</xdr:col>
      <xdr:colOff>200297</xdr:colOff>
      <xdr:row>109</xdr:row>
      <xdr:rowOff>60959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111</xdr:row>
      <xdr:rowOff>0</xdr:rowOff>
    </xdr:from>
    <xdr:to>
      <xdr:col>6</xdr:col>
      <xdr:colOff>594360</xdr:colOff>
      <xdr:row>128</xdr:row>
      <xdr:rowOff>54973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261257</xdr:colOff>
      <xdr:row>111</xdr:row>
      <xdr:rowOff>15785</xdr:rowOff>
    </xdr:from>
    <xdr:to>
      <xdr:col>13</xdr:col>
      <xdr:colOff>246017</xdr:colOff>
      <xdr:row>128</xdr:row>
      <xdr:rowOff>70758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413657</xdr:colOff>
      <xdr:row>111</xdr:row>
      <xdr:rowOff>15784</xdr:rowOff>
    </xdr:from>
    <xdr:to>
      <xdr:col>19</xdr:col>
      <xdr:colOff>398417</xdr:colOff>
      <xdr:row>128</xdr:row>
      <xdr:rowOff>70757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108858</xdr:colOff>
      <xdr:row>129</xdr:row>
      <xdr:rowOff>10885</xdr:rowOff>
    </xdr:from>
    <xdr:to>
      <xdr:col>7</xdr:col>
      <xdr:colOff>93618</xdr:colOff>
      <xdr:row>146</xdr:row>
      <xdr:rowOff>65858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261257</xdr:colOff>
      <xdr:row>129</xdr:row>
      <xdr:rowOff>21771</xdr:rowOff>
    </xdr:from>
    <xdr:to>
      <xdr:col>13</xdr:col>
      <xdr:colOff>246017</xdr:colOff>
      <xdr:row>146</xdr:row>
      <xdr:rowOff>76744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5</xdr:col>
      <xdr:colOff>495301</xdr:colOff>
      <xdr:row>11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600076</xdr:colOff>
      <xdr:row>1</xdr:row>
      <xdr:rowOff>0</xdr:rowOff>
    </xdr:from>
    <xdr:to>
      <xdr:col>10</xdr:col>
      <xdr:colOff>485776</xdr:colOff>
      <xdr:row>11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581026</xdr:colOff>
      <xdr:row>1</xdr:row>
      <xdr:rowOff>0</xdr:rowOff>
    </xdr:from>
    <xdr:to>
      <xdr:col>15</xdr:col>
      <xdr:colOff>466726</xdr:colOff>
      <xdr:row>11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302896</xdr:colOff>
      <xdr:row>12</xdr:row>
      <xdr:rowOff>133350</xdr:rowOff>
    </xdr:from>
    <xdr:to>
      <xdr:col>5</xdr:col>
      <xdr:colOff>485776</xdr:colOff>
      <xdr:row>22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581026</xdr:colOff>
      <xdr:row>12</xdr:row>
      <xdr:rowOff>142875</xdr:rowOff>
    </xdr:from>
    <xdr:to>
      <xdr:col>10</xdr:col>
      <xdr:colOff>466726</xdr:colOff>
      <xdr:row>22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600076</xdr:colOff>
      <xdr:row>12</xdr:row>
      <xdr:rowOff>152400</xdr:rowOff>
    </xdr:from>
    <xdr:to>
      <xdr:col>15</xdr:col>
      <xdr:colOff>485776</xdr:colOff>
      <xdr:row>22</xdr:row>
      <xdr:rowOff>161925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</xdr:colOff>
      <xdr:row>24</xdr:row>
      <xdr:rowOff>133350</xdr:rowOff>
    </xdr:from>
    <xdr:to>
      <xdr:col>5</xdr:col>
      <xdr:colOff>495301</xdr:colOff>
      <xdr:row>34</xdr:row>
      <xdr:rowOff>142875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</xdr:colOff>
      <xdr:row>24</xdr:row>
      <xdr:rowOff>142875</xdr:rowOff>
    </xdr:from>
    <xdr:to>
      <xdr:col>10</xdr:col>
      <xdr:colOff>495301</xdr:colOff>
      <xdr:row>34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9526</xdr:colOff>
      <xdr:row>24</xdr:row>
      <xdr:rowOff>133350</xdr:rowOff>
    </xdr:from>
    <xdr:to>
      <xdr:col>15</xdr:col>
      <xdr:colOff>504826</xdr:colOff>
      <xdr:row>34</xdr:row>
      <xdr:rowOff>142875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5</xdr:col>
      <xdr:colOff>495300</xdr:colOff>
      <xdr:row>46</xdr:row>
      <xdr:rowOff>9525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36</xdr:row>
      <xdr:rowOff>9525</xdr:rowOff>
    </xdr:from>
    <xdr:to>
      <xdr:col>10</xdr:col>
      <xdr:colOff>495300</xdr:colOff>
      <xdr:row>46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9525</xdr:colOff>
      <xdr:row>36</xdr:row>
      <xdr:rowOff>0</xdr:rowOff>
    </xdr:from>
    <xdr:to>
      <xdr:col>15</xdr:col>
      <xdr:colOff>504825</xdr:colOff>
      <xdr:row>46</xdr:row>
      <xdr:rowOff>9525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20</xdr:col>
      <xdr:colOff>495300</xdr:colOff>
      <xdr:row>11</xdr:row>
      <xdr:rowOff>9525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19050</xdr:colOff>
      <xdr:row>12</xdr:row>
      <xdr:rowOff>152400</xdr:rowOff>
    </xdr:from>
    <xdr:to>
      <xdr:col>20</xdr:col>
      <xdr:colOff>514350</xdr:colOff>
      <xdr:row>22</xdr:row>
      <xdr:rowOff>161925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38100</xdr:colOff>
      <xdr:row>24</xdr:row>
      <xdr:rowOff>133350</xdr:rowOff>
    </xdr:from>
    <xdr:to>
      <xdr:col>20</xdr:col>
      <xdr:colOff>533400</xdr:colOff>
      <xdr:row>34</xdr:row>
      <xdr:rowOff>142875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38099</xdr:colOff>
      <xdr:row>36</xdr:row>
      <xdr:rowOff>0</xdr:rowOff>
    </xdr:from>
    <xdr:to>
      <xdr:col>20</xdr:col>
      <xdr:colOff>533399</xdr:colOff>
      <xdr:row>46</xdr:row>
      <xdr:rowOff>9525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</xdr:colOff>
      <xdr:row>51</xdr:row>
      <xdr:rowOff>0</xdr:rowOff>
    </xdr:from>
    <xdr:to>
      <xdr:col>4</xdr:col>
      <xdr:colOff>371475</xdr:colOff>
      <xdr:row>61</xdr:row>
      <xdr:rowOff>9525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0</xdr:colOff>
      <xdr:row>51</xdr:row>
      <xdr:rowOff>0</xdr:rowOff>
    </xdr:from>
    <xdr:to>
      <xdr:col>8</xdr:col>
      <xdr:colOff>371474</xdr:colOff>
      <xdr:row>61</xdr:row>
      <xdr:rowOff>9525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51</xdr:row>
      <xdr:rowOff>0</xdr:rowOff>
    </xdr:from>
    <xdr:to>
      <xdr:col>12</xdr:col>
      <xdr:colOff>371474</xdr:colOff>
      <xdr:row>61</xdr:row>
      <xdr:rowOff>9525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0</xdr:colOff>
      <xdr:row>51</xdr:row>
      <xdr:rowOff>0</xdr:rowOff>
    </xdr:from>
    <xdr:to>
      <xdr:col>16</xdr:col>
      <xdr:colOff>371474</xdr:colOff>
      <xdr:row>61</xdr:row>
      <xdr:rowOff>9525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165"/>
  <sheetViews>
    <sheetView tabSelected="1" topLeftCell="CZ1" workbookViewId="0">
      <pane ySplit="1" topLeftCell="A112" activePane="bottomLeft" state="frozen"/>
      <selection pane="bottomLeft" activeCell="CQ135" sqref="CQ135"/>
    </sheetView>
  </sheetViews>
  <sheetFormatPr defaultColWidth="8.85546875" defaultRowHeight="12.75" x14ac:dyDescent="0.2"/>
  <cols>
    <col min="1" max="1" width="5.5703125" style="60" customWidth="1"/>
    <col min="2" max="2" width="4.42578125" style="60" customWidth="1"/>
    <col min="3" max="4" width="2.7109375" style="60" customWidth="1"/>
    <col min="5" max="6" width="7" style="60" customWidth="1"/>
    <col min="7" max="7" width="3.28515625" style="60" customWidth="1"/>
    <col min="8" max="8" width="3.140625" style="60" customWidth="1"/>
    <col min="9" max="9" width="3.5703125" style="60" customWidth="1"/>
    <col min="10" max="10" width="6.7109375" style="61" customWidth="1"/>
    <col min="11" max="12" width="3.5703125" style="60" customWidth="1"/>
    <col min="13" max="13" width="5" style="60" customWidth="1"/>
    <col min="14" max="14" width="6.5703125" style="60" customWidth="1"/>
    <col min="15" max="15" width="3.28515625" style="60" customWidth="1"/>
    <col min="16" max="16" width="4.28515625" style="60" customWidth="1"/>
    <col min="17" max="17" width="4.7109375" style="60" customWidth="1"/>
    <col min="18" max="18" width="4.85546875" style="59" customWidth="1"/>
    <col min="19" max="19" width="4.42578125" style="59" customWidth="1"/>
    <col min="20" max="20" width="5.42578125" style="59" customWidth="1"/>
    <col min="21" max="21" width="5.28515625" style="62" customWidth="1"/>
    <col min="22" max="22" width="5" style="61" customWidth="1"/>
    <col min="23" max="23" width="5.140625" style="61" customWidth="1"/>
    <col min="24" max="24" width="4.28515625" style="60" customWidth="1"/>
    <col min="25" max="25" width="4.7109375" style="60" customWidth="1"/>
    <col min="26" max="26" width="4.85546875" style="61" customWidth="1"/>
    <col min="27" max="27" width="4" style="61" customWidth="1"/>
    <col min="28" max="28" width="5.42578125" style="61" customWidth="1"/>
    <col min="29" max="29" width="5.28515625" style="62" customWidth="1"/>
    <col min="30" max="30" width="5" style="61" customWidth="1"/>
    <col min="31" max="31" width="5.140625" style="61" customWidth="1"/>
    <col min="32" max="32" width="4.28515625" style="60" customWidth="1"/>
    <col min="33" max="33" width="4.7109375" style="60" customWidth="1"/>
    <col min="34" max="34" width="4.85546875" style="61" customWidth="1"/>
    <col min="35" max="35" width="4" style="61" customWidth="1"/>
    <col min="36" max="36" width="5.42578125" style="61" customWidth="1"/>
    <col min="37" max="37" width="5.28515625" style="62" customWidth="1"/>
    <col min="38" max="38" width="5" style="61" customWidth="1"/>
    <col min="39" max="39" width="5.140625" style="61" customWidth="1"/>
    <col min="40" max="40" width="6.5703125" style="60" customWidth="1"/>
    <col min="41" max="41" width="4.85546875" style="60" customWidth="1"/>
    <col min="42" max="43" width="4" style="62" customWidth="1"/>
    <col min="44" max="44" width="4.42578125" style="59" customWidth="1"/>
    <col min="45" max="48" width="5.28515625" style="62" customWidth="1"/>
    <col min="49" max="49" width="5.7109375" style="59" customWidth="1"/>
    <col min="50" max="50" width="5.7109375" style="61" customWidth="1"/>
    <col min="51" max="51" width="8.5703125" style="61" customWidth="1"/>
    <col min="52" max="52" width="5.7109375" style="61" customWidth="1"/>
    <col min="53" max="53" width="4.42578125" style="61" customWidth="1"/>
    <col min="54" max="58" width="6.7109375" style="62" customWidth="1"/>
    <col min="59" max="59" width="7.5703125" style="62" customWidth="1"/>
    <col min="60" max="60" width="4.7109375" style="62" customWidth="1"/>
    <col min="61" max="61" width="5.7109375" style="62" customWidth="1"/>
    <col min="62" max="62" width="6.85546875" style="60" customWidth="1"/>
    <col min="63" max="63" width="5.5703125" style="60" customWidth="1"/>
    <col min="64" max="64" width="4" style="62" customWidth="1"/>
    <col min="65" max="65" width="4.42578125" style="62" customWidth="1"/>
    <col min="66" max="66" width="5.28515625" style="60" customWidth="1"/>
    <col min="67" max="69" width="5.7109375" style="62" customWidth="1"/>
    <col min="70" max="70" width="6.140625" style="62" customWidth="1"/>
    <col min="71" max="71" width="5.7109375" style="59" customWidth="1"/>
    <col min="72" max="75" width="5.7109375" style="61" customWidth="1"/>
    <col min="76" max="78" width="5.7109375" style="62" customWidth="1"/>
    <col min="79" max="79" width="6.7109375" style="62" customWidth="1"/>
    <col min="80" max="80" width="7" style="62" customWidth="1"/>
    <col min="81" max="81" width="7.7109375" style="62" customWidth="1"/>
    <col min="82" max="82" width="4.42578125" style="62" customWidth="1"/>
    <col min="83" max="83" width="5.28515625" style="62" customWidth="1"/>
    <col min="84" max="84" width="6.7109375" style="62" customWidth="1"/>
    <col min="85" max="85" width="5.7109375" style="62" customWidth="1"/>
    <col min="86" max="86" width="4" style="62" customWidth="1"/>
    <col min="87" max="87" width="4.85546875" style="62" customWidth="1"/>
    <col min="88" max="88" width="5.28515625" style="59" customWidth="1"/>
    <col min="89" max="91" width="5.7109375" style="62" customWidth="1"/>
    <col min="92" max="92" width="6.140625" style="62" customWidth="1"/>
    <col min="93" max="93" width="5.7109375" style="59" customWidth="1"/>
    <col min="94" max="94" width="6.140625" style="61" customWidth="1"/>
    <col min="95" max="95" width="7.7109375" style="61" customWidth="1"/>
    <col min="96" max="96" width="6" style="61" customWidth="1"/>
    <col min="97" max="97" width="5" style="61" customWidth="1"/>
    <col min="98" max="101" width="6.5703125" style="62" customWidth="1"/>
    <col min="102" max="103" width="7.5703125" style="62" customWidth="1"/>
    <col min="104" max="104" width="5.42578125" style="62" customWidth="1"/>
    <col min="105" max="105" width="5.140625" style="62" customWidth="1"/>
    <col min="106" max="106" width="7.140625" style="59" customWidth="1"/>
    <col min="107" max="110" width="4.7109375" style="59" customWidth="1"/>
    <col min="111" max="115" width="5.5703125" style="59" customWidth="1"/>
    <col min="116" max="116" width="6.140625" style="59" customWidth="1"/>
    <col min="117" max="117" width="6.28515625" style="59" customWidth="1"/>
    <col min="118" max="118" width="8.28515625" style="59" customWidth="1"/>
    <col min="119" max="119" width="6.28515625" style="59" customWidth="1"/>
    <col min="120" max="120" width="5.5703125" style="59" customWidth="1"/>
    <col min="121" max="124" width="6.140625" style="59" customWidth="1"/>
    <col min="125" max="125" width="7" style="59" customWidth="1"/>
    <col min="126" max="126" width="7.7109375" style="59" customWidth="1"/>
    <col min="127" max="127" width="4.5703125" style="59" customWidth="1"/>
    <col min="128" max="128" width="5.140625" style="59" customWidth="1"/>
    <col min="129" max="129" width="5" style="59" customWidth="1"/>
    <col min="130" max="131" width="5.7109375" style="59" customWidth="1"/>
    <col min="132" max="141" width="5.7109375" customWidth="1"/>
    <col min="142" max="145" width="7.140625" style="59" customWidth="1"/>
    <col min="146" max="16384" width="8.85546875" style="59"/>
  </cols>
  <sheetData>
    <row r="1" spans="1:145" ht="11.25" x14ac:dyDescent="0.2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57" t="s">
        <v>411</v>
      </c>
      <c r="I1" s="57" t="s">
        <v>412</v>
      </c>
      <c r="J1" s="57" t="s">
        <v>230</v>
      </c>
      <c r="K1" s="57" t="s">
        <v>7</v>
      </c>
      <c r="L1" s="57" t="s">
        <v>8</v>
      </c>
      <c r="M1" s="57" t="s">
        <v>370</v>
      </c>
      <c r="N1" s="57" t="s">
        <v>9</v>
      </c>
      <c r="O1" s="57" t="s">
        <v>416</v>
      </c>
      <c r="P1" s="58" t="s">
        <v>10</v>
      </c>
      <c r="Q1" s="57" t="s">
        <v>11</v>
      </c>
      <c r="R1" s="57" t="s">
        <v>12</v>
      </c>
      <c r="S1" s="57" t="s">
        <v>13</v>
      </c>
      <c r="T1" s="57" t="s">
        <v>14</v>
      </c>
      <c r="U1" s="57" t="s">
        <v>15</v>
      </c>
      <c r="V1" s="57" t="s">
        <v>16</v>
      </c>
      <c r="W1" s="57" t="s">
        <v>17</v>
      </c>
      <c r="X1" s="58" t="s">
        <v>18</v>
      </c>
      <c r="Y1" s="57" t="s">
        <v>19</v>
      </c>
      <c r="Z1" s="57" t="s">
        <v>20</v>
      </c>
      <c r="AA1" s="57" t="s">
        <v>21</v>
      </c>
      <c r="AB1" s="57" t="s">
        <v>22</v>
      </c>
      <c r="AC1" s="57" t="s">
        <v>23</v>
      </c>
      <c r="AD1" s="57" t="s">
        <v>24</v>
      </c>
      <c r="AE1" s="57" t="s">
        <v>25</v>
      </c>
      <c r="AF1" s="58" t="s">
        <v>26</v>
      </c>
      <c r="AG1" s="57" t="s">
        <v>27</v>
      </c>
      <c r="AH1" s="57" t="s">
        <v>28</v>
      </c>
      <c r="AI1" s="57" t="s">
        <v>29</v>
      </c>
      <c r="AJ1" s="57" t="s">
        <v>30</v>
      </c>
      <c r="AK1" s="57" t="s">
        <v>31</v>
      </c>
      <c r="AL1" s="57" t="s">
        <v>32</v>
      </c>
      <c r="AM1" s="57" t="s">
        <v>33</v>
      </c>
      <c r="AN1" s="57" t="s">
        <v>229</v>
      </c>
      <c r="AO1" s="57" t="s">
        <v>34</v>
      </c>
      <c r="AP1" s="57" t="s">
        <v>36</v>
      </c>
      <c r="AQ1" s="57" t="s">
        <v>37</v>
      </c>
      <c r="AR1" s="57" t="s">
        <v>44</v>
      </c>
      <c r="AS1" s="57" t="s">
        <v>45</v>
      </c>
      <c r="AT1" s="57" t="s">
        <v>46</v>
      </c>
      <c r="AU1" s="57" t="s">
        <v>47</v>
      </c>
      <c r="AV1" s="57" t="s">
        <v>48</v>
      </c>
      <c r="AW1" s="57" t="s">
        <v>57</v>
      </c>
      <c r="AX1" s="57" t="s">
        <v>58</v>
      </c>
      <c r="AY1" s="57" t="s">
        <v>59</v>
      </c>
      <c r="AZ1" s="57" t="s">
        <v>60</v>
      </c>
      <c r="BA1" s="57" t="s">
        <v>61</v>
      </c>
      <c r="BB1" s="57" t="s">
        <v>417</v>
      </c>
      <c r="BC1" s="57" t="s">
        <v>418</v>
      </c>
      <c r="BD1" s="57" t="s">
        <v>419</v>
      </c>
      <c r="BE1" s="57" t="s">
        <v>420</v>
      </c>
      <c r="BF1" s="57" t="s">
        <v>421</v>
      </c>
      <c r="BG1" s="57" t="s">
        <v>422</v>
      </c>
      <c r="BH1" s="57" t="s">
        <v>423</v>
      </c>
      <c r="BI1" s="57" t="s">
        <v>405</v>
      </c>
      <c r="BJ1" s="57" t="s">
        <v>228</v>
      </c>
      <c r="BK1" s="57" t="s">
        <v>227</v>
      </c>
      <c r="BL1" s="57" t="s">
        <v>225</v>
      </c>
      <c r="BM1" s="57" t="s">
        <v>224</v>
      </c>
      <c r="BN1" s="57" t="s">
        <v>217</v>
      </c>
      <c r="BO1" s="57" t="s">
        <v>216</v>
      </c>
      <c r="BP1" s="57" t="s">
        <v>215</v>
      </c>
      <c r="BQ1" s="57" t="s">
        <v>214</v>
      </c>
      <c r="BR1" s="57" t="s">
        <v>213</v>
      </c>
      <c r="BS1" s="57" t="s">
        <v>204</v>
      </c>
      <c r="BT1" s="57" t="s">
        <v>203</v>
      </c>
      <c r="BU1" s="57" t="s">
        <v>202</v>
      </c>
      <c r="BV1" s="57" t="s">
        <v>201</v>
      </c>
      <c r="BW1" s="57" t="s">
        <v>200</v>
      </c>
      <c r="BX1" s="57" t="s">
        <v>424</v>
      </c>
      <c r="BY1" s="57" t="s">
        <v>425</v>
      </c>
      <c r="BZ1" s="57" t="s">
        <v>426</v>
      </c>
      <c r="CA1" s="57" t="s">
        <v>427</v>
      </c>
      <c r="CB1" s="57" t="s">
        <v>428</v>
      </c>
      <c r="CC1" s="57" t="s">
        <v>429</v>
      </c>
      <c r="CD1" s="57" t="s">
        <v>430</v>
      </c>
      <c r="CE1" s="57" t="s">
        <v>406</v>
      </c>
      <c r="CF1" s="57" t="s">
        <v>191</v>
      </c>
      <c r="CG1" s="57" t="s">
        <v>70</v>
      </c>
      <c r="CH1" s="57" t="s">
        <v>72</v>
      </c>
      <c r="CI1" s="57" t="s">
        <v>73</v>
      </c>
      <c r="CJ1" s="57" t="s">
        <v>80</v>
      </c>
      <c r="CK1" s="57" t="s">
        <v>81</v>
      </c>
      <c r="CL1" s="57" t="s">
        <v>82</v>
      </c>
      <c r="CM1" s="57" t="s">
        <v>83</v>
      </c>
      <c r="CN1" s="57" t="s">
        <v>84</v>
      </c>
      <c r="CO1" s="57" t="s">
        <v>93</v>
      </c>
      <c r="CP1" s="57" t="s">
        <v>94</v>
      </c>
      <c r="CQ1" s="57" t="s">
        <v>95</v>
      </c>
      <c r="CR1" s="57" t="s">
        <v>96</v>
      </c>
      <c r="CS1" s="57" t="s">
        <v>97</v>
      </c>
      <c r="CT1" s="57" t="s">
        <v>431</v>
      </c>
      <c r="CU1" s="57" t="s">
        <v>432</v>
      </c>
      <c r="CV1" s="57" t="s">
        <v>433</v>
      </c>
      <c r="CW1" s="57" t="s">
        <v>434</v>
      </c>
      <c r="CX1" s="57" t="s">
        <v>435</v>
      </c>
      <c r="CY1" s="57" t="s">
        <v>436</v>
      </c>
      <c r="CZ1" s="57" t="s">
        <v>437</v>
      </c>
      <c r="DA1" s="57" t="s">
        <v>407</v>
      </c>
      <c r="DB1" s="57" t="s">
        <v>190</v>
      </c>
      <c r="DC1" s="57" t="s">
        <v>189</v>
      </c>
      <c r="DD1" s="57" t="s">
        <v>106</v>
      </c>
      <c r="DE1" s="57" t="s">
        <v>108</v>
      </c>
      <c r="DF1" s="57" t="s">
        <v>109</v>
      </c>
      <c r="DG1" s="57" t="s">
        <v>116</v>
      </c>
      <c r="DH1" s="57" t="s">
        <v>117</v>
      </c>
      <c r="DI1" s="57" t="s">
        <v>118</v>
      </c>
      <c r="DJ1" s="57" t="s">
        <v>119</v>
      </c>
      <c r="DK1" s="57" t="s">
        <v>120</v>
      </c>
      <c r="DL1" s="57" t="s">
        <v>129</v>
      </c>
      <c r="DM1" s="57" t="s">
        <v>130</v>
      </c>
      <c r="DN1" s="57" t="s">
        <v>131</v>
      </c>
      <c r="DO1" s="57" t="s">
        <v>132</v>
      </c>
      <c r="DP1" s="57" t="s">
        <v>133</v>
      </c>
      <c r="DQ1" s="57" t="s">
        <v>438</v>
      </c>
      <c r="DR1" s="57" t="s">
        <v>439</v>
      </c>
      <c r="DS1" s="57" t="s">
        <v>440</v>
      </c>
      <c r="DT1" s="57" t="s">
        <v>441</v>
      </c>
      <c r="DU1" s="57" t="s">
        <v>442</v>
      </c>
      <c r="DV1" s="57" t="s">
        <v>443</v>
      </c>
      <c r="DW1" s="57" t="s">
        <v>444</v>
      </c>
      <c r="DX1" s="57" t="s">
        <v>408</v>
      </c>
      <c r="DZ1" s="69" t="s">
        <v>380</v>
      </c>
      <c r="EA1" s="69" t="s">
        <v>445</v>
      </c>
      <c r="EB1" s="69" t="s">
        <v>446</v>
      </c>
      <c r="EC1" s="69" t="s">
        <v>447</v>
      </c>
      <c r="ED1" s="69" t="s">
        <v>449</v>
      </c>
      <c r="EE1" s="69" t="s">
        <v>450</v>
      </c>
      <c r="EF1" s="69" t="s">
        <v>451</v>
      </c>
      <c r="EG1" s="69" t="s">
        <v>452</v>
      </c>
      <c r="EH1" s="69" t="s">
        <v>453</v>
      </c>
      <c r="EI1" s="69" t="s">
        <v>454</v>
      </c>
      <c r="EJ1" s="69" t="s">
        <v>455</v>
      </c>
      <c r="EK1" s="69" t="s">
        <v>456</v>
      </c>
      <c r="EL1" s="69" t="s">
        <v>379</v>
      </c>
      <c r="EM1" s="69" t="s">
        <v>459</v>
      </c>
      <c r="EN1" s="69" t="s">
        <v>460</v>
      </c>
      <c r="EO1" s="69" t="s">
        <v>461</v>
      </c>
    </row>
    <row r="2" spans="1:145" ht="11.25" x14ac:dyDescent="0.2">
      <c r="A2" s="60">
        <v>3293</v>
      </c>
      <c r="B2" s="60">
        <v>2006</v>
      </c>
      <c r="C2" s="60">
        <v>5</v>
      </c>
      <c r="D2" s="60">
        <v>31</v>
      </c>
      <c r="E2" s="60">
        <v>6650500</v>
      </c>
      <c r="F2" s="60">
        <v>3293000</v>
      </c>
      <c r="G2" s="60">
        <v>10</v>
      </c>
      <c r="H2" s="60">
        <v>4</v>
      </c>
      <c r="I2" s="60">
        <v>2</v>
      </c>
      <c r="J2" s="61">
        <v>4</v>
      </c>
      <c r="K2" s="60">
        <v>0</v>
      </c>
      <c r="L2" s="60">
        <v>0</v>
      </c>
      <c r="M2" s="60">
        <v>3</v>
      </c>
      <c r="N2" s="60">
        <v>0</v>
      </c>
      <c r="O2" s="60">
        <v>2</v>
      </c>
      <c r="P2" s="60">
        <v>201</v>
      </c>
      <c r="Q2" s="60">
        <v>0</v>
      </c>
      <c r="R2" s="59">
        <v>0.7</v>
      </c>
      <c r="S2" s="59">
        <v>8.6</v>
      </c>
      <c r="T2" s="59">
        <v>90.7</v>
      </c>
      <c r="U2" s="62">
        <v>0.71299999999999997</v>
      </c>
      <c r="V2" s="61">
        <v>43.428883760476126</v>
      </c>
      <c r="W2" s="61">
        <v>3.4728931830381131</v>
      </c>
      <c r="X2" s="60">
        <v>202</v>
      </c>
      <c r="Y2" s="60">
        <v>10</v>
      </c>
      <c r="Z2" s="61">
        <v>0.7</v>
      </c>
      <c r="AA2" s="61">
        <v>8.6</v>
      </c>
      <c r="AB2" s="61">
        <v>90.7</v>
      </c>
      <c r="AC2" s="62">
        <v>1.2729999999999999</v>
      </c>
      <c r="AD2" s="61">
        <v>17.087907019647634</v>
      </c>
      <c r="AE2" s="61">
        <v>3.1150915058129836</v>
      </c>
      <c r="AF2" s="60">
        <v>203</v>
      </c>
      <c r="AG2" s="60">
        <v>20</v>
      </c>
      <c r="AH2" s="61">
        <v>0.6</v>
      </c>
      <c r="AI2" s="61">
        <v>6.7</v>
      </c>
      <c r="AJ2" s="61">
        <v>92.7</v>
      </c>
      <c r="AK2" s="62">
        <v>1.2749999999999999</v>
      </c>
      <c r="AL2" s="61">
        <v>18.189541249764012</v>
      </c>
      <c r="AM2" s="61">
        <v>6.2651436483212137</v>
      </c>
      <c r="AN2" s="60">
        <v>0</v>
      </c>
      <c r="AO2" s="60">
        <v>309</v>
      </c>
      <c r="AP2" s="62">
        <v>2.6375085624816519</v>
      </c>
      <c r="AQ2" s="62">
        <v>1.0862119581172391</v>
      </c>
      <c r="AR2" s="59">
        <v>100</v>
      </c>
      <c r="AS2" s="62">
        <v>99.490662139219012</v>
      </c>
      <c r="AT2" s="62">
        <v>98.302207130730054</v>
      </c>
      <c r="AU2" s="62">
        <v>97.792869269949051</v>
      </c>
      <c r="AV2" s="62">
        <v>97.792869269949051</v>
      </c>
      <c r="AW2" s="59">
        <v>0</v>
      </c>
      <c r="BB2" s="62">
        <v>38.122286382707607</v>
      </c>
      <c r="BC2" s="62">
        <v>36.213240081197846</v>
      </c>
      <c r="BD2" s="62">
        <v>18.360725179707732</v>
      </c>
      <c r="BE2" s="62">
        <v>15.272370412077683</v>
      </c>
      <c r="BF2" s="62">
        <v>7.2778318047315684</v>
      </c>
      <c r="BG2" s="62" t="e">
        <v>#N/A</v>
      </c>
      <c r="BH2" s="62">
        <v>1.4622773428253391</v>
      </c>
      <c r="BI2" s="62">
        <f t="shared" ref="BI2:BI33" si="0">((AP2-BH2)/AP2)*100</f>
        <v>44.558384999157269</v>
      </c>
      <c r="BJ2" s="60">
        <v>30</v>
      </c>
      <c r="BL2" s="62" t="e">
        <v>#N/A</v>
      </c>
      <c r="BM2" s="62" t="e">
        <v>#N/A</v>
      </c>
      <c r="BN2" s="62" t="e">
        <v>#N/A</v>
      </c>
      <c r="BO2" s="62" t="e">
        <v>#N/A</v>
      </c>
      <c r="BP2" s="62" t="e">
        <v>#N/A</v>
      </c>
      <c r="BQ2" s="62" t="e">
        <v>#N/A</v>
      </c>
      <c r="BR2" s="62" t="e">
        <v>#N/A</v>
      </c>
      <c r="BS2" s="62" t="e">
        <v>#N/A</v>
      </c>
      <c r="BT2" s="62" t="e">
        <v>#N/A</v>
      </c>
      <c r="BU2" s="62" t="e">
        <v>#N/A</v>
      </c>
      <c r="BV2" s="62" t="e">
        <v>#N/A</v>
      </c>
      <c r="BW2" s="62" t="e">
        <v>#N/A</v>
      </c>
      <c r="BX2" s="62" t="e">
        <v>#N/A</v>
      </c>
      <c r="BY2" s="62" t="e">
        <v>#N/A</v>
      </c>
      <c r="BZ2" s="62" t="e">
        <v>#N/A</v>
      </c>
      <c r="CA2" s="62" t="e">
        <v>#N/A</v>
      </c>
      <c r="CB2" s="62" t="e">
        <v>#N/A</v>
      </c>
      <c r="CC2" s="62" t="e">
        <v>#N/A</v>
      </c>
      <c r="CD2" s="62" t="e">
        <v>#N/A</v>
      </c>
      <c r="CE2" s="62" t="e">
        <f t="shared" ref="CE2:CE33" si="1">((BL2-CD2)/BL2)*100</f>
        <v>#N/A</v>
      </c>
      <c r="CG2" s="60">
        <v>301</v>
      </c>
      <c r="CH2" s="62">
        <v>2.6426161128556025</v>
      </c>
      <c r="CI2" s="62">
        <v>0.64207714299105068</v>
      </c>
      <c r="CJ2" s="60">
        <v>100</v>
      </c>
      <c r="CK2" s="62">
        <v>96.409335727109536</v>
      </c>
      <c r="CL2" s="62">
        <v>95.511669658886902</v>
      </c>
      <c r="CM2" s="62">
        <v>95.870736086175953</v>
      </c>
      <c r="CN2" s="62">
        <v>95.511669658886902</v>
      </c>
      <c r="CO2" s="59">
        <v>0</v>
      </c>
      <c r="CT2" s="62">
        <v>34.688147173785559</v>
      </c>
      <c r="CU2" s="62">
        <v>33.025351800701777</v>
      </c>
      <c r="CV2" s="62">
        <v>7.5244983899631395</v>
      </c>
      <c r="CW2" s="62">
        <v>5.365659019026654</v>
      </c>
      <c r="CX2" s="62">
        <v>3.2906580702624235</v>
      </c>
      <c r="CY2" s="62" t="e">
        <v>#N/A</v>
      </c>
      <c r="CZ2" s="62">
        <v>1.4544568939856353</v>
      </c>
      <c r="DA2" s="62">
        <f t="shared" ref="DA2:DA33" si="2">((CH2-CZ2)/CH2)*100</f>
        <v>44.961476360107646</v>
      </c>
      <c r="DB2" s="62"/>
      <c r="DD2" s="62"/>
      <c r="DE2" s="62" t="e">
        <v>#N/A</v>
      </c>
      <c r="DF2" s="62" t="e">
        <v>#N/A</v>
      </c>
      <c r="DH2" s="62"/>
      <c r="DI2" s="62"/>
      <c r="DJ2" s="62"/>
      <c r="DK2" s="62"/>
      <c r="DM2" s="61"/>
      <c r="DO2" s="61"/>
      <c r="DP2" s="61"/>
      <c r="DQ2" s="62"/>
      <c r="DR2" s="62"/>
      <c r="DS2" s="62"/>
      <c r="DT2" s="62"/>
      <c r="DU2" s="62"/>
      <c r="DV2" s="62" t="e">
        <v>#N/A</v>
      </c>
      <c r="DW2" s="62" t="e">
        <v>#N/A</v>
      </c>
      <c r="DX2" s="62" t="e">
        <f t="shared" ref="DX2:DX33" si="3">((DE2-DW2)/DE2)*100</f>
        <v>#N/A</v>
      </c>
      <c r="DZ2" s="62">
        <f>BI2-BE2</f>
        <v>29.286014587079585</v>
      </c>
      <c r="EA2" s="62" t="e">
        <f>CE2-CA2</f>
        <v>#N/A</v>
      </c>
      <c r="EB2" s="62">
        <f>DA2-CW2</f>
        <v>39.595817341080995</v>
      </c>
      <c r="EC2" s="62" t="e">
        <f>DX2-DT2</f>
        <v>#N/A</v>
      </c>
      <c r="ED2" s="62" t="e">
        <f>BE2-BG2</f>
        <v>#N/A</v>
      </c>
      <c r="EE2" s="62" t="e">
        <f>CA2-CC2</f>
        <v>#N/A</v>
      </c>
      <c r="EF2" s="62" t="e">
        <f>CW2-CY2</f>
        <v>#N/A</v>
      </c>
      <c r="EG2" s="62" t="e">
        <f>DT2-DV2</f>
        <v>#N/A</v>
      </c>
      <c r="EH2" s="62">
        <f>0.5*BI2</f>
        <v>22.279192499578635</v>
      </c>
      <c r="EI2" s="62" t="e">
        <f>0.5*CE2</f>
        <v>#N/A</v>
      </c>
      <c r="EJ2" s="62">
        <f>0.5*DA2</f>
        <v>22.480738180053823</v>
      </c>
      <c r="EK2" s="62" t="e">
        <f>0.5*DX2</f>
        <v>#N/A</v>
      </c>
      <c r="EL2" s="62">
        <f t="shared" ref="EL2:EL33" si="4">R2+AQ2</f>
        <v>1.7862119581172391</v>
      </c>
      <c r="EM2" s="62" t="e">
        <f>Z2+BM2</f>
        <v>#N/A</v>
      </c>
      <c r="EN2" s="62">
        <f>AH2+CI2</f>
        <v>1.2420771429910507</v>
      </c>
      <c r="EO2" s="62" t="e">
        <f>DataByPlots!Z2+DataByPlots!DF2</f>
        <v>#N/A</v>
      </c>
    </row>
    <row r="3" spans="1:145" ht="11.25" x14ac:dyDescent="0.2">
      <c r="A3" s="60">
        <v>5333</v>
      </c>
      <c r="B3" s="60">
        <v>2006</v>
      </c>
      <c r="C3" s="60">
        <v>6</v>
      </c>
      <c r="D3" s="60">
        <v>5</v>
      </c>
      <c r="E3" s="60">
        <v>6666508</v>
      </c>
      <c r="F3" s="60">
        <v>3325000</v>
      </c>
      <c r="G3" s="60">
        <v>40</v>
      </c>
      <c r="H3" s="60">
        <v>4</v>
      </c>
      <c r="I3" s="60">
        <v>2</v>
      </c>
      <c r="J3" s="61">
        <v>9</v>
      </c>
      <c r="K3" s="60">
        <v>3</v>
      </c>
      <c r="L3" s="60">
        <v>5</v>
      </c>
      <c r="M3" s="60">
        <v>3</v>
      </c>
      <c r="N3" s="60">
        <v>0</v>
      </c>
      <c r="O3" s="60">
        <v>3</v>
      </c>
      <c r="P3" s="60">
        <v>201</v>
      </c>
      <c r="Q3" s="60">
        <v>0</v>
      </c>
      <c r="R3" s="59">
        <v>2.2000000000000002</v>
      </c>
      <c r="S3" s="59">
        <v>19.5</v>
      </c>
      <c r="T3" s="59">
        <v>78.3</v>
      </c>
      <c r="U3" s="62">
        <v>0.97099999999999997</v>
      </c>
      <c r="V3" s="61">
        <v>17.25360078425458</v>
      </c>
      <c r="W3" s="61">
        <v>12.202679303745557</v>
      </c>
      <c r="X3" s="60">
        <v>202</v>
      </c>
      <c r="Y3" s="60">
        <v>10</v>
      </c>
      <c r="Z3" s="61">
        <v>2.2000000000000002</v>
      </c>
      <c r="AA3" s="61">
        <v>19.5</v>
      </c>
      <c r="AB3" s="61">
        <v>78.3</v>
      </c>
      <c r="AC3" s="62">
        <v>0.95899999999999996</v>
      </c>
      <c r="AD3" s="61">
        <v>19.647172547124207</v>
      </c>
      <c r="AE3" s="61">
        <v>15.323308270676705</v>
      </c>
      <c r="AF3" s="60">
        <v>203</v>
      </c>
      <c r="AG3" s="60">
        <v>20</v>
      </c>
      <c r="AH3" s="61">
        <v>2.2000000000000002</v>
      </c>
      <c r="AI3" s="61">
        <v>19.5</v>
      </c>
      <c r="AJ3" s="61">
        <v>78.3</v>
      </c>
      <c r="AK3" s="62">
        <v>0.99099999999999999</v>
      </c>
      <c r="AL3" s="61">
        <v>14.53136352627755</v>
      </c>
      <c r="AM3" s="61">
        <v>19.658543496741288</v>
      </c>
      <c r="AN3" s="60">
        <v>0</v>
      </c>
      <c r="AO3" s="60">
        <v>308</v>
      </c>
      <c r="AP3" s="62">
        <v>2.6331700852731039</v>
      </c>
      <c r="AQ3" s="62">
        <v>1.4634708458169958</v>
      </c>
      <c r="AR3" s="59">
        <v>100</v>
      </c>
      <c r="AS3" s="62">
        <v>95.09632224168125</v>
      </c>
      <c r="AT3" s="62">
        <v>94.746059544658493</v>
      </c>
      <c r="AU3" s="62">
        <v>95.621716287215406</v>
      </c>
      <c r="AV3" s="62">
        <v>93.870402802101566</v>
      </c>
      <c r="AW3" s="59">
        <v>0</v>
      </c>
      <c r="BB3" s="62">
        <v>43.399612981169227</v>
      </c>
      <c r="BC3" s="62">
        <v>39.501403765455791</v>
      </c>
      <c r="BD3" s="62">
        <v>13.4144258305432</v>
      </c>
      <c r="BE3" s="62">
        <v>10.878566548349015</v>
      </c>
      <c r="BF3" s="62">
        <v>7.0478003986514022</v>
      </c>
      <c r="BG3" s="62" t="e">
        <v>#N/A</v>
      </c>
      <c r="BH3" s="62">
        <v>1.3350354917828196</v>
      </c>
      <c r="BI3" s="62">
        <f t="shared" si="0"/>
        <v>49.299306594379985</v>
      </c>
      <c r="BJ3" s="60">
        <v>30</v>
      </c>
      <c r="BL3" s="62" t="e">
        <v>#N/A</v>
      </c>
      <c r="BM3" s="62" t="e">
        <v>#N/A</v>
      </c>
      <c r="BN3" s="62" t="e">
        <v>#N/A</v>
      </c>
      <c r="BO3" s="62" t="e">
        <v>#N/A</v>
      </c>
      <c r="BP3" s="62" t="e">
        <v>#N/A</v>
      </c>
      <c r="BQ3" s="62" t="e">
        <v>#N/A</v>
      </c>
      <c r="BR3" s="62" t="e">
        <v>#N/A</v>
      </c>
      <c r="BS3" s="62" t="e">
        <v>#N/A</v>
      </c>
      <c r="BT3" s="62" t="e">
        <v>#N/A</v>
      </c>
      <c r="BU3" s="62" t="e">
        <v>#N/A</v>
      </c>
      <c r="BV3" s="62" t="e">
        <v>#N/A</v>
      </c>
      <c r="BW3" s="62" t="e">
        <v>#N/A</v>
      </c>
      <c r="BX3" s="62" t="e">
        <v>#N/A</v>
      </c>
      <c r="BY3" s="62" t="e">
        <v>#N/A</v>
      </c>
      <c r="BZ3" s="62" t="e">
        <v>#N/A</v>
      </c>
      <c r="CA3" s="62" t="e">
        <v>#N/A</v>
      </c>
      <c r="CB3" s="62" t="e">
        <v>#N/A</v>
      </c>
      <c r="CC3" s="62" t="e">
        <v>#N/A</v>
      </c>
      <c r="CD3" s="62" t="e">
        <v>#N/A</v>
      </c>
      <c r="CE3" s="62" t="e">
        <f t="shared" si="1"/>
        <v>#N/A</v>
      </c>
      <c r="CG3" s="60">
        <v>310</v>
      </c>
      <c r="CH3" s="62">
        <v>2.6441067326382757</v>
      </c>
      <c r="CI3" s="62">
        <v>0.51245803145429814</v>
      </c>
      <c r="CJ3" s="60">
        <v>100</v>
      </c>
      <c r="CK3" s="62">
        <v>99.099099099099121</v>
      </c>
      <c r="CL3" s="62">
        <v>97.297297297297305</v>
      </c>
      <c r="CM3" s="62">
        <v>98.198198198198199</v>
      </c>
      <c r="CN3" s="62">
        <v>97.297297297297305</v>
      </c>
      <c r="CO3" s="59">
        <v>0</v>
      </c>
      <c r="CT3" s="62">
        <v>41.521402580003731</v>
      </c>
      <c r="CU3" s="62">
        <v>38.052034048920518</v>
      </c>
      <c r="CV3" s="62">
        <v>11.192182881274375</v>
      </c>
      <c r="CW3" s="62">
        <v>8.7775023836404955</v>
      </c>
      <c r="CX3" s="62">
        <v>5.2318077448734579</v>
      </c>
      <c r="CY3" s="62" t="e">
        <v>#N/A</v>
      </c>
      <c r="CZ3" s="62">
        <v>1.4470042269441803</v>
      </c>
      <c r="DA3" s="62">
        <f t="shared" si="2"/>
        <v>45.274363962593625</v>
      </c>
      <c r="DB3" s="62"/>
      <c r="DD3" s="62"/>
      <c r="DE3" s="62" t="e">
        <v>#N/A</v>
      </c>
      <c r="DF3" s="62" t="e">
        <v>#N/A</v>
      </c>
      <c r="DH3" s="62"/>
      <c r="DI3" s="62"/>
      <c r="DJ3" s="62"/>
      <c r="DK3" s="62"/>
      <c r="DM3" s="61"/>
      <c r="DO3" s="61"/>
      <c r="DP3" s="61"/>
      <c r="DQ3" s="62"/>
      <c r="DR3" s="62"/>
      <c r="DS3" s="62"/>
      <c r="DT3" s="62"/>
      <c r="DU3" s="62"/>
      <c r="DV3" s="62" t="e">
        <v>#N/A</v>
      </c>
      <c r="DW3" s="62" t="e">
        <v>#N/A</v>
      </c>
      <c r="DX3" s="62" t="e">
        <f t="shared" si="3"/>
        <v>#N/A</v>
      </c>
      <c r="DZ3" s="62">
        <f>BI3-BE3</f>
        <v>38.420740046030971</v>
      </c>
      <c r="EA3" s="62" t="e">
        <f t="shared" ref="EA3:EA66" si="5">CE3-CA3</f>
        <v>#N/A</v>
      </c>
      <c r="EB3" s="62">
        <f t="shared" ref="EB3:EB66" si="6">DA3-CW3</f>
        <v>36.49686157895313</v>
      </c>
      <c r="EC3" s="62" t="e">
        <f t="shared" ref="EC3:EC66" si="7">DX3-DT3</f>
        <v>#N/A</v>
      </c>
      <c r="ED3" s="62" t="e">
        <f t="shared" ref="ED3:ED66" si="8">BE3-BG3</f>
        <v>#N/A</v>
      </c>
      <c r="EE3" s="62" t="e">
        <f t="shared" ref="EE3:EE66" si="9">CA3-CC3</f>
        <v>#N/A</v>
      </c>
      <c r="EF3" s="62" t="e">
        <f t="shared" ref="EF3:EF66" si="10">CW3-CY3</f>
        <v>#N/A</v>
      </c>
      <c r="EG3" s="62" t="e">
        <f t="shared" ref="EG3:EG66" si="11">DT3-DV3</f>
        <v>#N/A</v>
      </c>
      <c r="EH3" s="62">
        <f t="shared" ref="EH3:EH66" si="12">0.5*BI3</f>
        <v>24.649653297189992</v>
      </c>
      <c r="EI3" s="62" t="e">
        <f t="shared" ref="EI3:EI66" si="13">0.5*CE3</f>
        <v>#N/A</v>
      </c>
      <c r="EJ3" s="62">
        <f t="shared" ref="EJ3:EJ66" si="14">0.5*DA3</f>
        <v>22.637181981296813</v>
      </c>
      <c r="EK3" s="62" t="e">
        <f t="shared" ref="EK3:EK66" si="15">0.5*DX3</f>
        <v>#N/A</v>
      </c>
      <c r="EL3" s="62">
        <f t="shared" si="4"/>
        <v>3.6634708458169962</v>
      </c>
      <c r="EM3" s="62" t="e">
        <f t="shared" ref="EM3:EM66" si="16">Z3+BM3</f>
        <v>#N/A</v>
      </c>
      <c r="EN3" s="62">
        <f t="shared" ref="EN3:EN66" si="17">AH3+CI3</f>
        <v>2.7124580314542985</v>
      </c>
      <c r="EO3" s="62" t="e">
        <f>DataByPlots!Z3+DataByPlots!DF3</f>
        <v>#N/A</v>
      </c>
    </row>
    <row r="4" spans="1:145" ht="11.25" x14ac:dyDescent="0.2">
      <c r="A4" s="60">
        <v>7351</v>
      </c>
      <c r="B4" s="60">
        <v>2006</v>
      </c>
      <c r="C4" s="60">
        <v>6</v>
      </c>
      <c r="D4" s="60">
        <v>6</v>
      </c>
      <c r="E4" s="60">
        <v>6681703</v>
      </c>
      <c r="F4" s="60">
        <v>3340986</v>
      </c>
      <c r="G4" s="60">
        <v>50</v>
      </c>
      <c r="H4" s="60">
        <v>4</v>
      </c>
      <c r="I4" s="60">
        <v>1</v>
      </c>
      <c r="J4" s="61">
        <v>3.6</v>
      </c>
      <c r="K4" s="60">
        <v>2</v>
      </c>
      <c r="L4" s="60">
        <v>26</v>
      </c>
      <c r="M4" s="60">
        <v>3</v>
      </c>
      <c r="N4" s="60">
        <v>0</v>
      </c>
      <c r="O4" s="60">
        <v>3</v>
      </c>
      <c r="P4" s="60">
        <v>201</v>
      </c>
      <c r="Q4" s="60">
        <v>0</v>
      </c>
      <c r="R4" s="59">
        <v>8.9</v>
      </c>
      <c r="S4" s="59">
        <v>58.2</v>
      </c>
      <c r="T4" s="59">
        <v>32.9</v>
      </c>
      <c r="U4" s="62">
        <v>0.71099999999999997</v>
      </c>
      <c r="V4" s="61">
        <v>24.044195019291479</v>
      </c>
      <c r="W4" s="61">
        <v>15.354421611637035</v>
      </c>
      <c r="X4" s="60">
        <v>202</v>
      </c>
      <c r="Y4" s="60">
        <v>10</v>
      </c>
      <c r="Z4" s="61">
        <v>8.9</v>
      </c>
      <c r="AA4" s="61">
        <v>58.2</v>
      </c>
      <c r="AB4" s="61">
        <v>32.9</v>
      </c>
      <c r="AC4" s="62">
        <v>1.0009999999999999</v>
      </c>
      <c r="AD4" s="61">
        <v>25.738512035010945</v>
      </c>
      <c r="AE4" s="61">
        <v>8.6556169429097611</v>
      </c>
      <c r="AF4" s="60">
        <v>203</v>
      </c>
      <c r="AG4" s="60">
        <v>20</v>
      </c>
      <c r="AH4" s="61">
        <v>8.6999999999999993</v>
      </c>
      <c r="AI4" s="61">
        <v>65.900000000000006</v>
      </c>
      <c r="AJ4" s="61">
        <v>25.4</v>
      </c>
      <c r="AK4" s="62">
        <v>1.2150000000000001</v>
      </c>
      <c r="AL4" s="61">
        <v>20.97411704704832</v>
      </c>
      <c r="AM4" s="61">
        <v>9.6966763472087791</v>
      </c>
      <c r="AN4" s="60">
        <v>0</v>
      </c>
      <c r="AO4" s="60">
        <v>325</v>
      </c>
      <c r="AP4" s="62">
        <v>2.5944071310116086</v>
      </c>
      <c r="AQ4" s="62">
        <v>4.8341625207297003</v>
      </c>
      <c r="AR4" s="59">
        <v>100</v>
      </c>
      <c r="AS4" s="62">
        <v>97.228646550239915</v>
      </c>
      <c r="AT4" s="62">
        <v>98.603839441535783</v>
      </c>
      <c r="AU4" s="62">
        <v>96.509598603839436</v>
      </c>
      <c r="AV4" s="62">
        <v>98.603839441535783</v>
      </c>
      <c r="AW4" s="59">
        <v>0</v>
      </c>
      <c r="BB4" s="62">
        <v>57.810244245760536</v>
      </c>
      <c r="BC4" s="62">
        <v>42.833181436597798</v>
      </c>
      <c r="BD4" s="62">
        <v>34.346404770221831</v>
      </c>
      <c r="BE4" s="62">
        <v>31.199394283886246</v>
      </c>
      <c r="BF4" s="62">
        <v>19.809246652697386</v>
      </c>
      <c r="BG4" s="62" t="e">
        <v>#N/A</v>
      </c>
      <c r="BH4" s="62">
        <v>0.93598182851658696</v>
      </c>
      <c r="BI4" s="62">
        <f t="shared" si="0"/>
        <v>63.923093745443502</v>
      </c>
      <c r="BJ4" s="60">
        <v>30</v>
      </c>
      <c r="BL4" s="62" t="e">
        <v>#N/A</v>
      </c>
      <c r="BM4" s="62" t="e">
        <v>#N/A</v>
      </c>
      <c r="BN4" s="62" t="e">
        <v>#N/A</v>
      </c>
      <c r="BO4" s="62" t="e">
        <v>#N/A</v>
      </c>
      <c r="BP4" s="62" t="e">
        <v>#N/A</v>
      </c>
      <c r="BQ4" s="62" t="e">
        <v>#N/A</v>
      </c>
      <c r="BR4" s="62" t="e">
        <v>#N/A</v>
      </c>
      <c r="BS4" s="62" t="e">
        <v>#N/A</v>
      </c>
      <c r="BT4" s="62" t="e">
        <v>#N/A</v>
      </c>
      <c r="BU4" s="62" t="e">
        <v>#N/A</v>
      </c>
      <c r="BV4" s="62" t="e">
        <v>#N/A</v>
      </c>
      <c r="BW4" s="62" t="e">
        <v>#N/A</v>
      </c>
      <c r="BX4" s="62" t="e">
        <v>#N/A</v>
      </c>
      <c r="BY4" s="62" t="e">
        <v>#N/A</v>
      </c>
      <c r="BZ4" s="62" t="e">
        <v>#N/A</v>
      </c>
      <c r="CA4" s="62" t="e">
        <v>#N/A</v>
      </c>
      <c r="CB4" s="62" t="e">
        <v>#N/A</v>
      </c>
      <c r="CC4" s="62" t="e">
        <v>#N/A</v>
      </c>
      <c r="CD4" s="62" t="e">
        <v>#N/A</v>
      </c>
      <c r="CE4" s="62" t="e">
        <f t="shared" si="1"/>
        <v>#N/A</v>
      </c>
      <c r="CG4" s="60">
        <v>320</v>
      </c>
      <c r="CH4" s="62">
        <v>2.601092955307867</v>
      </c>
      <c r="CI4" s="62">
        <v>4.2527864949680847</v>
      </c>
      <c r="CJ4" s="60">
        <v>100</v>
      </c>
      <c r="CK4" s="62">
        <v>97.735738709082227</v>
      </c>
      <c r="CL4" s="62">
        <v>97.883597883597886</v>
      </c>
      <c r="CM4" s="62">
        <v>98.236331569664898</v>
      </c>
      <c r="CN4" s="62">
        <v>98.76543209876543</v>
      </c>
      <c r="CO4" s="59">
        <v>0</v>
      </c>
      <c r="CT4" s="62">
        <v>55.315175896141042</v>
      </c>
      <c r="CU4" s="62">
        <v>41.643140059810456</v>
      </c>
      <c r="CV4" s="62">
        <v>35.386445694032048</v>
      </c>
      <c r="CW4" s="62">
        <v>32.387594364029312</v>
      </c>
      <c r="CX4" s="62">
        <v>20.071857197404512</v>
      </c>
      <c r="CY4" s="62" t="e">
        <v>#N/A</v>
      </c>
      <c r="CZ4" s="62">
        <v>0.93448296785607454</v>
      </c>
      <c r="DA4" s="62">
        <f t="shared" si="2"/>
        <v>64.073449741611853</v>
      </c>
      <c r="DB4" s="62"/>
      <c r="DD4" s="62"/>
      <c r="DE4" s="62" t="e">
        <v>#N/A</v>
      </c>
      <c r="DF4" s="62" t="e">
        <v>#N/A</v>
      </c>
      <c r="DH4" s="62"/>
      <c r="DI4" s="62"/>
      <c r="DJ4" s="62"/>
      <c r="DK4" s="62"/>
      <c r="DM4" s="61"/>
      <c r="DO4" s="61"/>
      <c r="DP4" s="61"/>
      <c r="DQ4" s="62"/>
      <c r="DR4" s="62"/>
      <c r="DS4" s="62"/>
      <c r="DT4" s="62"/>
      <c r="DU4" s="62"/>
      <c r="DV4" s="62" t="e">
        <v>#N/A</v>
      </c>
      <c r="DW4" s="62" t="e">
        <v>#N/A</v>
      </c>
      <c r="DX4" s="62" t="e">
        <f t="shared" si="3"/>
        <v>#N/A</v>
      </c>
      <c r="DZ4" s="62">
        <f t="shared" ref="DZ4:DZ67" si="18">BI4-BE4</f>
        <v>32.72369946155726</v>
      </c>
      <c r="EA4" s="62" t="e">
        <f t="shared" si="5"/>
        <v>#N/A</v>
      </c>
      <c r="EB4" s="62">
        <f t="shared" si="6"/>
        <v>31.685855377582541</v>
      </c>
      <c r="EC4" s="62" t="e">
        <f t="shared" si="7"/>
        <v>#N/A</v>
      </c>
      <c r="ED4" s="62" t="e">
        <f t="shared" si="8"/>
        <v>#N/A</v>
      </c>
      <c r="EE4" s="62" t="e">
        <f t="shared" si="9"/>
        <v>#N/A</v>
      </c>
      <c r="EF4" s="62" t="e">
        <f t="shared" si="10"/>
        <v>#N/A</v>
      </c>
      <c r="EG4" s="62" t="e">
        <f t="shared" si="11"/>
        <v>#N/A</v>
      </c>
      <c r="EH4" s="62">
        <f t="shared" si="12"/>
        <v>31.961546872721751</v>
      </c>
      <c r="EI4" s="62" t="e">
        <f t="shared" si="13"/>
        <v>#N/A</v>
      </c>
      <c r="EJ4" s="62">
        <f t="shared" si="14"/>
        <v>32.036724870805926</v>
      </c>
      <c r="EK4" s="62" t="e">
        <f t="shared" si="15"/>
        <v>#N/A</v>
      </c>
      <c r="EL4" s="62">
        <f t="shared" si="4"/>
        <v>13.734162520729701</v>
      </c>
      <c r="EM4" s="62" t="e">
        <f t="shared" si="16"/>
        <v>#N/A</v>
      </c>
      <c r="EN4" s="62">
        <f t="shared" si="17"/>
        <v>12.952786494968084</v>
      </c>
      <c r="EO4" s="62" t="e">
        <f>DataByPlots!Z4+DataByPlots!DF4</f>
        <v>#N/A</v>
      </c>
    </row>
    <row r="5" spans="1:145" ht="11.25" x14ac:dyDescent="0.2">
      <c r="A5" s="60">
        <v>9251</v>
      </c>
      <c r="B5" s="60">
        <v>2006</v>
      </c>
      <c r="C5" s="60">
        <v>6</v>
      </c>
      <c r="D5" s="60">
        <v>8</v>
      </c>
      <c r="E5" s="60">
        <v>6697690</v>
      </c>
      <c r="F5" s="60">
        <v>3261005</v>
      </c>
      <c r="G5" s="60">
        <v>20</v>
      </c>
      <c r="H5" s="60">
        <v>4</v>
      </c>
      <c r="I5" s="60">
        <v>1</v>
      </c>
      <c r="J5" s="61">
        <v>6.6</v>
      </c>
      <c r="K5" s="60">
        <v>2</v>
      </c>
      <c r="L5" s="60">
        <v>26</v>
      </c>
      <c r="M5" s="60">
        <v>3</v>
      </c>
      <c r="N5" s="60">
        <v>0</v>
      </c>
      <c r="O5" s="60">
        <v>2</v>
      </c>
      <c r="P5" s="60">
        <v>201</v>
      </c>
      <c r="Q5" s="60">
        <v>0</v>
      </c>
      <c r="R5" s="59">
        <v>12.4</v>
      </c>
      <c r="S5" s="59">
        <v>44.6</v>
      </c>
      <c r="T5" s="59">
        <v>43</v>
      </c>
      <c r="U5" s="62">
        <v>0.76700000000000002</v>
      </c>
      <c r="V5" s="61">
        <v>21.890407099591489</v>
      </c>
      <c r="W5" s="61">
        <v>16.447249774571684</v>
      </c>
      <c r="X5" s="60">
        <v>202</v>
      </c>
      <c r="Y5" s="60">
        <v>10</v>
      </c>
      <c r="Z5" s="61">
        <v>12.4</v>
      </c>
      <c r="AA5" s="61">
        <v>44.6</v>
      </c>
      <c r="AB5" s="61">
        <v>43</v>
      </c>
      <c r="AC5" s="62">
        <v>1.123</v>
      </c>
      <c r="AD5" s="61">
        <v>19.264533075274752</v>
      </c>
      <c r="AE5" s="61">
        <v>8.7671232876712413</v>
      </c>
      <c r="AF5" s="60">
        <v>203</v>
      </c>
      <c r="AG5" s="60">
        <v>20</v>
      </c>
      <c r="AH5" s="61">
        <v>13.2</v>
      </c>
      <c r="AI5" s="61">
        <v>39.200000000000003</v>
      </c>
      <c r="AJ5" s="61">
        <v>47.6</v>
      </c>
      <c r="AK5" s="62">
        <v>1.3720000000000001</v>
      </c>
      <c r="AL5" s="61">
        <v>18.401655243760505</v>
      </c>
      <c r="AM5" s="61">
        <v>7.0126782884310614</v>
      </c>
      <c r="AN5" s="60">
        <v>0</v>
      </c>
      <c r="AP5" s="62" t="e">
        <v>#N/A</v>
      </c>
      <c r="AQ5" s="62" t="e">
        <v>#N/A</v>
      </c>
      <c r="BG5" s="62" t="e">
        <v>#N/A</v>
      </c>
      <c r="BH5" s="62" t="e">
        <v>#N/A</v>
      </c>
      <c r="BI5" s="62" t="e">
        <f t="shared" si="0"/>
        <v>#N/A</v>
      </c>
      <c r="BJ5" s="60">
        <v>30</v>
      </c>
      <c r="BL5" s="62" t="e">
        <v>#N/A</v>
      </c>
      <c r="BM5" s="62" t="e">
        <v>#N/A</v>
      </c>
      <c r="BN5" s="62" t="e">
        <v>#N/A</v>
      </c>
      <c r="BO5" s="62" t="e">
        <v>#N/A</v>
      </c>
      <c r="BP5" s="62" t="e">
        <v>#N/A</v>
      </c>
      <c r="BQ5" s="62" t="e">
        <v>#N/A</v>
      </c>
      <c r="BR5" s="62" t="e">
        <v>#N/A</v>
      </c>
      <c r="BS5" s="62" t="e">
        <v>#N/A</v>
      </c>
      <c r="BT5" s="62" t="e">
        <v>#N/A</v>
      </c>
      <c r="BU5" s="62" t="e">
        <v>#N/A</v>
      </c>
      <c r="BV5" s="62" t="e">
        <v>#N/A</v>
      </c>
      <c r="BW5" s="62" t="e">
        <v>#N/A</v>
      </c>
      <c r="BX5" s="62" t="e">
        <v>#N/A</v>
      </c>
      <c r="BY5" s="62" t="e">
        <v>#N/A</v>
      </c>
      <c r="BZ5" s="62" t="e">
        <v>#N/A</v>
      </c>
      <c r="CA5" s="62" t="e">
        <v>#N/A</v>
      </c>
      <c r="CB5" s="62" t="e">
        <v>#N/A</v>
      </c>
      <c r="CC5" s="62" t="e">
        <v>#N/A</v>
      </c>
      <c r="CD5" s="62" t="e">
        <v>#N/A</v>
      </c>
      <c r="CE5" s="62" t="e">
        <f t="shared" si="1"/>
        <v>#N/A</v>
      </c>
      <c r="CG5" s="60">
        <v>324</v>
      </c>
      <c r="CH5" s="62">
        <v>2.6132746020622686</v>
      </c>
      <c r="CI5" s="62">
        <v>3.1935128641505566</v>
      </c>
      <c r="CJ5" s="60">
        <v>100</v>
      </c>
      <c r="CK5" s="62">
        <v>100</v>
      </c>
      <c r="CL5" s="62">
        <v>100</v>
      </c>
      <c r="CM5" s="62">
        <v>100</v>
      </c>
      <c r="CN5" s="62">
        <v>99.161073825503365</v>
      </c>
      <c r="CO5" s="59">
        <v>0</v>
      </c>
      <c r="CT5" s="62">
        <v>46.24094576958354</v>
      </c>
      <c r="CU5" s="62">
        <v>36.296726564969617</v>
      </c>
      <c r="CV5" s="62">
        <v>31.360528456835588</v>
      </c>
      <c r="CW5" s="62">
        <v>30.054655941456222</v>
      </c>
      <c r="CX5" s="62">
        <v>25.915040067703632</v>
      </c>
      <c r="CY5" s="62" t="e">
        <v>#N/A</v>
      </c>
      <c r="CZ5" s="62">
        <v>1.2375100891992608</v>
      </c>
      <c r="DA5" s="62">
        <f t="shared" si="2"/>
        <v>52.645233370320966</v>
      </c>
      <c r="DB5" s="62"/>
      <c r="DD5" s="62"/>
      <c r="DE5" s="62" t="e">
        <v>#N/A</v>
      </c>
      <c r="DF5" s="62" t="e">
        <v>#N/A</v>
      </c>
      <c r="DH5" s="62"/>
      <c r="DI5" s="62"/>
      <c r="DJ5" s="62"/>
      <c r="DK5" s="62"/>
      <c r="DM5" s="61"/>
      <c r="DO5" s="61"/>
      <c r="DP5" s="61"/>
      <c r="DQ5" s="62"/>
      <c r="DR5" s="62"/>
      <c r="DS5" s="62"/>
      <c r="DT5" s="62"/>
      <c r="DU5" s="62"/>
      <c r="DV5" s="62" t="e">
        <v>#N/A</v>
      </c>
      <c r="DW5" s="62" t="e">
        <v>#N/A</v>
      </c>
      <c r="DX5" s="62" t="e">
        <f t="shared" si="3"/>
        <v>#N/A</v>
      </c>
      <c r="DZ5" s="62" t="e">
        <f t="shared" si="18"/>
        <v>#N/A</v>
      </c>
      <c r="EA5" s="62" t="e">
        <f t="shared" si="5"/>
        <v>#N/A</v>
      </c>
      <c r="EB5" s="62">
        <f t="shared" si="6"/>
        <v>22.590577428864744</v>
      </c>
      <c r="EC5" s="62" t="e">
        <f t="shared" si="7"/>
        <v>#N/A</v>
      </c>
      <c r="ED5" s="62" t="e">
        <f t="shared" si="8"/>
        <v>#N/A</v>
      </c>
      <c r="EE5" s="62" t="e">
        <f t="shared" si="9"/>
        <v>#N/A</v>
      </c>
      <c r="EF5" s="62" t="e">
        <f t="shared" si="10"/>
        <v>#N/A</v>
      </c>
      <c r="EG5" s="62" t="e">
        <f t="shared" si="11"/>
        <v>#N/A</v>
      </c>
      <c r="EH5" s="62" t="e">
        <f t="shared" si="12"/>
        <v>#N/A</v>
      </c>
      <c r="EI5" s="62" t="e">
        <f t="shared" si="13"/>
        <v>#N/A</v>
      </c>
      <c r="EJ5" s="62">
        <f t="shared" si="14"/>
        <v>26.322616685160483</v>
      </c>
      <c r="EK5" s="62" t="e">
        <f t="shared" si="15"/>
        <v>#N/A</v>
      </c>
      <c r="EL5" s="62" t="e">
        <f t="shared" si="4"/>
        <v>#N/A</v>
      </c>
      <c r="EM5" s="62" t="e">
        <f t="shared" si="16"/>
        <v>#N/A</v>
      </c>
      <c r="EN5" s="62">
        <f t="shared" si="17"/>
        <v>16.393512864150555</v>
      </c>
      <c r="EO5" s="62" t="e">
        <f>DataByPlots!Z5+DataByPlots!DF5</f>
        <v>#N/A</v>
      </c>
    </row>
    <row r="6" spans="1:145" ht="11.25" x14ac:dyDescent="0.2">
      <c r="A6" s="60">
        <v>11351</v>
      </c>
      <c r="B6" s="60">
        <v>2006</v>
      </c>
      <c r="C6" s="60">
        <v>6</v>
      </c>
      <c r="D6" s="60">
        <v>12</v>
      </c>
      <c r="E6" s="60">
        <v>6713700</v>
      </c>
      <c r="F6" s="60">
        <v>3341000</v>
      </c>
      <c r="G6" s="60">
        <v>100</v>
      </c>
      <c r="H6" s="60">
        <v>4</v>
      </c>
      <c r="I6" s="60">
        <v>1</v>
      </c>
      <c r="J6" s="61">
        <v>4.5</v>
      </c>
      <c r="K6" s="60">
        <v>0</v>
      </c>
      <c r="L6" s="60">
        <v>0</v>
      </c>
      <c r="M6" s="60">
        <v>3</v>
      </c>
      <c r="N6" s="60">
        <v>0</v>
      </c>
      <c r="O6" s="60">
        <v>2</v>
      </c>
      <c r="P6" s="60">
        <v>201</v>
      </c>
      <c r="Q6" s="60">
        <v>0</v>
      </c>
      <c r="R6" s="59">
        <v>10.1</v>
      </c>
      <c r="S6" s="59">
        <v>53.9</v>
      </c>
      <c r="T6" s="59">
        <v>36</v>
      </c>
      <c r="U6" s="62">
        <v>0.73499999999999999</v>
      </c>
      <c r="V6" s="61">
        <v>29.507936507936503</v>
      </c>
      <c r="W6" s="61">
        <v>13.375365908579145</v>
      </c>
      <c r="X6" s="60">
        <v>202</v>
      </c>
      <c r="Y6" s="60">
        <v>10</v>
      </c>
      <c r="Z6" s="61">
        <v>10.1</v>
      </c>
      <c r="AA6" s="61">
        <v>53.9</v>
      </c>
      <c r="AB6" s="61">
        <v>36</v>
      </c>
      <c r="AC6" s="62">
        <v>1.054</v>
      </c>
      <c r="AD6" s="61">
        <v>24.239758733350094</v>
      </c>
      <c r="AE6" s="61">
        <v>12.058384475037307</v>
      </c>
      <c r="AF6" s="60">
        <v>203</v>
      </c>
      <c r="AG6" s="60">
        <v>20</v>
      </c>
      <c r="AH6" s="61">
        <v>10</v>
      </c>
      <c r="AI6" s="61">
        <v>69</v>
      </c>
      <c r="AJ6" s="61">
        <v>21</v>
      </c>
      <c r="AK6" s="62">
        <v>1.2350000000000001</v>
      </c>
      <c r="AL6" s="61">
        <v>22.819563274166779</v>
      </c>
      <c r="AM6" s="61">
        <v>14.543348775645265</v>
      </c>
      <c r="AN6" s="60">
        <v>0</v>
      </c>
      <c r="AO6" s="60">
        <v>313</v>
      </c>
      <c r="AP6" s="62">
        <v>2.6147477489406779</v>
      </c>
      <c r="AQ6" s="62">
        <v>3.0654131355932268</v>
      </c>
      <c r="AR6" s="59">
        <v>100</v>
      </c>
      <c r="AS6" s="62">
        <v>99.173553719008268</v>
      </c>
      <c r="AT6" s="62">
        <v>99.173553719008268</v>
      </c>
      <c r="AU6" s="62">
        <v>98.67768595041322</v>
      </c>
      <c r="AV6" s="62">
        <v>99.173553719008268</v>
      </c>
      <c r="AW6" s="59">
        <v>0</v>
      </c>
      <c r="BB6" s="62">
        <v>42.285155601872319</v>
      </c>
      <c r="BC6" s="62">
        <v>40.273097593626062</v>
      </c>
      <c r="BD6" s="62">
        <v>38.529313986479423</v>
      </c>
      <c r="BE6" s="62">
        <v>37.500928782264694</v>
      </c>
      <c r="BF6" s="62">
        <v>29.80400846500542</v>
      </c>
      <c r="BG6" s="62" t="e">
        <v>#N/A</v>
      </c>
      <c r="BH6" s="62">
        <v>1.3354955186162327</v>
      </c>
      <c r="BI6" s="62">
        <f t="shared" si="0"/>
        <v>48.924498772117239</v>
      </c>
      <c r="BJ6" s="60">
        <v>30</v>
      </c>
      <c r="BL6" s="62" t="e">
        <v>#N/A</v>
      </c>
      <c r="BM6" s="62" t="e">
        <v>#N/A</v>
      </c>
      <c r="BN6" s="62" t="e">
        <v>#N/A</v>
      </c>
      <c r="BO6" s="62" t="e">
        <v>#N/A</v>
      </c>
      <c r="BP6" s="62" t="e">
        <v>#N/A</v>
      </c>
      <c r="BQ6" s="62" t="e">
        <v>#N/A</v>
      </c>
      <c r="BR6" s="62" t="e">
        <v>#N/A</v>
      </c>
      <c r="BS6" s="62" t="e">
        <v>#N/A</v>
      </c>
      <c r="BT6" s="62" t="e">
        <v>#N/A</v>
      </c>
      <c r="BU6" s="62" t="e">
        <v>#N/A</v>
      </c>
      <c r="BV6" s="62" t="e">
        <v>#N/A</v>
      </c>
      <c r="BW6" s="62" t="e">
        <v>#N/A</v>
      </c>
      <c r="BX6" s="62" t="e">
        <v>#N/A</v>
      </c>
      <c r="BY6" s="62" t="e">
        <v>#N/A</v>
      </c>
      <c r="BZ6" s="62" t="e">
        <v>#N/A</v>
      </c>
      <c r="CA6" s="62" t="e">
        <v>#N/A</v>
      </c>
      <c r="CB6" s="62" t="e">
        <v>#N/A</v>
      </c>
      <c r="CC6" s="62" t="e">
        <v>#N/A</v>
      </c>
      <c r="CD6" s="62" t="e">
        <v>#N/A</v>
      </c>
      <c r="CE6" s="62" t="e">
        <f t="shared" si="1"/>
        <v>#N/A</v>
      </c>
      <c r="CG6" s="60"/>
      <c r="CH6" s="62" t="e">
        <v>#N/A</v>
      </c>
      <c r="CI6" s="62" t="e">
        <v>#N/A</v>
      </c>
      <c r="CJ6" s="60"/>
      <c r="CY6" s="62" t="e">
        <v>#N/A</v>
      </c>
      <c r="DA6" s="62" t="e">
        <f t="shared" si="2"/>
        <v>#N/A</v>
      </c>
      <c r="DB6" s="62"/>
      <c r="DD6" s="62"/>
      <c r="DE6" s="62" t="e">
        <v>#N/A</v>
      </c>
      <c r="DF6" s="62" t="e">
        <v>#N/A</v>
      </c>
      <c r="DH6" s="62"/>
      <c r="DI6" s="62"/>
      <c r="DJ6" s="62"/>
      <c r="DK6" s="62"/>
      <c r="DM6" s="61"/>
      <c r="DO6" s="61"/>
      <c r="DP6" s="61"/>
      <c r="DQ6" s="62"/>
      <c r="DR6" s="62"/>
      <c r="DS6" s="62"/>
      <c r="DT6" s="62"/>
      <c r="DU6" s="62"/>
      <c r="DV6" s="62" t="e">
        <v>#N/A</v>
      </c>
      <c r="DW6" s="62" t="e">
        <v>#N/A</v>
      </c>
      <c r="DX6" s="62" t="e">
        <f t="shared" si="3"/>
        <v>#N/A</v>
      </c>
      <c r="DZ6" s="62">
        <f t="shared" si="18"/>
        <v>11.423569989852545</v>
      </c>
      <c r="EA6" s="62" t="e">
        <f t="shared" si="5"/>
        <v>#N/A</v>
      </c>
      <c r="EB6" s="62" t="e">
        <f t="shared" si="6"/>
        <v>#N/A</v>
      </c>
      <c r="EC6" s="62" t="e">
        <f t="shared" si="7"/>
        <v>#N/A</v>
      </c>
      <c r="ED6" s="62" t="e">
        <f t="shared" si="8"/>
        <v>#N/A</v>
      </c>
      <c r="EE6" s="62" t="e">
        <f t="shared" si="9"/>
        <v>#N/A</v>
      </c>
      <c r="EF6" s="62" t="e">
        <f t="shared" si="10"/>
        <v>#N/A</v>
      </c>
      <c r="EG6" s="62" t="e">
        <f t="shared" si="11"/>
        <v>#N/A</v>
      </c>
      <c r="EH6" s="62">
        <f t="shared" si="12"/>
        <v>24.46224938605862</v>
      </c>
      <c r="EI6" s="62" t="e">
        <f t="shared" si="13"/>
        <v>#N/A</v>
      </c>
      <c r="EJ6" s="62" t="e">
        <f t="shared" si="14"/>
        <v>#N/A</v>
      </c>
      <c r="EK6" s="62" t="e">
        <f t="shared" si="15"/>
        <v>#N/A</v>
      </c>
      <c r="EL6" s="62">
        <f t="shared" si="4"/>
        <v>13.165413135593226</v>
      </c>
      <c r="EM6" s="62" t="e">
        <f t="shared" si="16"/>
        <v>#N/A</v>
      </c>
      <c r="EN6" s="62" t="e">
        <f t="shared" si="17"/>
        <v>#N/A</v>
      </c>
      <c r="EO6" s="62" t="e">
        <f>DataByPlots!Z6+DataByPlots!DF6</f>
        <v>#N/A</v>
      </c>
    </row>
    <row r="7" spans="1:145" ht="11.25" x14ac:dyDescent="0.2">
      <c r="A7" s="60">
        <v>11591</v>
      </c>
      <c r="B7" s="60">
        <v>2006</v>
      </c>
      <c r="C7" s="60">
        <v>6</v>
      </c>
      <c r="D7" s="60">
        <v>29</v>
      </c>
      <c r="E7" s="60">
        <v>6713699</v>
      </c>
      <c r="F7" s="60">
        <v>3533010</v>
      </c>
      <c r="G7" s="60">
        <v>20</v>
      </c>
      <c r="H7" s="60">
        <v>3</v>
      </c>
      <c r="I7" s="60">
        <v>2</v>
      </c>
      <c r="J7" s="61">
        <v>4.1500000000000004</v>
      </c>
      <c r="K7" s="60">
        <v>3</v>
      </c>
      <c r="L7" s="60">
        <v>9</v>
      </c>
      <c r="M7" s="60">
        <v>3</v>
      </c>
      <c r="N7" s="60">
        <v>0</v>
      </c>
      <c r="O7" s="60">
        <v>3</v>
      </c>
      <c r="P7" s="60">
        <v>201</v>
      </c>
      <c r="Q7" s="60">
        <v>0</v>
      </c>
      <c r="R7" s="59">
        <v>0.7</v>
      </c>
      <c r="S7" s="59">
        <v>6.8</v>
      </c>
      <c r="T7" s="59">
        <v>92.5</v>
      </c>
      <c r="U7" s="62">
        <v>0.95</v>
      </c>
      <c r="V7" s="61">
        <v>5.5004193458205233</v>
      </c>
      <c r="W7" s="61">
        <v>17.705790991790554</v>
      </c>
      <c r="X7" s="60">
        <v>202</v>
      </c>
      <c r="Y7" s="60">
        <v>10</v>
      </c>
      <c r="Z7" s="61">
        <v>0.7</v>
      </c>
      <c r="AA7" s="61">
        <v>6.8</v>
      </c>
      <c r="AB7" s="61">
        <v>92.5</v>
      </c>
      <c r="AC7" s="62">
        <v>0.98199999999999998</v>
      </c>
      <c r="AD7" s="61">
        <v>2.5266704098820889</v>
      </c>
      <c r="AE7" s="61">
        <v>27.433755760368655</v>
      </c>
      <c r="AF7" s="60">
        <v>203</v>
      </c>
      <c r="AG7" s="60">
        <v>20</v>
      </c>
      <c r="AH7" s="61">
        <v>1</v>
      </c>
      <c r="AI7" s="61">
        <v>6.8</v>
      </c>
      <c r="AJ7" s="61">
        <v>92.2</v>
      </c>
      <c r="AK7" s="62">
        <v>0.92800000000000005</v>
      </c>
      <c r="AL7" s="61">
        <v>3.4674607217019946</v>
      </c>
      <c r="AM7" s="61">
        <v>32.336228589982952</v>
      </c>
      <c r="AN7" s="60">
        <v>0</v>
      </c>
      <c r="AP7" s="62" t="e">
        <v>#N/A</v>
      </c>
      <c r="AQ7" s="62" t="e">
        <v>#N/A</v>
      </c>
      <c r="BG7" s="62" t="e">
        <v>#N/A</v>
      </c>
      <c r="BH7" s="62" t="e">
        <v>#N/A</v>
      </c>
      <c r="BI7" s="62" t="e">
        <f t="shared" si="0"/>
        <v>#N/A</v>
      </c>
      <c r="BJ7" s="60">
        <v>30</v>
      </c>
      <c r="BL7" s="62" t="e">
        <v>#N/A</v>
      </c>
      <c r="BM7" s="62" t="e">
        <v>#N/A</v>
      </c>
      <c r="BN7" s="62" t="e">
        <v>#N/A</v>
      </c>
      <c r="BO7" s="62" t="e">
        <v>#N/A</v>
      </c>
      <c r="BP7" s="62" t="e">
        <v>#N/A</v>
      </c>
      <c r="BQ7" s="62" t="e">
        <v>#N/A</v>
      </c>
      <c r="BR7" s="62" t="e">
        <v>#N/A</v>
      </c>
      <c r="BS7" s="62" t="e">
        <v>#N/A</v>
      </c>
      <c r="BT7" s="62" t="e">
        <v>#N/A</v>
      </c>
      <c r="BU7" s="62" t="e">
        <v>#N/A</v>
      </c>
      <c r="BV7" s="62" t="e">
        <v>#N/A</v>
      </c>
      <c r="BW7" s="62" t="e">
        <v>#N/A</v>
      </c>
      <c r="BX7" s="62" t="e">
        <v>#N/A</v>
      </c>
      <c r="BY7" s="62" t="e">
        <v>#N/A</v>
      </c>
      <c r="BZ7" s="62" t="e">
        <v>#N/A</v>
      </c>
      <c r="CA7" s="62" t="e">
        <v>#N/A</v>
      </c>
      <c r="CB7" s="62" t="e">
        <v>#N/A</v>
      </c>
      <c r="CC7" s="62" t="e">
        <v>#N/A</v>
      </c>
      <c r="CD7" s="62" t="e">
        <v>#N/A</v>
      </c>
      <c r="CE7" s="62" t="e">
        <f t="shared" si="1"/>
        <v>#N/A</v>
      </c>
      <c r="CG7" s="60" t="s">
        <v>142</v>
      </c>
      <c r="CH7" s="62">
        <v>2.6325632311613618</v>
      </c>
      <c r="CI7" s="62">
        <v>1.5162407685772126</v>
      </c>
      <c r="CJ7" s="60">
        <v>100</v>
      </c>
      <c r="CK7" s="62">
        <v>100</v>
      </c>
      <c r="CL7" s="62">
        <v>100</v>
      </c>
      <c r="CM7" s="62">
        <v>100</v>
      </c>
      <c r="CN7" s="62">
        <v>100</v>
      </c>
      <c r="CO7" s="59">
        <v>0</v>
      </c>
      <c r="CT7" s="62">
        <v>32.285711326484837</v>
      </c>
      <c r="CU7" s="62">
        <v>18.856104680401661</v>
      </c>
      <c r="CV7" s="62">
        <v>13.956640627833508</v>
      </c>
      <c r="CW7" s="62">
        <v>12.089248618421744</v>
      </c>
      <c r="CX7" s="62">
        <v>10.866009253371537</v>
      </c>
      <c r="CY7" s="62" t="e">
        <v>#N/A</v>
      </c>
      <c r="CZ7" s="62">
        <v>1.5162312193492067</v>
      </c>
      <c r="DA7" s="62">
        <f t="shared" si="2"/>
        <v>42.404755889554927</v>
      </c>
      <c r="DB7" s="62">
        <v>20</v>
      </c>
      <c r="DD7" s="62" t="s">
        <v>143</v>
      </c>
      <c r="DE7" s="62">
        <v>2.6344846970643347</v>
      </c>
      <c r="DF7" s="62">
        <v>1.3491567770143722</v>
      </c>
      <c r="DG7" s="59">
        <v>100</v>
      </c>
      <c r="DH7" s="62">
        <v>98.632478632478623</v>
      </c>
      <c r="DI7" s="62">
        <v>97.777777777777757</v>
      </c>
      <c r="DJ7" s="62">
        <v>98.290598290598282</v>
      </c>
      <c r="DK7" s="62">
        <v>96.581196581196579</v>
      </c>
      <c r="DL7" s="59">
        <v>0</v>
      </c>
      <c r="DM7" s="61"/>
      <c r="DO7" s="61"/>
      <c r="DP7" s="61"/>
      <c r="DQ7" s="62">
        <v>37.004726230370302</v>
      </c>
      <c r="DR7" s="62">
        <v>15.90988863090684</v>
      </c>
      <c r="DS7" s="62">
        <v>8.8492475290223034</v>
      </c>
      <c r="DT7" s="62">
        <v>7.5362630356927029</v>
      </c>
      <c r="DU7" s="62">
        <v>4.9370896509382387</v>
      </c>
      <c r="DV7" s="62" t="e">
        <v>#N/A</v>
      </c>
      <c r="DW7" s="62">
        <v>1.4773085220100588</v>
      </c>
      <c r="DX7" s="62">
        <f t="shared" si="3"/>
        <v>43.924194220742422</v>
      </c>
      <c r="DZ7" s="62" t="e">
        <f t="shared" si="18"/>
        <v>#N/A</v>
      </c>
      <c r="EA7" s="62" t="e">
        <f t="shared" si="5"/>
        <v>#N/A</v>
      </c>
      <c r="EB7" s="62">
        <f t="shared" si="6"/>
        <v>30.315507271133185</v>
      </c>
      <c r="EC7" s="62">
        <f t="shared" si="7"/>
        <v>36.387931185049716</v>
      </c>
      <c r="ED7" s="62" t="e">
        <f t="shared" si="8"/>
        <v>#N/A</v>
      </c>
      <c r="EE7" s="62" t="e">
        <f t="shared" si="9"/>
        <v>#N/A</v>
      </c>
      <c r="EF7" s="62" t="e">
        <f t="shared" si="10"/>
        <v>#N/A</v>
      </c>
      <c r="EG7" s="62" t="e">
        <f t="shared" si="11"/>
        <v>#N/A</v>
      </c>
      <c r="EH7" s="62" t="e">
        <f t="shared" si="12"/>
        <v>#N/A</v>
      </c>
      <c r="EI7" s="62" t="e">
        <f t="shared" si="13"/>
        <v>#N/A</v>
      </c>
      <c r="EJ7" s="62">
        <f t="shared" si="14"/>
        <v>21.202377944777464</v>
      </c>
      <c r="EK7" s="62">
        <f t="shared" si="15"/>
        <v>21.962097110371211</v>
      </c>
      <c r="EL7" s="62" t="e">
        <f t="shared" si="4"/>
        <v>#N/A</v>
      </c>
      <c r="EM7" s="62" t="e">
        <f t="shared" si="16"/>
        <v>#N/A</v>
      </c>
      <c r="EN7" s="62">
        <f t="shared" si="17"/>
        <v>2.5162407685772124</v>
      </c>
      <c r="EO7" s="62">
        <f>DataByPlots!Z7+DataByPlots!DF7</f>
        <v>2.0491567770143719</v>
      </c>
    </row>
    <row r="8" spans="1:145" ht="11.25" x14ac:dyDescent="0.2">
      <c r="A8" s="60">
        <v>13331</v>
      </c>
      <c r="B8" s="60">
        <v>2006</v>
      </c>
      <c r="C8" s="60">
        <v>6</v>
      </c>
      <c r="D8" s="60">
        <v>15</v>
      </c>
      <c r="E8" s="60">
        <v>6729700</v>
      </c>
      <c r="F8" s="60">
        <v>3325000</v>
      </c>
      <c r="G8" s="60">
        <v>140</v>
      </c>
      <c r="H8" s="60">
        <v>4</v>
      </c>
      <c r="I8" s="60">
        <v>2</v>
      </c>
      <c r="J8" s="61">
        <v>5.75</v>
      </c>
      <c r="K8" s="60">
        <v>0</v>
      </c>
      <c r="L8" s="60">
        <v>0</v>
      </c>
      <c r="M8" s="60">
        <v>2</v>
      </c>
      <c r="N8" s="60">
        <v>2</v>
      </c>
      <c r="O8" s="60">
        <v>4</v>
      </c>
      <c r="P8" s="60">
        <v>201</v>
      </c>
      <c r="Q8" s="60">
        <v>0</v>
      </c>
      <c r="R8" s="59">
        <v>2</v>
      </c>
      <c r="S8" s="59">
        <v>30</v>
      </c>
      <c r="T8" s="59">
        <v>68</v>
      </c>
      <c r="U8" s="62">
        <v>0.96199999999999997</v>
      </c>
      <c r="V8" s="61">
        <v>24.459801440529493</v>
      </c>
      <c r="W8" s="61">
        <v>5.0637804406648579</v>
      </c>
      <c r="X8" s="60">
        <v>202</v>
      </c>
      <c r="Y8" s="60">
        <v>10</v>
      </c>
      <c r="Z8" s="61">
        <v>2</v>
      </c>
      <c r="AA8" s="61">
        <v>30</v>
      </c>
      <c r="AB8" s="61">
        <v>68</v>
      </c>
      <c r="AC8" s="62">
        <v>0.99099999999999999</v>
      </c>
      <c r="AD8" s="61">
        <v>25.953379953379958</v>
      </c>
      <c r="AE8" s="61">
        <v>7.54265566958383</v>
      </c>
      <c r="AF8" s="60">
        <v>203</v>
      </c>
      <c r="AG8" s="60">
        <v>20</v>
      </c>
      <c r="AH8" s="61">
        <v>2.5</v>
      </c>
      <c r="AI8" s="61">
        <v>30.5</v>
      </c>
      <c r="AJ8" s="61">
        <v>67</v>
      </c>
      <c r="AK8" s="62">
        <v>1.1990000000000001</v>
      </c>
      <c r="AL8" s="61">
        <v>19.327370611071792</v>
      </c>
      <c r="AM8" s="61">
        <v>7.7395512070615746</v>
      </c>
      <c r="AN8" s="60">
        <v>0</v>
      </c>
      <c r="AP8" s="62" t="e">
        <v>#N/A</v>
      </c>
      <c r="AQ8" s="62" t="e">
        <v>#N/A</v>
      </c>
      <c r="BG8" s="62" t="e">
        <v>#N/A</v>
      </c>
      <c r="BH8" s="62" t="e">
        <v>#N/A</v>
      </c>
      <c r="BI8" s="62" t="e">
        <f t="shared" si="0"/>
        <v>#N/A</v>
      </c>
      <c r="BJ8" s="60">
        <v>30</v>
      </c>
      <c r="BL8" s="62" t="e">
        <v>#N/A</v>
      </c>
      <c r="BM8" s="62" t="e">
        <v>#N/A</v>
      </c>
      <c r="BN8" s="62" t="e">
        <v>#N/A</v>
      </c>
      <c r="BO8" s="62" t="e">
        <v>#N/A</v>
      </c>
      <c r="BP8" s="62" t="e">
        <v>#N/A</v>
      </c>
      <c r="BQ8" s="62" t="e">
        <v>#N/A</v>
      </c>
      <c r="BR8" s="62" t="e">
        <v>#N/A</v>
      </c>
      <c r="BS8" s="62" t="e">
        <v>#N/A</v>
      </c>
      <c r="BT8" s="62" t="e">
        <v>#N/A</v>
      </c>
      <c r="BU8" s="62" t="e">
        <v>#N/A</v>
      </c>
      <c r="BV8" s="62" t="e">
        <v>#N/A</v>
      </c>
      <c r="BW8" s="62" t="e">
        <v>#N/A</v>
      </c>
      <c r="BX8" s="62" t="e">
        <v>#N/A</v>
      </c>
      <c r="BY8" s="62" t="e">
        <v>#N/A</v>
      </c>
      <c r="BZ8" s="62" t="e">
        <v>#N/A</v>
      </c>
      <c r="CA8" s="62" t="e">
        <v>#N/A</v>
      </c>
      <c r="CB8" s="62" t="e">
        <v>#N/A</v>
      </c>
      <c r="CC8" s="62" t="e">
        <v>#N/A</v>
      </c>
      <c r="CD8" s="62" t="e">
        <v>#N/A</v>
      </c>
      <c r="CE8" s="62" t="e">
        <f t="shared" si="1"/>
        <v>#N/A</v>
      </c>
      <c r="CG8" s="60">
        <v>304</v>
      </c>
      <c r="CH8" s="62">
        <v>2.6316340110905729</v>
      </c>
      <c r="CI8" s="62">
        <v>1.5970425138631981</v>
      </c>
      <c r="CJ8" s="60">
        <v>100</v>
      </c>
      <c r="CK8" s="62">
        <v>100</v>
      </c>
      <c r="CL8" s="62">
        <v>100.34662045060661</v>
      </c>
      <c r="CM8" s="62">
        <v>101.21317157712306</v>
      </c>
      <c r="CN8" s="62">
        <v>100</v>
      </c>
      <c r="CO8" s="59">
        <v>0</v>
      </c>
      <c r="CT8" s="62">
        <v>45.301917060127629</v>
      </c>
      <c r="CU8" s="62">
        <v>44.000254116461633</v>
      </c>
      <c r="CV8" s="62">
        <v>39.218497499574539</v>
      </c>
      <c r="CW8" s="62">
        <v>37.161465386527162</v>
      </c>
      <c r="CX8" s="62">
        <v>12.308470840365199</v>
      </c>
      <c r="CY8" s="62" t="e">
        <v>#N/A</v>
      </c>
      <c r="CZ8" s="62">
        <v>1.333091696606346</v>
      </c>
      <c r="DA8" s="62">
        <f t="shared" si="2"/>
        <v>49.343575474847249</v>
      </c>
      <c r="DB8" s="62">
        <v>7</v>
      </c>
      <c r="DD8" s="62">
        <v>326</v>
      </c>
      <c r="DE8" s="62">
        <v>2.6025375027987163</v>
      </c>
      <c r="DF8" s="62">
        <v>4.1271736696768491</v>
      </c>
      <c r="DG8" s="59">
        <v>100</v>
      </c>
      <c r="DH8" s="62">
        <v>100</v>
      </c>
      <c r="DI8" s="62">
        <v>100</v>
      </c>
      <c r="DJ8" s="62">
        <v>100</v>
      </c>
      <c r="DK8" s="62">
        <v>100</v>
      </c>
      <c r="DL8" s="59">
        <v>0</v>
      </c>
      <c r="DM8" s="61"/>
      <c r="DO8" s="61"/>
      <c r="DP8" s="61"/>
      <c r="DQ8" s="62"/>
      <c r="DR8" s="62">
        <v>50.925437027468867</v>
      </c>
      <c r="DS8" s="62">
        <v>30.96361721950424</v>
      </c>
      <c r="DT8" s="62">
        <v>23.516754947549188</v>
      </c>
      <c r="DU8" s="62">
        <v>13.096433915718602</v>
      </c>
      <c r="DV8" s="62" t="e">
        <v>#N/A</v>
      </c>
      <c r="DW8" s="62">
        <v>1.2047133357789184</v>
      </c>
      <c r="DX8" s="62">
        <f t="shared" si="3"/>
        <v>53.710048962468591</v>
      </c>
      <c r="DZ8" s="62" t="e">
        <f t="shared" si="18"/>
        <v>#N/A</v>
      </c>
      <c r="EA8" s="62" t="e">
        <f t="shared" si="5"/>
        <v>#N/A</v>
      </c>
      <c r="EB8" s="62">
        <f t="shared" si="6"/>
        <v>12.182110088320087</v>
      </c>
      <c r="EC8" s="62">
        <f t="shared" si="7"/>
        <v>30.193294014919402</v>
      </c>
      <c r="ED8" s="62" t="e">
        <f t="shared" si="8"/>
        <v>#N/A</v>
      </c>
      <c r="EE8" s="62" t="e">
        <f t="shared" si="9"/>
        <v>#N/A</v>
      </c>
      <c r="EF8" s="62" t="e">
        <f t="shared" si="10"/>
        <v>#N/A</v>
      </c>
      <c r="EG8" s="62" t="e">
        <f t="shared" si="11"/>
        <v>#N/A</v>
      </c>
      <c r="EH8" s="62" t="e">
        <f t="shared" si="12"/>
        <v>#N/A</v>
      </c>
      <c r="EI8" s="62" t="e">
        <f t="shared" si="13"/>
        <v>#N/A</v>
      </c>
      <c r="EJ8" s="62">
        <f t="shared" si="14"/>
        <v>24.671787737423625</v>
      </c>
      <c r="EK8" s="62">
        <f t="shared" si="15"/>
        <v>26.855024481234295</v>
      </c>
      <c r="EL8" s="62" t="e">
        <f t="shared" si="4"/>
        <v>#N/A</v>
      </c>
      <c r="EM8" s="62" t="e">
        <f t="shared" si="16"/>
        <v>#N/A</v>
      </c>
      <c r="EN8" s="62">
        <f t="shared" si="17"/>
        <v>4.0970425138631983</v>
      </c>
      <c r="EO8" s="62">
        <f>DataByPlots!Z8+DataByPlots!DF8</f>
        <v>6.1271736696768491</v>
      </c>
    </row>
    <row r="9" spans="1:145" ht="11.25" x14ac:dyDescent="0.2">
      <c r="A9" s="60">
        <v>13411</v>
      </c>
      <c r="B9" s="60">
        <v>2006</v>
      </c>
      <c r="C9" s="60">
        <v>6</v>
      </c>
      <c r="D9" s="60">
        <v>2</v>
      </c>
      <c r="E9" s="60">
        <v>6729700</v>
      </c>
      <c r="F9" s="60">
        <v>3388995</v>
      </c>
      <c r="G9" s="60">
        <v>90</v>
      </c>
      <c r="H9" s="60">
        <v>4</v>
      </c>
      <c r="I9" s="60">
        <v>1</v>
      </c>
      <c r="J9" s="61">
        <v>5.4</v>
      </c>
      <c r="K9" s="60">
        <v>0</v>
      </c>
      <c r="L9" s="60">
        <v>0</v>
      </c>
      <c r="M9" s="60">
        <v>3</v>
      </c>
      <c r="N9" s="60">
        <v>0</v>
      </c>
      <c r="O9" s="60">
        <v>2</v>
      </c>
      <c r="P9" s="60">
        <v>201</v>
      </c>
      <c r="Q9" s="60">
        <v>0</v>
      </c>
      <c r="R9" s="59">
        <v>7.8</v>
      </c>
      <c r="S9" s="59">
        <v>58.7</v>
      </c>
      <c r="T9" s="59">
        <v>33.5</v>
      </c>
      <c r="U9" s="62">
        <v>0.78200000000000003</v>
      </c>
      <c r="V9" s="61">
        <v>42.596698694259672</v>
      </c>
      <c r="W9" s="61">
        <v>5.9012875536480687</v>
      </c>
      <c r="X9" s="60">
        <v>202</v>
      </c>
      <c r="Y9" s="60">
        <v>10</v>
      </c>
      <c r="Z9" s="61">
        <v>7.8</v>
      </c>
      <c r="AA9" s="61">
        <v>58.7</v>
      </c>
      <c r="AB9" s="61">
        <v>33.5</v>
      </c>
      <c r="AC9" s="62">
        <v>1.21</v>
      </c>
      <c r="AD9" s="61">
        <v>22.211800018759956</v>
      </c>
      <c r="AE9" s="61">
        <v>9.0437718557819835</v>
      </c>
      <c r="AF9" s="60">
        <v>203</v>
      </c>
      <c r="AG9" s="60">
        <v>20</v>
      </c>
      <c r="AH9" s="61">
        <v>9.1999999999999993</v>
      </c>
      <c r="AI9" s="61">
        <v>67.8</v>
      </c>
      <c r="AJ9" s="61">
        <v>23</v>
      </c>
      <c r="AK9" s="62">
        <v>1.5489999999999999</v>
      </c>
      <c r="AL9" s="61">
        <v>17.835455962168837</v>
      </c>
      <c r="AM9" s="61">
        <v>4.2053629823414118</v>
      </c>
      <c r="AN9" s="60">
        <v>0</v>
      </c>
      <c r="AP9" s="62" t="e">
        <v>#N/A</v>
      </c>
      <c r="AQ9" s="62" t="e">
        <v>#N/A</v>
      </c>
      <c r="BG9" s="62" t="e">
        <v>#N/A</v>
      </c>
      <c r="BH9" s="62" t="e">
        <v>#N/A</v>
      </c>
      <c r="BI9" s="62" t="e">
        <f t="shared" si="0"/>
        <v>#N/A</v>
      </c>
      <c r="BJ9" s="60">
        <v>30</v>
      </c>
      <c r="BL9" s="62" t="e">
        <v>#N/A</v>
      </c>
      <c r="BM9" s="62" t="e">
        <v>#N/A</v>
      </c>
      <c r="BN9" s="62" t="e">
        <v>#N/A</v>
      </c>
      <c r="BO9" s="62" t="e">
        <v>#N/A</v>
      </c>
      <c r="BP9" s="62" t="e">
        <v>#N/A</v>
      </c>
      <c r="BQ9" s="62" t="e">
        <v>#N/A</v>
      </c>
      <c r="BR9" s="62" t="e">
        <v>#N/A</v>
      </c>
      <c r="BS9" s="62" t="e">
        <v>#N/A</v>
      </c>
      <c r="BT9" s="62" t="e">
        <v>#N/A</v>
      </c>
      <c r="BU9" s="62" t="e">
        <v>#N/A</v>
      </c>
      <c r="BV9" s="62" t="e">
        <v>#N/A</v>
      </c>
      <c r="BW9" s="62" t="e">
        <v>#N/A</v>
      </c>
      <c r="BX9" s="62" t="e">
        <v>#N/A</v>
      </c>
      <c r="BY9" s="62" t="e">
        <v>#N/A</v>
      </c>
      <c r="BZ9" s="62" t="e">
        <v>#N/A</v>
      </c>
      <c r="CA9" s="62" t="e">
        <v>#N/A</v>
      </c>
      <c r="CB9" s="62" t="e">
        <v>#N/A</v>
      </c>
      <c r="CC9" s="62" t="e">
        <v>#N/A</v>
      </c>
      <c r="CD9" s="62" t="e">
        <v>#N/A</v>
      </c>
      <c r="CE9" s="62" t="e">
        <f t="shared" si="1"/>
        <v>#N/A</v>
      </c>
      <c r="CG9" s="60" t="s">
        <v>144</v>
      </c>
      <c r="CH9" s="62">
        <v>2.6378825057736726</v>
      </c>
      <c r="CI9" s="62">
        <v>1.0536951501154794</v>
      </c>
      <c r="CJ9" s="60">
        <v>100</v>
      </c>
      <c r="CK9" s="62">
        <v>100</v>
      </c>
      <c r="CL9" s="62">
        <v>100</v>
      </c>
      <c r="CM9" s="62">
        <v>100</v>
      </c>
      <c r="CN9" s="62">
        <v>100</v>
      </c>
      <c r="CO9" s="59">
        <v>0</v>
      </c>
      <c r="CT9" s="62">
        <v>30.91902969585616</v>
      </c>
      <c r="CU9" s="62">
        <v>29.943443264915494</v>
      </c>
      <c r="CV9" s="62">
        <v>29.539088362617751</v>
      </c>
      <c r="CW9" s="62">
        <v>29.372211736272654</v>
      </c>
      <c r="CX9" s="62">
        <v>27.851067103819222</v>
      </c>
      <c r="CY9" s="62" t="e">
        <v>#N/A</v>
      </c>
      <c r="CZ9" s="62">
        <v>1.7712477670222579</v>
      </c>
      <c r="DA9" s="62">
        <f t="shared" si="2"/>
        <v>32.853424549977703</v>
      </c>
      <c r="DB9" s="62"/>
      <c r="DD9" s="62"/>
      <c r="DE9" s="62" t="e">
        <v>#N/A</v>
      </c>
      <c r="DF9" s="62" t="e">
        <v>#N/A</v>
      </c>
      <c r="DH9" s="62"/>
      <c r="DI9" s="62"/>
      <c r="DJ9" s="62"/>
      <c r="DK9" s="62"/>
      <c r="DM9" s="61"/>
      <c r="DO9" s="61"/>
      <c r="DP9" s="61"/>
      <c r="DQ9" s="62"/>
      <c r="DR9" s="62"/>
      <c r="DS9" s="62"/>
      <c r="DT9" s="62"/>
      <c r="DU9" s="62"/>
      <c r="DV9" s="62" t="e">
        <v>#N/A</v>
      </c>
      <c r="DW9" s="62" t="e">
        <v>#N/A</v>
      </c>
      <c r="DX9" s="62" t="e">
        <f t="shared" si="3"/>
        <v>#N/A</v>
      </c>
      <c r="DZ9" s="62" t="e">
        <f t="shared" si="18"/>
        <v>#N/A</v>
      </c>
      <c r="EA9" s="62" t="e">
        <f t="shared" si="5"/>
        <v>#N/A</v>
      </c>
      <c r="EB9" s="62">
        <f t="shared" si="6"/>
        <v>3.4812128137050493</v>
      </c>
      <c r="EC9" s="62" t="e">
        <f t="shared" si="7"/>
        <v>#N/A</v>
      </c>
      <c r="ED9" s="62" t="e">
        <f t="shared" si="8"/>
        <v>#N/A</v>
      </c>
      <c r="EE9" s="62" t="e">
        <f t="shared" si="9"/>
        <v>#N/A</v>
      </c>
      <c r="EF9" s="62" t="e">
        <f t="shared" si="10"/>
        <v>#N/A</v>
      </c>
      <c r="EG9" s="62" t="e">
        <f t="shared" si="11"/>
        <v>#N/A</v>
      </c>
      <c r="EH9" s="62" t="e">
        <f t="shared" si="12"/>
        <v>#N/A</v>
      </c>
      <c r="EI9" s="62" t="e">
        <f t="shared" si="13"/>
        <v>#N/A</v>
      </c>
      <c r="EJ9" s="62">
        <f t="shared" si="14"/>
        <v>16.426712274988851</v>
      </c>
      <c r="EK9" s="62" t="e">
        <f t="shared" si="15"/>
        <v>#N/A</v>
      </c>
      <c r="EL9" s="62" t="e">
        <f t="shared" si="4"/>
        <v>#N/A</v>
      </c>
      <c r="EM9" s="62" t="e">
        <f t="shared" si="16"/>
        <v>#N/A</v>
      </c>
      <c r="EN9" s="62">
        <f t="shared" si="17"/>
        <v>10.25369515011548</v>
      </c>
      <c r="EO9" s="62" t="e">
        <f>DataByPlots!Z9+DataByPlots!DF9</f>
        <v>#N/A</v>
      </c>
    </row>
    <row r="10" spans="1:145" ht="11.25" x14ac:dyDescent="0.2">
      <c r="A10" s="60">
        <v>13452</v>
      </c>
      <c r="B10" s="60">
        <v>2006</v>
      </c>
      <c r="C10" s="60">
        <v>5</v>
      </c>
      <c r="D10" s="60">
        <v>31</v>
      </c>
      <c r="E10" s="60">
        <v>6730105</v>
      </c>
      <c r="F10" s="60">
        <v>3420995</v>
      </c>
      <c r="G10" s="60">
        <v>60</v>
      </c>
      <c r="H10" s="60">
        <v>4</v>
      </c>
      <c r="I10" s="60">
        <v>2</v>
      </c>
      <c r="J10" s="61">
        <v>3.8</v>
      </c>
      <c r="K10" s="60">
        <v>2</v>
      </c>
      <c r="L10" s="60">
        <v>15</v>
      </c>
      <c r="M10" s="60">
        <v>3</v>
      </c>
      <c r="N10" s="60">
        <v>0</v>
      </c>
      <c r="O10" s="60">
        <v>2</v>
      </c>
      <c r="P10" s="60">
        <v>201</v>
      </c>
      <c r="Q10" s="60">
        <v>0</v>
      </c>
      <c r="R10" s="59">
        <v>5.2</v>
      </c>
      <c r="S10" s="59">
        <v>35.200000000000003</v>
      </c>
      <c r="T10" s="59">
        <v>59.5</v>
      </c>
      <c r="U10" s="62">
        <v>0.78700000000000003</v>
      </c>
      <c r="V10" s="61">
        <v>24.820143884892083</v>
      </c>
      <c r="W10" s="61">
        <v>4.9407114624505928</v>
      </c>
      <c r="X10" s="60">
        <v>202</v>
      </c>
      <c r="Y10" s="60">
        <v>10</v>
      </c>
      <c r="Z10" s="61">
        <v>5.2</v>
      </c>
      <c r="AA10" s="61">
        <v>35.200000000000003</v>
      </c>
      <c r="AB10" s="61">
        <v>59.5</v>
      </c>
      <c r="AC10" s="62">
        <v>0.92100000000000004</v>
      </c>
      <c r="AD10" s="61">
        <v>21.656810614719472</v>
      </c>
      <c r="AE10" s="61">
        <v>10.815096733269902</v>
      </c>
      <c r="AF10" s="60">
        <v>203</v>
      </c>
      <c r="AG10" s="60">
        <v>20</v>
      </c>
      <c r="AH10" s="61">
        <v>6.3</v>
      </c>
      <c r="AI10" s="61">
        <v>31.2</v>
      </c>
      <c r="AJ10" s="61">
        <v>62.4</v>
      </c>
      <c r="AK10" s="62">
        <v>1.046</v>
      </c>
      <c r="AL10" s="61">
        <v>18.719613021051853</v>
      </c>
      <c r="AM10" s="61">
        <v>7.1871014756786389</v>
      </c>
      <c r="AN10" s="60">
        <v>0</v>
      </c>
      <c r="AP10" s="62" t="e">
        <v>#N/A</v>
      </c>
      <c r="AQ10" s="62" t="e">
        <v>#N/A</v>
      </c>
      <c r="BG10" s="62" t="e">
        <v>#N/A</v>
      </c>
      <c r="BH10" s="62" t="e">
        <v>#N/A</v>
      </c>
      <c r="BI10" s="62" t="e">
        <f t="shared" si="0"/>
        <v>#N/A</v>
      </c>
      <c r="BJ10" s="60">
        <v>30</v>
      </c>
      <c r="BL10" s="62" t="e">
        <v>#N/A</v>
      </c>
      <c r="BM10" s="62" t="e">
        <v>#N/A</v>
      </c>
      <c r="BN10" s="62" t="e">
        <v>#N/A</v>
      </c>
      <c r="BO10" s="62" t="e">
        <v>#N/A</v>
      </c>
      <c r="BP10" s="62" t="e">
        <v>#N/A</v>
      </c>
      <c r="BQ10" s="62" t="e">
        <v>#N/A</v>
      </c>
      <c r="BR10" s="62" t="e">
        <v>#N/A</v>
      </c>
      <c r="BS10" s="62" t="e">
        <v>#N/A</v>
      </c>
      <c r="BT10" s="62" t="e">
        <v>#N/A</v>
      </c>
      <c r="BU10" s="62" t="e">
        <v>#N/A</v>
      </c>
      <c r="BV10" s="62" t="e">
        <v>#N/A</v>
      </c>
      <c r="BW10" s="62" t="e">
        <v>#N/A</v>
      </c>
      <c r="BX10" s="62" t="e">
        <v>#N/A</v>
      </c>
      <c r="BY10" s="62" t="e">
        <v>#N/A</v>
      </c>
      <c r="BZ10" s="62" t="e">
        <v>#N/A</v>
      </c>
      <c r="CA10" s="62" t="e">
        <v>#N/A</v>
      </c>
      <c r="CB10" s="62" t="e">
        <v>#N/A</v>
      </c>
      <c r="CC10" s="62" t="e">
        <v>#N/A</v>
      </c>
      <c r="CD10" s="62" t="e">
        <v>#N/A</v>
      </c>
      <c r="CE10" s="62" t="e">
        <f t="shared" si="1"/>
        <v>#N/A</v>
      </c>
      <c r="CG10" s="60" t="s">
        <v>145</v>
      </c>
      <c r="CH10" s="62">
        <v>2.6051350824149035</v>
      </c>
      <c r="CI10" s="62">
        <v>3.9012971813127724</v>
      </c>
      <c r="CJ10" s="60">
        <v>100</v>
      </c>
      <c r="CK10" s="62">
        <v>98.151571164510159</v>
      </c>
      <c r="CL10" s="62">
        <v>100</v>
      </c>
      <c r="CM10" s="62">
        <v>100.36968576709798</v>
      </c>
      <c r="CN10" s="62">
        <v>99.075785582255094</v>
      </c>
      <c r="CO10" s="59">
        <v>0</v>
      </c>
      <c r="CT10" s="62">
        <v>50.734345640217917</v>
      </c>
      <c r="CU10" s="62">
        <v>44.577176949319231</v>
      </c>
      <c r="CV10" s="62">
        <v>29.742022268189267</v>
      </c>
      <c r="CW10" s="62">
        <v>19.999208280826075</v>
      </c>
      <c r="CX10" s="62">
        <v>10.835892523194488</v>
      </c>
      <c r="CY10" s="62" t="e">
        <v>#N/A</v>
      </c>
      <c r="CZ10" s="62">
        <v>1.1930492241878858</v>
      </c>
      <c r="DA10" s="62">
        <f t="shared" si="2"/>
        <v>54.203940047440646</v>
      </c>
      <c r="DB10" s="62"/>
      <c r="DD10" s="62"/>
      <c r="DE10" s="62" t="e">
        <v>#N/A</v>
      </c>
      <c r="DF10" s="62" t="e">
        <v>#N/A</v>
      </c>
      <c r="DH10" s="62"/>
      <c r="DI10" s="62"/>
      <c r="DJ10" s="62"/>
      <c r="DK10" s="62"/>
      <c r="DM10" s="61"/>
      <c r="DO10" s="61"/>
      <c r="DP10" s="61"/>
      <c r="DQ10" s="62"/>
      <c r="DR10" s="62"/>
      <c r="DS10" s="62"/>
      <c r="DT10" s="62"/>
      <c r="DU10" s="62"/>
      <c r="DV10" s="62" t="e">
        <v>#N/A</v>
      </c>
      <c r="DW10" s="62" t="e">
        <v>#N/A</v>
      </c>
      <c r="DX10" s="62" t="e">
        <f t="shared" si="3"/>
        <v>#N/A</v>
      </c>
      <c r="DZ10" s="62" t="e">
        <f t="shared" si="18"/>
        <v>#N/A</v>
      </c>
      <c r="EA10" s="62" t="e">
        <f t="shared" si="5"/>
        <v>#N/A</v>
      </c>
      <c r="EB10" s="62">
        <f t="shared" si="6"/>
        <v>34.204731766614572</v>
      </c>
      <c r="EC10" s="62" t="e">
        <f t="shared" si="7"/>
        <v>#N/A</v>
      </c>
      <c r="ED10" s="62" t="e">
        <f t="shared" si="8"/>
        <v>#N/A</v>
      </c>
      <c r="EE10" s="62" t="e">
        <f t="shared" si="9"/>
        <v>#N/A</v>
      </c>
      <c r="EF10" s="62" t="e">
        <f t="shared" si="10"/>
        <v>#N/A</v>
      </c>
      <c r="EG10" s="62" t="e">
        <f t="shared" si="11"/>
        <v>#N/A</v>
      </c>
      <c r="EH10" s="62" t="e">
        <f t="shared" si="12"/>
        <v>#N/A</v>
      </c>
      <c r="EI10" s="62" t="e">
        <f t="shared" si="13"/>
        <v>#N/A</v>
      </c>
      <c r="EJ10" s="62">
        <f t="shared" si="14"/>
        <v>27.101970023720323</v>
      </c>
      <c r="EK10" s="62" t="e">
        <f t="shared" si="15"/>
        <v>#N/A</v>
      </c>
      <c r="EL10" s="62" t="e">
        <f t="shared" si="4"/>
        <v>#N/A</v>
      </c>
      <c r="EM10" s="62" t="e">
        <f t="shared" si="16"/>
        <v>#N/A</v>
      </c>
      <c r="EN10" s="62">
        <f t="shared" si="17"/>
        <v>10.201297181312771</v>
      </c>
      <c r="EO10" s="62" t="e">
        <f>DataByPlots!Z10+DataByPlots!DF10</f>
        <v>#N/A</v>
      </c>
    </row>
    <row r="11" spans="1:145" ht="11.25" x14ac:dyDescent="0.2">
      <c r="A11" s="60">
        <v>13551</v>
      </c>
      <c r="B11" s="60">
        <v>2006</v>
      </c>
      <c r="C11" s="60">
        <v>6</v>
      </c>
      <c r="D11" s="60">
        <v>30</v>
      </c>
      <c r="E11" s="60">
        <v>6729699</v>
      </c>
      <c r="F11" s="60">
        <v>3501002</v>
      </c>
      <c r="G11" s="60">
        <v>30</v>
      </c>
      <c r="H11" s="60">
        <v>4</v>
      </c>
      <c r="I11" s="60">
        <v>1</v>
      </c>
      <c r="J11" s="61">
        <v>1.55</v>
      </c>
      <c r="K11" s="60">
        <v>2</v>
      </c>
      <c r="L11" s="60">
        <v>6</v>
      </c>
      <c r="M11" s="60">
        <v>3</v>
      </c>
      <c r="N11" s="60">
        <v>0</v>
      </c>
      <c r="O11" s="60">
        <v>2</v>
      </c>
      <c r="P11" s="60">
        <v>201</v>
      </c>
      <c r="Q11" s="60">
        <v>0</v>
      </c>
      <c r="R11" s="59">
        <v>30.2</v>
      </c>
      <c r="S11" s="59">
        <v>62.1</v>
      </c>
      <c r="T11" s="59">
        <v>7.7</v>
      </c>
      <c r="U11" s="62">
        <v>1.042</v>
      </c>
      <c r="V11" s="61">
        <v>19.373219373219374</v>
      </c>
      <c r="W11" s="61">
        <v>1.095406360424023</v>
      </c>
      <c r="X11" s="60">
        <v>202</v>
      </c>
      <c r="Y11" s="60">
        <v>10</v>
      </c>
      <c r="Z11" s="61">
        <v>30.2</v>
      </c>
      <c r="AA11" s="61">
        <v>62.1</v>
      </c>
      <c r="AB11" s="61">
        <v>7.7</v>
      </c>
      <c r="AC11" s="62">
        <v>1.3109999999999999</v>
      </c>
      <c r="AD11" s="61">
        <v>16.120513743848274</v>
      </c>
      <c r="AE11" s="61">
        <v>0.87292501431024927</v>
      </c>
      <c r="AF11" s="60">
        <v>203</v>
      </c>
      <c r="AG11" s="60">
        <v>20</v>
      </c>
      <c r="AH11" s="61">
        <v>35.200000000000003</v>
      </c>
      <c r="AI11" s="61">
        <v>57.9</v>
      </c>
      <c r="AJ11" s="61">
        <v>7</v>
      </c>
      <c r="AK11" s="62">
        <v>1.4750000000000001</v>
      </c>
      <c r="AL11" s="61">
        <v>17.751671619613667</v>
      </c>
      <c r="AM11" s="61">
        <v>0.259696268277544</v>
      </c>
      <c r="AN11" s="60">
        <v>0</v>
      </c>
      <c r="AP11" s="62" t="e">
        <v>#N/A</v>
      </c>
      <c r="AQ11" s="62" t="e">
        <v>#N/A</v>
      </c>
      <c r="BG11" s="62" t="e">
        <v>#N/A</v>
      </c>
      <c r="BH11" s="62" t="e">
        <v>#N/A</v>
      </c>
      <c r="BI11" s="62" t="e">
        <f t="shared" si="0"/>
        <v>#N/A</v>
      </c>
      <c r="BJ11" s="60">
        <v>30</v>
      </c>
      <c r="BL11" s="62" t="e">
        <v>#N/A</v>
      </c>
      <c r="BM11" s="62" t="e">
        <v>#N/A</v>
      </c>
      <c r="BN11" s="62" t="e">
        <v>#N/A</v>
      </c>
      <c r="BO11" s="62" t="e">
        <v>#N/A</v>
      </c>
      <c r="BP11" s="62" t="e">
        <v>#N/A</v>
      </c>
      <c r="BQ11" s="62" t="e">
        <v>#N/A</v>
      </c>
      <c r="BR11" s="62" t="e">
        <v>#N/A</v>
      </c>
      <c r="BS11" s="62" t="e">
        <v>#N/A</v>
      </c>
      <c r="BT11" s="62" t="e">
        <v>#N/A</v>
      </c>
      <c r="BU11" s="62" t="e">
        <v>#N/A</v>
      </c>
      <c r="BV11" s="62" t="e">
        <v>#N/A</v>
      </c>
      <c r="BW11" s="62" t="e">
        <v>#N/A</v>
      </c>
      <c r="BX11" s="62" t="e">
        <v>#N/A</v>
      </c>
      <c r="BY11" s="62" t="e">
        <v>#N/A</v>
      </c>
      <c r="BZ11" s="62" t="e">
        <v>#N/A</v>
      </c>
      <c r="CA11" s="62" t="e">
        <v>#N/A</v>
      </c>
      <c r="CB11" s="62" t="e">
        <v>#N/A</v>
      </c>
      <c r="CC11" s="62" t="e">
        <v>#N/A</v>
      </c>
      <c r="CD11" s="62" t="e">
        <v>#N/A</v>
      </c>
      <c r="CE11" s="62" t="e">
        <f t="shared" si="1"/>
        <v>#N/A</v>
      </c>
      <c r="CG11" s="60" t="s">
        <v>146</v>
      </c>
      <c r="CH11" s="62">
        <v>2.6134805161943317</v>
      </c>
      <c r="CI11" s="62">
        <v>3.1756072874494086</v>
      </c>
      <c r="CJ11" s="60">
        <v>100</v>
      </c>
      <c r="CK11" s="62">
        <v>100</v>
      </c>
      <c r="CL11" s="62">
        <v>100</v>
      </c>
      <c r="CM11" s="62">
        <v>100</v>
      </c>
      <c r="CN11" s="62">
        <v>100</v>
      </c>
      <c r="CO11" s="59">
        <v>0</v>
      </c>
      <c r="CT11" s="62">
        <v>37.26987223293736</v>
      </c>
      <c r="CU11" s="62">
        <v>37.186723384640075</v>
      </c>
      <c r="CV11" s="62">
        <v>36.419195554203718</v>
      </c>
      <c r="CW11" s="62">
        <v>35.93309459492739</v>
      </c>
      <c r="CX11" s="62">
        <v>33.278727514668432</v>
      </c>
      <c r="CY11" s="62" t="e">
        <v>#N/A</v>
      </c>
      <c r="CZ11" s="62">
        <v>1.5922364842401606</v>
      </c>
      <c r="DA11" s="62">
        <f t="shared" si="2"/>
        <v>39.07601474838139</v>
      </c>
      <c r="DB11" s="62"/>
      <c r="DD11" s="62"/>
      <c r="DE11" s="62" t="e">
        <v>#N/A</v>
      </c>
      <c r="DF11" s="62" t="e">
        <v>#N/A</v>
      </c>
      <c r="DH11" s="62"/>
      <c r="DI11" s="62"/>
      <c r="DJ11" s="62"/>
      <c r="DK11" s="62"/>
      <c r="DM11" s="61"/>
      <c r="DO11" s="61"/>
      <c r="DP11" s="61"/>
      <c r="DQ11" s="62"/>
      <c r="DR11" s="62"/>
      <c r="DS11" s="62"/>
      <c r="DT11" s="62"/>
      <c r="DU11" s="62"/>
      <c r="DV11" s="62" t="e">
        <v>#N/A</v>
      </c>
      <c r="DW11" s="62" t="e">
        <v>#N/A</v>
      </c>
      <c r="DX11" s="62" t="e">
        <f t="shared" si="3"/>
        <v>#N/A</v>
      </c>
      <c r="DZ11" s="62" t="e">
        <f t="shared" si="18"/>
        <v>#N/A</v>
      </c>
      <c r="EA11" s="62" t="e">
        <f t="shared" si="5"/>
        <v>#N/A</v>
      </c>
      <c r="EB11" s="62">
        <f>DA11-CW11</f>
        <v>3.1429201534539999</v>
      </c>
      <c r="EC11" s="62" t="e">
        <f t="shared" si="7"/>
        <v>#N/A</v>
      </c>
      <c r="ED11" s="62" t="e">
        <f t="shared" si="8"/>
        <v>#N/A</v>
      </c>
      <c r="EE11" s="62" t="e">
        <f t="shared" si="9"/>
        <v>#N/A</v>
      </c>
      <c r="EF11" s="62" t="e">
        <f t="shared" si="10"/>
        <v>#N/A</v>
      </c>
      <c r="EG11" s="62" t="e">
        <f t="shared" si="11"/>
        <v>#N/A</v>
      </c>
      <c r="EH11" s="62" t="e">
        <f t="shared" si="12"/>
        <v>#N/A</v>
      </c>
      <c r="EI11" s="62" t="e">
        <f t="shared" si="13"/>
        <v>#N/A</v>
      </c>
      <c r="EJ11" s="62">
        <f t="shared" si="14"/>
        <v>19.538007374190695</v>
      </c>
      <c r="EK11" s="62" t="e">
        <f t="shared" si="15"/>
        <v>#N/A</v>
      </c>
      <c r="EL11" s="62" t="e">
        <f t="shared" si="4"/>
        <v>#N/A</v>
      </c>
      <c r="EM11" s="62" t="e">
        <f t="shared" si="16"/>
        <v>#N/A</v>
      </c>
      <c r="EN11" s="62">
        <f t="shared" si="17"/>
        <v>38.375607287449412</v>
      </c>
      <c r="EO11" s="62" t="e">
        <f>DataByPlots!Z11+DataByPlots!DF11</f>
        <v>#N/A</v>
      </c>
    </row>
    <row r="12" spans="1:145" ht="11.25" x14ac:dyDescent="0.2">
      <c r="A12" s="60">
        <v>15591</v>
      </c>
      <c r="B12" s="60">
        <v>2006</v>
      </c>
      <c r="C12" s="60">
        <v>6</v>
      </c>
      <c r="D12" s="60">
        <v>19</v>
      </c>
      <c r="E12" s="60">
        <v>6745692</v>
      </c>
      <c r="F12" s="60">
        <v>3533000</v>
      </c>
      <c r="G12" s="60">
        <v>60</v>
      </c>
      <c r="H12" s="60">
        <v>4</v>
      </c>
      <c r="I12" s="60">
        <v>2</v>
      </c>
      <c r="J12" s="61">
        <v>5.35</v>
      </c>
      <c r="K12" s="60">
        <v>2</v>
      </c>
      <c r="L12" s="60">
        <v>14</v>
      </c>
      <c r="M12" s="60">
        <v>2</v>
      </c>
      <c r="N12" s="60">
        <v>0</v>
      </c>
      <c r="O12" s="60">
        <v>4</v>
      </c>
      <c r="P12" s="60">
        <v>201</v>
      </c>
      <c r="Q12" s="60">
        <v>0</v>
      </c>
      <c r="R12" s="59">
        <v>1</v>
      </c>
      <c r="S12" s="59">
        <v>20.399999999999999</v>
      </c>
      <c r="T12" s="59">
        <v>78.5</v>
      </c>
      <c r="U12" s="62">
        <v>1.0069999999999999</v>
      </c>
      <c r="V12" s="61">
        <v>8.0402010050251125</v>
      </c>
      <c r="W12" s="61">
        <v>10.261080752884034</v>
      </c>
      <c r="X12" s="60">
        <v>202</v>
      </c>
      <c r="Y12" s="60">
        <v>10</v>
      </c>
      <c r="Z12" s="61">
        <v>1</v>
      </c>
      <c r="AA12" s="61">
        <v>20.399999999999999</v>
      </c>
      <c r="AB12" s="61">
        <v>78.5</v>
      </c>
      <c r="AC12" s="62">
        <v>0.96</v>
      </c>
      <c r="AD12" s="61">
        <v>8.3970438328236607</v>
      </c>
      <c r="AE12" s="61">
        <v>18.222284045068857</v>
      </c>
      <c r="AF12" s="60">
        <v>203</v>
      </c>
      <c r="AG12" s="60">
        <v>20</v>
      </c>
      <c r="AH12" s="61">
        <v>3.6</v>
      </c>
      <c r="AI12" s="61">
        <v>29.8</v>
      </c>
      <c r="AJ12" s="61">
        <v>66.599999999999994</v>
      </c>
      <c r="AK12" s="62">
        <v>1.0169999999999999</v>
      </c>
      <c r="AL12" s="61">
        <v>5.3252800959011477</v>
      </c>
      <c r="AM12" s="61">
        <v>26.609525664751146</v>
      </c>
      <c r="AN12" s="60">
        <v>0</v>
      </c>
      <c r="AP12" s="62" t="e">
        <v>#N/A</v>
      </c>
      <c r="AQ12" s="62" t="e">
        <v>#N/A</v>
      </c>
      <c r="BG12" s="62" t="e">
        <v>#N/A</v>
      </c>
      <c r="BH12" s="62" t="e">
        <v>#N/A</v>
      </c>
      <c r="BI12" s="62" t="e">
        <f t="shared" si="0"/>
        <v>#N/A</v>
      </c>
      <c r="BJ12" s="60">
        <v>30</v>
      </c>
      <c r="BL12" s="62" t="e">
        <v>#N/A</v>
      </c>
      <c r="BM12" s="62" t="e">
        <v>#N/A</v>
      </c>
      <c r="BN12" s="62" t="e">
        <v>#N/A</v>
      </c>
      <c r="BO12" s="62" t="e">
        <v>#N/A</v>
      </c>
      <c r="BP12" s="62" t="e">
        <v>#N/A</v>
      </c>
      <c r="BQ12" s="62" t="e">
        <v>#N/A</v>
      </c>
      <c r="BR12" s="62" t="e">
        <v>#N/A</v>
      </c>
      <c r="BS12" s="62" t="e">
        <v>#N/A</v>
      </c>
      <c r="BT12" s="62" t="e">
        <v>#N/A</v>
      </c>
      <c r="BU12" s="62" t="e">
        <v>#N/A</v>
      </c>
      <c r="BV12" s="62" t="e">
        <v>#N/A</v>
      </c>
      <c r="BW12" s="62" t="e">
        <v>#N/A</v>
      </c>
      <c r="BX12" s="62" t="e">
        <v>#N/A</v>
      </c>
      <c r="BY12" s="62" t="e">
        <v>#N/A</v>
      </c>
      <c r="BZ12" s="62" t="e">
        <v>#N/A</v>
      </c>
      <c r="CA12" s="62" t="e">
        <v>#N/A</v>
      </c>
      <c r="CB12" s="62" t="e">
        <v>#N/A</v>
      </c>
      <c r="CC12" s="62" t="e">
        <v>#N/A</v>
      </c>
      <c r="CD12" s="62" t="e">
        <v>#N/A</v>
      </c>
      <c r="CE12" s="62" t="e">
        <f t="shared" si="1"/>
        <v>#N/A</v>
      </c>
      <c r="CG12" s="60" t="s">
        <v>147</v>
      </c>
      <c r="CH12" s="62">
        <v>2.6181084062081457</v>
      </c>
      <c r="CI12" s="62">
        <v>2.773182068856852</v>
      </c>
      <c r="CJ12" s="60">
        <v>100</v>
      </c>
      <c r="CK12" s="62">
        <v>100</v>
      </c>
      <c r="CL12" s="62">
        <v>99.161073825503365</v>
      </c>
      <c r="CM12" s="62">
        <v>99.161073825503365</v>
      </c>
      <c r="CN12" s="62">
        <v>100</v>
      </c>
      <c r="CO12" s="59">
        <v>0</v>
      </c>
      <c r="CT12" s="62">
        <v>36.640196117328443</v>
      </c>
      <c r="CU12" s="62">
        <v>30.094495845294972</v>
      </c>
      <c r="CV12" s="62">
        <v>23.784676664145604</v>
      </c>
      <c r="CW12" s="62">
        <v>19.139129624233949</v>
      </c>
      <c r="CX12" s="62">
        <v>10.142886908015782</v>
      </c>
      <c r="CY12" s="62" t="e">
        <v>#N/A</v>
      </c>
      <c r="CZ12" s="62">
        <v>1.2048937167409735</v>
      </c>
      <c r="DA12" s="62">
        <f t="shared" si="2"/>
        <v>53.978463463014393</v>
      </c>
      <c r="DB12" s="62"/>
      <c r="DD12" s="62"/>
      <c r="DE12" s="62" t="e">
        <v>#N/A</v>
      </c>
      <c r="DF12" s="62" t="e">
        <v>#N/A</v>
      </c>
      <c r="DH12" s="62"/>
      <c r="DI12" s="62"/>
      <c r="DJ12" s="62"/>
      <c r="DK12" s="62"/>
      <c r="DM12" s="61"/>
      <c r="DO12" s="61"/>
      <c r="DP12" s="61"/>
      <c r="DQ12" s="62"/>
      <c r="DR12" s="62"/>
      <c r="DS12" s="62"/>
      <c r="DT12" s="62"/>
      <c r="DU12" s="62"/>
      <c r="DV12" s="62" t="e">
        <v>#N/A</v>
      </c>
      <c r="DW12" s="62" t="e">
        <v>#N/A</v>
      </c>
      <c r="DX12" s="62" t="e">
        <f t="shared" si="3"/>
        <v>#N/A</v>
      </c>
      <c r="DZ12" s="62" t="e">
        <f t="shared" si="18"/>
        <v>#N/A</v>
      </c>
      <c r="EA12" s="62" t="e">
        <f t="shared" si="5"/>
        <v>#N/A</v>
      </c>
      <c r="EB12" s="62">
        <f t="shared" si="6"/>
        <v>34.839333838780448</v>
      </c>
      <c r="EC12" s="62" t="e">
        <f t="shared" si="7"/>
        <v>#N/A</v>
      </c>
      <c r="ED12" s="62" t="e">
        <f t="shared" si="8"/>
        <v>#N/A</v>
      </c>
      <c r="EE12" s="62" t="e">
        <f t="shared" si="9"/>
        <v>#N/A</v>
      </c>
      <c r="EF12" s="62" t="e">
        <f t="shared" si="10"/>
        <v>#N/A</v>
      </c>
      <c r="EG12" s="62" t="e">
        <f t="shared" si="11"/>
        <v>#N/A</v>
      </c>
      <c r="EH12" s="62" t="e">
        <f t="shared" si="12"/>
        <v>#N/A</v>
      </c>
      <c r="EI12" s="62" t="e">
        <f t="shared" si="13"/>
        <v>#N/A</v>
      </c>
      <c r="EJ12" s="62">
        <f t="shared" si="14"/>
        <v>26.989231731507196</v>
      </c>
      <c r="EK12" s="62" t="e">
        <f t="shared" si="15"/>
        <v>#N/A</v>
      </c>
      <c r="EL12" s="62" t="e">
        <f t="shared" si="4"/>
        <v>#N/A</v>
      </c>
      <c r="EM12" s="62" t="e">
        <f t="shared" si="16"/>
        <v>#N/A</v>
      </c>
      <c r="EN12" s="62">
        <f t="shared" si="17"/>
        <v>6.3731820688568526</v>
      </c>
      <c r="EO12" s="62" t="e">
        <f>DataByPlots!Z12+DataByPlots!DF12</f>
        <v>#N/A</v>
      </c>
    </row>
    <row r="13" spans="1:145" ht="11.25" x14ac:dyDescent="0.2">
      <c r="A13" s="60">
        <v>17391</v>
      </c>
      <c r="B13" s="60">
        <v>2006</v>
      </c>
      <c r="C13" s="60">
        <v>6</v>
      </c>
      <c r="D13" s="60">
        <v>13</v>
      </c>
      <c r="E13" s="60">
        <v>6761684</v>
      </c>
      <c r="F13" s="60">
        <v>3373014</v>
      </c>
      <c r="G13" s="60">
        <v>110</v>
      </c>
      <c r="H13" s="60">
        <v>4</v>
      </c>
      <c r="I13" s="60">
        <v>1</v>
      </c>
      <c r="J13" s="61">
        <v>4.55</v>
      </c>
      <c r="K13" s="60">
        <v>0</v>
      </c>
      <c r="L13" s="60">
        <v>0</v>
      </c>
      <c r="M13" s="60">
        <v>3</v>
      </c>
      <c r="N13" s="60">
        <v>0</v>
      </c>
      <c r="O13" s="60">
        <v>3</v>
      </c>
      <c r="P13" s="60">
        <v>201</v>
      </c>
      <c r="Q13" s="60">
        <v>0</v>
      </c>
      <c r="R13" s="59">
        <v>4.0999999999999996</v>
      </c>
      <c r="S13" s="59">
        <v>55.6</v>
      </c>
      <c r="T13" s="59">
        <v>40.299999999999997</v>
      </c>
      <c r="U13" s="62">
        <v>0.78500000000000003</v>
      </c>
      <c r="V13" s="61">
        <v>29.225149009805804</v>
      </c>
      <c r="W13" s="61">
        <v>1.6571583808747683</v>
      </c>
      <c r="X13" s="60">
        <v>202</v>
      </c>
      <c r="Y13" s="60">
        <v>10</v>
      </c>
      <c r="Z13" s="61">
        <v>4.0999999999999996</v>
      </c>
      <c r="AA13" s="61">
        <v>55.6</v>
      </c>
      <c r="AB13" s="61">
        <v>40.299999999999997</v>
      </c>
      <c r="AC13" s="62">
        <v>0.96</v>
      </c>
      <c r="AD13" s="61">
        <v>24.101444407121253</v>
      </c>
      <c r="AE13" s="61">
        <v>3.0095153795087457</v>
      </c>
      <c r="AF13" s="60">
        <v>203</v>
      </c>
      <c r="AG13" s="60">
        <v>20</v>
      </c>
      <c r="AH13" s="61">
        <v>3.7</v>
      </c>
      <c r="AI13" s="61">
        <v>58.2</v>
      </c>
      <c r="AJ13" s="61">
        <v>38</v>
      </c>
      <c r="AK13" s="62">
        <v>1.099</v>
      </c>
      <c r="AL13" s="61">
        <v>23.97762088717197</v>
      </c>
      <c r="AM13" s="61">
        <v>1.8924128263536126</v>
      </c>
      <c r="AN13" s="60">
        <v>0</v>
      </c>
      <c r="AP13" s="62" t="e">
        <v>#N/A</v>
      </c>
      <c r="AQ13" s="62" t="e">
        <v>#N/A</v>
      </c>
      <c r="BG13" s="62" t="e">
        <v>#N/A</v>
      </c>
      <c r="BH13" s="62" t="e">
        <v>#N/A</v>
      </c>
      <c r="BI13" s="62" t="e">
        <f t="shared" si="0"/>
        <v>#N/A</v>
      </c>
      <c r="BJ13" s="60">
        <v>30</v>
      </c>
      <c r="BL13" s="62" t="e">
        <v>#N/A</v>
      </c>
      <c r="BM13" s="62" t="e">
        <v>#N/A</v>
      </c>
      <c r="BN13" s="62" t="e">
        <v>#N/A</v>
      </c>
      <c r="BO13" s="62" t="e">
        <v>#N/A</v>
      </c>
      <c r="BP13" s="62" t="e">
        <v>#N/A</v>
      </c>
      <c r="BQ13" s="62" t="e">
        <v>#N/A</v>
      </c>
      <c r="BR13" s="62" t="e">
        <v>#N/A</v>
      </c>
      <c r="BS13" s="62" t="e">
        <v>#N/A</v>
      </c>
      <c r="BT13" s="62" t="e">
        <v>#N/A</v>
      </c>
      <c r="BU13" s="62" t="e">
        <v>#N/A</v>
      </c>
      <c r="BV13" s="62" t="e">
        <v>#N/A</v>
      </c>
      <c r="BW13" s="62" t="e">
        <v>#N/A</v>
      </c>
      <c r="BX13" s="62" t="e">
        <v>#N/A</v>
      </c>
      <c r="BY13" s="62" t="e">
        <v>#N/A</v>
      </c>
      <c r="BZ13" s="62" t="e">
        <v>#N/A</v>
      </c>
      <c r="CA13" s="62" t="e">
        <v>#N/A</v>
      </c>
      <c r="CB13" s="62" t="e">
        <v>#N/A</v>
      </c>
      <c r="CC13" s="62" t="e">
        <v>#N/A</v>
      </c>
      <c r="CD13" s="62" t="e">
        <v>#N/A</v>
      </c>
      <c r="CE13" s="62" t="e">
        <f t="shared" si="1"/>
        <v>#N/A</v>
      </c>
      <c r="CG13" s="60">
        <v>323</v>
      </c>
      <c r="CH13" s="62">
        <v>2.6162872023809518</v>
      </c>
      <c r="CI13" s="62">
        <v>2.9315476190476328</v>
      </c>
      <c r="CJ13" s="60">
        <v>100</v>
      </c>
      <c r="CK13" s="62">
        <v>99.491525423728817</v>
      </c>
      <c r="CL13" s="62">
        <v>100</v>
      </c>
      <c r="CM13" s="62">
        <v>100.33898305084747</v>
      </c>
      <c r="CN13" s="62">
        <v>98.959243856332705</v>
      </c>
      <c r="CO13" s="59">
        <v>0</v>
      </c>
      <c r="CT13" s="62">
        <v>49.031703406951941</v>
      </c>
      <c r="CU13" s="62">
        <v>45.317773795855565</v>
      </c>
      <c r="CV13" s="62">
        <v>41.656061121294925</v>
      </c>
      <c r="CW13" s="62">
        <v>39.456422669731708</v>
      </c>
      <c r="CX13" s="62">
        <v>23.66732648477204</v>
      </c>
      <c r="CY13" s="62" t="e">
        <v>#N/A</v>
      </c>
      <c r="CZ13" s="62">
        <v>1.206407047484948</v>
      </c>
      <c r="DA13" s="62">
        <f t="shared" si="2"/>
        <v>53.888585076322762</v>
      </c>
      <c r="DB13" s="62"/>
      <c r="DD13" s="62"/>
      <c r="DE13" s="62" t="e">
        <v>#N/A</v>
      </c>
      <c r="DF13" s="62" t="e">
        <v>#N/A</v>
      </c>
      <c r="DH13" s="62"/>
      <c r="DI13" s="62"/>
      <c r="DJ13" s="62"/>
      <c r="DK13" s="62"/>
      <c r="DM13" s="61"/>
      <c r="DO13" s="61"/>
      <c r="DP13" s="61"/>
      <c r="DQ13" s="62"/>
      <c r="DR13" s="62"/>
      <c r="DS13" s="62"/>
      <c r="DT13" s="62"/>
      <c r="DU13" s="62"/>
      <c r="DV13" s="62" t="e">
        <v>#N/A</v>
      </c>
      <c r="DW13" s="62" t="e">
        <v>#N/A</v>
      </c>
      <c r="DX13" s="62" t="e">
        <f t="shared" si="3"/>
        <v>#N/A</v>
      </c>
      <c r="DZ13" s="62" t="e">
        <f t="shared" si="18"/>
        <v>#N/A</v>
      </c>
      <c r="EA13" s="62" t="e">
        <f t="shared" si="5"/>
        <v>#N/A</v>
      </c>
      <c r="EB13" s="62">
        <f t="shared" si="6"/>
        <v>14.432162406591054</v>
      </c>
      <c r="EC13" s="62" t="e">
        <f t="shared" si="7"/>
        <v>#N/A</v>
      </c>
      <c r="ED13" s="62" t="e">
        <f t="shared" si="8"/>
        <v>#N/A</v>
      </c>
      <c r="EE13" s="62" t="e">
        <f t="shared" si="9"/>
        <v>#N/A</v>
      </c>
      <c r="EF13" s="62" t="e">
        <f t="shared" si="10"/>
        <v>#N/A</v>
      </c>
      <c r="EG13" s="62" t="e">
        <f t="shared" si="11"/>
        <v>#N/A</v>
      </c>
      <c r="EH13" s="62" t="e">
        <f t="shared" si="12"/>
        <v>#N/A</v>
      </c>
      <c r="EI13" s="62" t="e">
        <f t="shared" si="13"/>
        <v>#N/A</v>
      </c>
      <c r="EJ13" s="62">
        <f t="shared" si="14"/>
        <v>26.944292538161381</v>
      </c>
      <c r="EK13" s="62" t="e">
        <f t="shared" si="15"/>
        <v>#N/A</v>
      </c>
      <c r="EL13" s="62" t="e">
        <f t="shared" si="4"/>
        <v>#N/A</v>
      </c>
      <c r="EM13" s="62" t="e">
        <f t="shared" si="16"/>
        <v>#N/A</v>
      </c>
      <c r="EN13" s="62">
        <f t="shared" si="17"/>
        <v>6.631547619047633</v>
      </c>
      <c r="EO13" s="62" t="e">
        <f>DataByPlots!Z13+DataByPlots!DF13</f>
        <v>#N/A</v>
      </c>
    </row>
    <row r="14" spans="1:145" ht="11.25" x14ac:dyDescent="0.2">
      <c r="A14" s="60">
        <v>19573</v>
      </c>
      <c r="B14" s="60">
        <v>2006</v>
      </c>
      <c r="C14" s="60">
        <v>6</v>
      </c>
      <c r="D14" s="60">
        <v>15</v>
      </c>
      <c r="E14" s="60">
        <v>6778525</v>
      </c>
      <c r="F14" s="60">
        <v>3516997</v>
      </c>
      <c r="G14" s="60">
        <v>110</v>
      </c>
      <c r="H14" s="60">
        <v>4</v>
      </c>
      <c r="I14" s="60">
        <v>2</v>
      </c>
      <c r="J14" s="61">
        <v>4.45</v>
      </c>
      <c r="K14" s="60">
        <v>1</v>
      </c>
      <c r="L14" s="60">
        <v>0</v>
      </c>
      <c r="M14" s="60">
        <v>2</v>
      </c>
      <c r="N14" s="60">
        <v>0</v>
      </c>
      <c r="O14" s="60">
        <v>4</v>
      </c>
      <c r="P14" s="60">
        <v>201</v>
      </c>
      <c r="Q14" s="60">
        <v>0</v>
      </c>
      <c r="R14" s="59">
        <v>0.8</v>
      </c>
      <c r="S14" s="59">
        <v>13.4</v>
      </c>
      <c r="T14" s="59">
        <v>85.8</v>
      </c>
      <c r="U14" s="62">
        <v>1.032</v>
      </c>
      <c r="V14" s="61">
        <v>10.942534908700321</v>
      </c>
      <c r="W14" s="61">
        <v>5.9550731192522228</v>
      </c>
      <c r="X14" s="60">
        <v>202</v>
      </c>
      <c r="Y14" s="60">
        <v>10</v>
      </c>
      <c r="Z14" s="61">
        <v>0.8</v>
      </c>
      <c r="AA14" s="61">
        <v>13.4</v>
      </c>
      <c r="AB14" s="61">
        <v>85.8</v>
      </c>
      <c r="AC14" s="62">
        <v>1.1200000000000001</v>
      </c>
      <c r="AD14" s="61">
        <v>7.9381682938168243</v>
      </c>
      <c r="AE14" s="61">
        <v>11.488448428228759</v>
      </c>
      <c r="AF14" s="60">
        <v>203</v>
      </c>
      <c r="AG14" s="60">
        <v>20</v>
      </c>
      <c r="AH14" s="61">
        <v>0.6</v>
      </c>
      <c r="AI14" s="61">
        <v>7.9</v>
      </c>
      <c r="AJ14" s="61">
        <v>91.5</v>
      </c>
      <c r="AK14" s="62">
        <v>1.2969999999999999</v>
      </c>
      <c r="AL14" s="61">
        <v>6.1805281828931884</v>
      </c>
      <c r="AM14" s="61">
        <v>7.3859339551298291</v>
      </c>
      <c r="AN14" s="60">
        <v>0</v>
      </c>
      <c r="AO14" s="60" t="s">
        <v>148</v>
      </c>
      <c r="AP14" s="62">
        <v>2.5787313121189346</v>
      </c>
      <c r="AQ14" s="62">
        <v>6.1972772070492015</v>
      </c>
      <c r="AR14" s="59">
        <v>100</v>
      </c>
      <c r="AS14" s="62">
        <v>99.494097807757171</v>
      </c>
      <c r="AT14" s="62">
        <v>98.313659359190538</v>
      </c>
      <c r="AU14" s="62">
        <v>99.156829679595262</v>
      </c>
      <c r="AV14" s="62">
        <v>96.964586846542986</v>
      </c>
      <c r="AW14" s="59">
        <v>0</v>
      </c>
      <c r="BB14" s="62">
        <v>46.027759072281995</v>
      </c>
      <c r="BC14" s="62">
        <v>38.188116687465993</v>
      </c>
      <c r="BD14" s="62">
        <v>25.975739439631329</v>
      </c>
      <c r="BE14" s="62">
        <v>21.733339445853076</v>
      </c>
      <c r="BF14" s="62">
        <v>17.080384613967293</v>
      </c>
      <c r="BG14" s="62" t="e">
        <v>#N/A</v>
      </c>
      <c r="BH14" s="62">
        <v>1.1184035129527163</v>
      </c>
      <c r="BI14" s="62">
        <f t="shared" si="0"/>
        <v>56.629699740461589</v>
      </c>
      <c r="BJ14" s="60">
        <v>30</v>
      </c>
      <c r="BL14" s="62" t="e">
        <v>#N/A</v>
      </c>
      <c r="BM14" s="62" t="e">
        <v>#N/A</v>
      </c>
      <c r="BN14" s="62" t="e">
        <v>#N/A</v>
      </c>
      <c r="BO14" s="62" t="e">
        <v>#N/A</v>
      </c>
      <c r="BP14" s="62" t="e">
        <v>#N/A</v>
      </c>
      <c r="BQ14" s="62" t="e">
        <v>#N/A</v>
      </c>
      <c r="BR14" s="62" t="e">
        <v>#N/A</v>
      </c>
      <c r="BS14" s="62" t="e">
        <v>#N/A</v>
      </c>
      <c r="BT14" s="62" t="e">
        <v>#N/A</v>
      </c>
      <c r="BU14" s="62" t="e">
        <v>#N/A</v>
      </c>
      <c r="BV14" s="62" t="e">
        <v>#N/A</v>
      </c>
      <c r="BW14" s="62" t="e">
        <v>#N/A</v>
      </c>
      <c r="BX14" s="62" t="e">
        <v>#N/A</v>
      </c>
      <c r="BY14" s="62" t="e">
        <v>#N/A</v>
      </c>
      <c r="BZ14" s="62" t="e">
        <v>#N/A</v>
      </c>
      <c r="CA14" s="62" t="e">
        <v>#N/A</v>
      </c>
      <c r="CB14" s="62" t="e">
        <v>#N/A</v>
      </c>
      <c r="CC14" s="62" t="e">
        <v>#N/A</v>
      </c>
      <c r="CD14" s="62" t="e">
        <v>#N/A</v>
      </c>
      <c r="CE14" s="62" t="e">
        <f t="shared" si="1"/>
        <v>#N/A</v>
      </c>
      <c r="CG14" s="60" t="s">
        <v>149</v>
      </c>
      <c r="CH14" s="62">
        <v>2.6379361042676628</v>
      </c>
      <c r="CI14" s="62">
        <v>1.0490344115075729</v>
      </c>
      <c r="CJ14" s="60">
        <v>100</v>
      </c>
      <c r="CK14" s="62">
        <v>98.223801065719357</v>
      </c>
      <c r="CL14" s="62">
        <v>96.980461811722918</v>
      </c>
      <c r="CM14" s="62">
        <v>96.980461811722918</v>
      </c>
      <c r="CN14" s="62">
        <v>94.671403197158085</v>
      </c>
      <c r="CO14" s="59">
        <v>0</v>
      </c>
      <c r="CT14" s="62">
        <v>41.838810088920383</v>
      </c>
      <c r="CU14" s="62">
        <v>33.786238842663579</v>
      </c>
      <c r="CV14" s="62">
        <v>23.272967713430504</v>
      </c>
      <c r="CW14" s="62">
        <v>16.671932914996834</v>
      </c>
      <c r="CX14" s="62">
        <v>6.6148589550795727</v>
      </c>
      <c r="CY14" s="62" t="e">
        <v>#N/A</v>
      </c>
      <c r="CZ14" s="62">
        <v>1.3317501304860875</v>
      </c>
      <c r="DA14" s="62">
        <f t="shared" si="2"/>
        <v>49.515451555798592</v>
      </c>
      <c r="DB14" s="62"/>
      <c r="DD14" s="62"/>
      <c r="DE14" s="62" t="e">
        <v>#N/A</v>
      </c>
      <c r="DF14" s="62" t="e">
        <v>#N/A</v>
      </c>
      <c r="DH14" s="62"/>
      <c r="DI14" s="62"/>
      <c r="DJ14" s="62"/>
      <c r="DK14" s="62"/>
      <c r="DM14" s="61"/>
      <c r="DO14" s="61"/>
      <c r="DP14" s="61"/>
      <c r="DQ14" s="62"/>
      <c r="DR14" s="62"/>
      <c r="DS14" s="62"/>
      <c r="DT14" s="62"/>
      <c r="DU14" s="62"/>
      <c r="DV14" s="62" t="e">
        <v>#N/A</v>
      </c>
      <c r="DW14" s="62" t="e">
        <v>#N/A</v>
      </c>
      <c r="DX14" s="62" t="e">
        <f t="shared" si="3"/>
        <v>#N/A</v>
      </c>
      <c r="DZ14" s="62">
        <f t="shared" si="18"/>
        <v>34.896360294608513</v>
      </c>
      <c r="EA14" s="62" t="e">
        <f t="shared" si="5"/>
        <v>#N/A</v>
      </c>
      <c r="EB14" s="62">
        <f t="shared" si="6"/>
        <v>32.843518640801761</v>
      </c>
      <c r="EC14" s="62" t="e">
        <f t="shared" si="7"/>
        <v>#N/A</v>
      </c>
      <c r="ED14" s="62" t="e">
        <f t="shared" si="8"/>
        <v>#N/A</v>
      </c>
      <c r="EE14" s="62" t="e">
        <f t="shared" si="9"/>
        <v>#N/A</v>
      </c>
      <c r="EF14" s="62" t="e">
        <f t="shared" si="10"/>
        <v>#N/A</v>
      </c>
      <c r="EG14" s="62" t="e">
        <f t="shared" si="11"/>
        <v>#N/A</v>
      </c>
      <c r="EH14" s="62">
        <f t="shared" si="12"/>
        <v>28.314849870230795</v>
      </c>
      <c r="EI14" s="62" t="e">
        <f t="shared" si="13"/>
        <v>#N/A</v>
      </c>
      <c r="EJ14" s="62">
        <f t="shared" si="14"/>
        <v>24.757725777899296</v>
      </c>
      <c r="EK14" s="62" t="e">
        <f t="shared" si="15"/>
        <v>#N/A</v>
      </c>
      <c r="EL14" s="62">
        <f t="shared" si="4"/>
        <v>6.9972772070492013</v>
      </c>
      <c r="EM14" s="62" t="e">
        <f t="shared" si="16"/>
        <v>#N/A</v>
      </c>
      <c r="EN14" s="62">
        <f t="shared" si="17"/>
        <v>1.6490344115075728</v>
      </c>
      <c r="EO14" s="62" t="e">
        <f>DataByPlots!Z14+DataByPlots!DF14</f>
        <v>#N/A</v>
      </c>
    </row>
    <row r="15" spans="1:145" ht="11.25" x14ac:dyDescent="0.2">
      <c r="A15" s="60">
        <v>19611</v>
      </c>
      <c r="B15" s="60">
        <v>2006</v>
      </c>
      <c r="C15" s="60">
        <v>6</v>
      </c>
      <c r="D15" s="60">
        <v>21</v>
      </c>
      <c r="E15" s="60">
        <v>6777711</v>
      </c>
      <c r="F15" s="60">
        <v>3549001</v>
      </c>
      <c r="G15" s="60">
        <v>100</v>
      </c>
      <c r="H15" s="60">
        <v>3</v>
      </c>
      <c r="I15" s="60">
        <v>2</v>
      </c>
      <c r="J15" s="61">
        <v>4.4000000000000004</v>
      </c>
      <c r="K15" s="60">
        <v>3</v>
      </c>
      <c r="L15" s="60">
        <v>15</v>
      </c>
      <c r="M15" s="60">
        <v>4</v>
      </c>
      <c r="N15" s="60">
        <v>2</v>
      </c>
      <c r="O15" s="60">
        <v>3</v>
      </c>
      <c r="P15" s="60">
        <v>201</v>
      </c>
      <c r="Q15" s="60">
        <v>0</v>
      </c>
      <c r="R15" s="59">
        <v>3</v>
      </c>
      <c r="S15" s="59">
        <v>33.200000000000003</v>
      </c>
      <c r="T15" s="59">
        <v>63.8</v>
      </c>
      <c r="U15" s="62">
        <v>0.877</v>
      </c>
      <c r="V15" s="61">
        <v>14.090312909874449</v>
      </c>
      <c r="W15" s="61">
        <v>6.8047982551799322</v>
      </c>
      <c r="X15" s="60">
        <v>202</v>
      </c>
      <c r="Y15" s="60">
        <v>10</v>
      </c>
      <c r="Z15" s="61">
        <v>3</v>
      </c>
      <c r="AA15" s="61">
        <v>33.200000000000003</v>
      </c>
      <c r="AB15" s="61">
        <v>63.8</v>
      </c>
      <c r="AC15" s="62">
        <v>1.0489999999999999</v>
      </c>
      <c r="AD15" s="61">
        <v>13.065251513566034</v>
      </c>
      <c r="AE15" s="61">
        <v>6.2075487920213268</v>
      </c>
      <c r="AF15" s="60">
        <v>203</v>
      </c>
      <c r="AG15" s="60">
        <v>20</v>
      </c>
      <c r="AH15" s="61">
        <v>3</v>
      </c>
      <c r="AI15" s="61">
        <v>33.200000000000003</v>
      </c>
      <c r="AJ15" s="61">
        <v>63.8</v>
      </c>
      <c r="AK15" s="62">
        <v>1.1559999999999999</v>
      </c>
      <c r="AL15" s="61">
        <v>10.79045763336668</v>
      </c>
      <c r="AM15" s="61">
        <v>8.2290436835891434</v>
      </c>
      <c r="AN15" s="60">
        <v>0</v>
      </c>
      <c r="AP15" s="62" t="e">
        <v>#N/A</v>
      </c>
      <c r="AQ15" s="62" t="e">
        <v>#N/A</v>
      </c>
      <c r="BG15" s="62" t="e">
        <v>#N/A</v>
      </c>
      <c r="BH15" s="62" t="e">
        <v>#N/A</v>
      </c>
      <c r="BI15" s="62" t="e">
        <f t="shared" si="0"/>
        <v>#N/A</v>
      </c>
      <c r="BJ15" s="60">
        <v>30</v>
      </c>
      <c r="BL15" s="62" t="e">
        <v>#N/A</v>
      </c>
      <c r="BM15" s="62" t="e">
        <v>#N/A</v>
      </c>
      <c r="BN15" s="62" t="e">
        <v>#N/A</v>
      </c>
      <c r="BO15" s="62" t="e">
        <v>#N/A</v>
      </c>
      <c r="BP15" s="62" t="e">
        <v>#N/A</v>
      </c>
      <c r="BQ15" s="62" t="e">
        <v>#N/A</v>
      </c>
      <c r="BR15" s="62" t="e">
        <v>#N/A</v>
      </c>
      <c r="BS15" s="62" t="e">
        <v>#N/A</v>
      </c>
      <c r="BT15" s="62" t="e">
        <v>#N/A</v>
      </c>
      <c r="BU15" s="62" t="e">
        <v>#N/A</v>
      </c>
      <c r="BV15" s="62" t="e">
        <v>#N/A</v>
      </c>
      <c r="BW15" s="62" t="e">
        <v>#N/A</v>
      </c>
      <c r="BX15" s="62" t="e">
        <v>#N/A</v>
      </c>
      <c r="BY15" s="62" t="e">
        <v>#N/A</v>
      </c>
      <c r="BZ15" s="62" t="e">
        <v>#N/A</v>
      </c>
      <c r="CA15" s="62" t="e">
        <v>#N/A</v>
      </c>
      <c r="CB15" s="62" t="e">
        <v>#N/A</v>
      </c>
      <c r="CC15" s="62" t="e">
        <v>#N/A</v>
      </c>
      <c r="CD15" s="62" t="e">
        <v>#N/A</v>
      </c>
      <c r="CE15" s="62" t="e">
        <f t="shared" si="1"/>
        <v>#N/A</v>
      </c>
      <c r="CG15" s="60" t="s">
        <v>150</v>
      </c>
      <c r="CH15" s="62">
        <v>2.6014816153220703</v>
      </c>
      <c r="CI15" s="62">
        <v>4.218989971993846</v>
      </c>
      <c r="CJ15" s="60">
        <v>100</v>
      </c>
      <c r="CK15" s="62">
        <v>99.653379549393435</v>
      </c>
      <c r="CL15" s="62">
        <v>99.653379549393435</v>
      </c>
      <c r="CM15" s="62">
        <v>99.653379549393435</v>
      </c>
      <c r="CN15" s="62">
        <v>98.786828422876965</v>
      </c>
      <c r="CO15" s="59">
        <v>0</v>
      </c>
      <c r="CT15" s="62">
        <v>55.088641801858572</v>
      </c>
      <c r="CU15" s="62">
        <v>47.253160159578215</v>
      </c>
      <c r="CV15" s="62">
        <v>34.745755902650302</v>
      </c>
      <c r="CW15" s="62">
        <v>24.594335478537495</v>
      </c>
      <c r="CX15" s="62">
        <v>13.635339859607093</v>
      </c>
      <c r="CY15" s="62" t="e">
        <v>#N/A</v>
      </c>
      <c r="CZ15" s="62">
        <v>1.0071330322147394</v>
      </c>
      <c r="DA15" s="62">
        <f t="shared" si="2"/>
        <v>61.286175297838739</v>
      </c>
      <c r="DB15" s="62">
        <v>7</v>
      </c>
      <c r="DD15" s="62" t="s">
        <v>151</v>
      </c>
      <c r="DE15" s="62">
        <v>2.5912680367293399</v>
      </c>
      <c r="DF15" s="62">
        <v>5.1071272409269755</v>
      </c>
      <c r="DG15" s="59">
        <v>100</v>
      </c>
      <c r="DH15" s="62">
        <v>100</v>
      </c>
      <c r="DI15" s="62">
        <v>100</v>
      </c>
      <c r="DJ15" s="62">
        <v>100</v>
      </c>
      <c r="DK15" s="62">
        <v>100</v>
      </c>
      <c r="DL15" s="59">
        <v>0</v>
      </c>
      <c r="DM15" s="61"/>
      <c r="DO15" s="61"/>
      <c r="DP15" s="61"/>
      <c r="DQ15" s="62">
        <v>49.241441435370028</v>
      </c>
      <c r="DR15" s="62">
        <v>44.684425869792264</v>
      </c>
      <c r="DS15" s="62">
        <v>36.103116276584522</v>
      </c>
      <c r="DT15" s="62">
        <v>27.964671576369554</v>
      </c>
      <c r="DU15" s="62">
        <v>18.5618155150013</v>
      </c>
      <c r="DV15" s="62" t="e">
        <v>#N/A</v>
      </c>
      <c r="DW15" s="62">
        <v>1.0830934882975358</v>
      </c>
      <c r="DX15" s="62">
        <f t="shared" si="3"/>
        <v>58.202182369964305</v>
      </c>
      <c r="DZ15" s="62" t="e">
        <f t="shared" si="18"/>
        <v>#N/A</v>
      </c>
      <c r="EA15" s="62" t="e">
        <f t="shared" si="5"/>
        <v>#N/A</v>
      </c>
      <c r="EB15" s="62">
        <f t="shared" si="6"/>
        <v>36.691839819301244</v>
      </c>
      <c r="EC15" s="62">
        <f t="shared" si="7"/>
        <v>30.237510793594751</v>
      </c>
      <c r="ED15" s="62" t="e">
        <f t="shared" si="8"/>
        <v>#N/A</v>
      </c>
      <c r="EE15" s="62" t="e">
        <f t="shared" si="9"/>
        <v>#N/A</v>
      </c>
      <c r="EF15" s="62" t="e">
        <f t="shared" si="10"/>
        <v>#N/A</v>
      </c>
      <c r="EG15" s="62" t="e">
        <f t="shared" si="11"/>
        <v>#N/A</v>
      </c>
      <c r="EH15" s="62" t="e">
        <f t="shared" si="12"/>
        <v>#N/A</v>
      </c>
      <c r="EI15" s="62" t="e">
        <f t="shared" si="13"/>
        <v>#N/A</v>
      </c>
      <c r="EJ15" s="62">
        <f t="shared" si="14"/>
        <v>30.643087648919369</v>
      </c>
      <c r="EK15" s="62">
        <f t="shared" si="15"/>
        <v>29.101091184982153</v>
      </c>
      <c r="EL15" s="62" t="e">
        <f t="shared" si="4"/>
        <v>#N/A</v>
      </c>
      <c r="EM15" s="62" t="e">
        <f t="shared" si="16"/>
        <v>#N/A</v>
      </c>
      <c r="EN15" s="62">
        <f t="shared" si="17"/>
        <v>7.218989971993846</v>
      </c>
      <c r="EO15" s="62">
        <f>DataByPlots!Z15+DataByPlots!DF15</f>
        <v>8.1071272409269746</v>
      </c>
    </row>
    <row r="16" spans="1:145" ht="11.25" x14ac:dyDescent="0.2">
      <c r="A16" s="60">
        <v>23251</v>
      </c>
      <c r="B16" s="60">
        <v>2006</v>
      </c>
      <c r="C16" s="60">
        <v>5</v>
      </c>
      <c r="D16" s="60">
        <v>30</v>
      </c>
      <c r="E16" s="60">
        <v>6809681</v>
      </c>
      <c r="F16" s="60">
        <v>3261005</v>
      </c>
      <c r="G16" s="60">
        <v>60</v>
      </c>
      <c r="H16" s="60">
        <v>3</v>
      </c>
      <c r="I16" s="60">
        <v>1</v>
      </c>
      <c r="J16" s="61">
        <v>12.1</v>
      </c>
      <c r="K16" s="60">
        <v>0</v>
      </c>
      <c r="L16" s="60">
        <v>0</v>
      </c>
      <c r="M16" s="60">
        <v>6</v>
      </c>
      <c r="N16" s="60">
        <v>3</v>
      </c>
      <c r="O16" s="60">
        <v>2</v>
      </c>
      <c r="P16" s="60">
        <v>201</v>
      </c>
      <c r="Q16" s="60">
        <v>0</v>
      </c>
      <c r="R16" s="59">
        <v>48.7</v>
      </c>
      <c r="S16" s="59">
        <v>46.3</v>
      </c>
      <c r="T16" s="59">
        <v>5</v>
      </c>
      <c r="U16" s="62">
        <v>0.89800000000000002</v>
      </c>
      <c r="V16" s="61">
        <v>27.239921641406323</v>
      </c>
      <c r="W16" s="61">
        <v>10.344338954229842</v>
      </c>
      <c r="X16" s="60">
        <v>202</v>
      </c>
      <c r="Y16" s="60">
        <v>10</v>
      </c>
      <c r="Z16" s="61">
        <v>48.7</v>
      </c>
      <c r="AA16" s="61">
        <v>46.3</v>
      </c>
      <c r="AB16" s="61">
        <v>5</v>
      </c>
      <c r="AC16" s="62">
        <v>1.1930000000000001</v>
      </c>
      <c r="AD16" s="61">
        <v>22.845387613685578</v>
      </c>
      <c r="AE16" s="61">
        <v>8.8127982037608685</v>
      </c>
      <c r="AF16" s="60">
        <v>203</v>
      </c>
      <c r="AG16" s="60">
        <v>20</v>
      </c>
      <c r="AH16" s="61">
        <v>40.299999999999997</v>
      </c>
      <c r="AI16" s="61">
        <v>53.4</v>
      </c>
      <c r="AJ16" s="61">
        <v>6.3</v>
      </c>
      <c r="AK16" s="62">
        <v>1.5129999999999999</v>
      </c>
      <c r="AL16" s="61">
        <v>24.534009954132898</v>
      </c>
      <c r="AM16" s="61">
        <v>0.31035820509505896</v>
      </c>
      <c r="AN16" s="60">
        <v>0</v>
      </c>
      <c r="AP16" s="62" t="e">
        <v>#N/A</v>
      </c>
      <c r="AQ16" s="62" t="e">
        <v>#N/A</v>
      </c>
      <c r="BG16" s="62" t="e">
        <v>#N/A</v>
      </c>
      <c r="BH16" s="62" t="e">
        <v>#N/A</v>
      </c>
      <c r="BI16" s="62" t="e">
        <f t="shared" si="0"/>
        <v>#N/A</v>
      </c>
      <c r="BJ16" s="60">
        <v>30</v>
      </c>
      <c r="BL16" s="62" t="e">
        <v>#N/A</v>
      </c>
      <c r="BM16" s="62" t="e">
        <v>#N/A</v>
      </c>
      <c r="BN16" s="62" t="e">
        <v>#N/A</v>
      </c>
      <c r="BO16" s="62" t="e">
        <v>#N/A</v>
      </c>
      <c r="BP16" s="62" t="e">
        <v>#N/A</v>
      </c>
      <c r="BQ16" s="62" t="e">
        <v>#N/A</v>
      </c>
      <c r="BR16" s="62" t="e">
        <v>#N/A</v>
      </c>
      <c r="BS16" s="62" t="e">
        <v>#N/A</v>
      </c>
      <c r="BT16" s="62" t="e">
        <v>#N/A</v>
      </c>
      <c r="BU16" s="62" t="e">
        <v>#N/A</v>
      </c>
      <c r="BV16" s="62" t="e">
        <v>#N/A</v>
      </c>
      <c r="BW16" s="62" t="e">
        <v>#N/A</v>
      </c>
      <c r="BX16" s="62" t="e">
        <v>#N/A</v>
      </c>
      <c r="BY16" s="62" t="e">
        <v>#N/A</v>
      </c>
      <c r="BZ16" s="62" t="e">
        <v>#N/A</v>
      </c>
      <c r="CA16" s="62" t="e">
        <v>#N/A</v>
      </c>
      <c r="CB16" s="62" t="e">
        <v>#N/A</v>
      </c>
      <c r="CC16" s="62" t="e">
        <v>#N/A</v>
      </c>
      <c r="CD16" s="62" t="e">
        <v>#N/A</v>
      </c>
      <c r="CE16" s="62" t="e">
        <f t="shared" si="1"/>
        <v>#N/A</v>
      </c>
      <c r="CG16" s="60">
        <v>206</v>
      </c>
      <c r="CH16" s="62">
        <v>2.6173555126603834</v>
      </c>
      <c r="CI16" s="62">
        <v>2.838651073010106</v>
      </c>
      <c r="CJ16" s="60">
        <v>100</v>
      </c>
      <c r="CK16" s="62">
        <v>100</v>
      </c>
      <c r="CL16" s="62">
        <v>100</v>
      </c>
      <c r="CM16" s="62">
        <v>100</v>
      </c>
      <c r="CN16" s="62">
        <v>100</v>
      </c>
      <c r="CO16" s="59">
        <v>0</v>
      </c>
      <c r="CV16" s="62">
        <v>41.584490454778702</v>
      </c>
      <c r="CW16" s="62">
        <v>41.05017197019157</v>
      </c>
      <c r="CX16" s="62">
        <v>38.695212723307726</v>
      </c>
      <c r="CY16" s="62" t="e">
        <v>#N/A</v>
      </c>
      <c r="CZ16" s="70" t="e">
        <v>#N/A</v>
      </c>
      <c r="DA16" s="62" t="e">
        <f t="shared" si="2"/>
        <v>#N/A</v>
      </c>
      <c r="DB16" s="62"/>
      <c r="DD16" s="62"/>
      <c r="DE16" s="62" t="e">
        <v>#N/A</v>
      </c>
      <c r="DF16" s="62" t="e">
        <v>#N/A</v>
      </c>
      <c r="DH16" s="62"/>
      <c r="DI16" s="62"/>
      <c r="DJ16" s="62"/>
      <c r="DK16" s="62"/>
      <c r="DM16" s="61"/>
      <c r="DO16" s="61"/>
      <c r="DP16" s="61"/>
      <c r="DQ16" s="62"/>
      <c r="DR16" s="62"/>
      <c r="DS16" s="62"/>
      <c r="DT16" s="62"/>
      <c r="DU16" s="62"/>
      <c r="DV16" s="62" t="e">
        <v>#N/A</v>
      </c>
      <c r="DW16" s="62" t="e">
        <v>#N/A</v>
      </c>
      <c r="DX16" s="62" t="e">
        <f t="shared" si="3"/>
        <v>#N/A</v>
      </c>
      <c r="DZ16" s="62" t="e">
        <f t="shared" si="18"/>
        <v>#N/A</v>
      </c>
      <c r="EA16" s="62" t="e">
        <f t="shared" si="5"/>
        <v>#N/A</v>
      </c>
      <c r="EB16" s="62" t="e">
        <f t="shared" si="6"/>
        <v>#N/A</v>
      </c>
      <c r="EC16" s="62" t="e">
        <f t="shared" si="7"/>
        <v>#N/A</v>
      </c>
      <c r="ED16" s="62" t="e">
        <f t="shared" si="8"/>
        <v>#N/A</v>
      </c>
      <c r="EE16" s="62" t="e">
        <f t="shared" si="9"/>
        <v>#N/A</v>
      </c>
      <c r="EF16" s="62" t="e">
        <f t="shared" si="10"/>
        <v>#N/A</v>
      </c>
      <c r="EG16" s="62" t="e">
        <f t="shared" si="11"/>
        <v>#N/A</v>
      </c>
      <c r="EH16" s="62" t="e">
        <f t="shared" si="12"/>
        <v>#N/A</v>
      </c>
      <c r="EI16" s="62" t="e">
        <f t="shared" si="13"/>
        <v>#N/A</v>
      </c>
      <c r="EJ16" s="62" t="e">
        <f t="shared" si="14"/>
        <v>#N/A</v>
      </c>
      <c r="EK16" s="62" t="e">
        <f t="shared" si="15"/>
        <v>#N/A</v>
      </c>
      <c r="EL16" s="62" t="e">
        <f t="shared" si="4"/>
        <v>#N/A</v>
      </c>
      <c r="EM16" s="62" t="e">
        <f t="shared" si="16"/>
        <v>#N/A</v>
      </c>
      <c r="EN16" s="62">
        <f t="shared" si="17"/>
        <v>43.138651073010102</v>
      </c>
      <c r="EO16" s="62" t="e">
        <f>DataByPlots!Z16+DataByPlots!DF16</f>
        <v>#N/A</v>
      </c>
    </row>
    <row r="17" spans="1:145" ht="11.25" x14ac:dyDescent="0.2">
      <c r="A17" s="60">
        <v>23531</v>
      </c>
      <c r="B17" s="60">
        <v>2006</v>
      </c>
      <c r="C17" s="60">
        <v>7</v>
      </c>
      <c r="D17" s="60">
        <v>25</v>
      </c>
      <c r="E17" s="60">
        <v>6809705</v>
      </c>
      <c r="F17" s="60">
        <v>3485001</v>
      </c>
      <c r="G17" s="60">
        <v>90</v>
      </c>
      <c r="H17" s="60">
        <v>3</v>
      </c>
      <c r="I17" s="60">
        <v>1</v>
      </c>
      <c r="J17" s="61">
        <v>0.6</v>
      </c>
      <c r="K17" s="60">
        <v>3</v>
      </c>
      <c r="L17" s="60">
        <v>2</v>
      </c>
      <c r="M17" s="60">
        <v>3</v>
      </c>
      <c r="N17" s="60">
        <v>0</v>
      </c>
      <c r="O17" s="60">
        <v>2</v>
      </c>
      <c r="P17" s="60">
        <v>201</v>
      </c>
      <c r="Q17" s="60">
        <v>0</v>
      </c>
      <c r="R17" s="59">
        <v>3.8</v>
      </c>
      <c r="S17" s="59">
        <v>40.9</v>
      </c>
      <c r="T17" s="59">
        <v>55.3</v>
      </c>
      <c r="U17" s="62">
        <v>0.84799999999999998</v>
      </c>
      <c r="V17" s="61">
        <v>11.731315042573312</v>
      </c>
      <c r="W17" s="61">
        <v>4.4480171489817844</v>
      </c>
      <c r="X17" s="60">
        <v>202</v>
      </c>
      <c r="Y17" s="60">
        <v>10</v>
      </c>
      <c r="Z17" s="61">
        <v>3.8</v>
      </c>
      <c r="AA17" s="61">
        <v>40.9</v>
      </c>
      <c r="AB17" s="61">
        <v>55.3</v>
      </c>
      <c r="AC17" s="62">
        <v>0.995</v>
      </c>
      <c r="AD17" s="61">
        <v>10.145313958138917</v>
      </c>
      <c r="AE17" s="61">
        <v>6.1127596439169034</v>
      </c>
      <c r="AF17" s="60">
        <v>203</v>
      </c>
      <c r="AG17" s="60">
        <v>20</v>
      </c>
      <c r="AH17" s="61">
        <v>1.5</v>
      </c>
      <c r="AI17" s="61">
        <v>34.1</v>
      </c>
      <c r="AJ17" s="61">
        <v>64.400000000000006</v>
      </c>
      <c r="AK17" s="62">
        <v>1.0980000000000001</v>
      </c>
      <c r="AL17" s="61">
        <v>8.2251082251082259</v>
      </c>
      <c r="AM17" s="61">
        <v>6.9716981132075455</v>
      </c>
      <c r="AN17" s="60">
        <v>0</v>
      </c>
      <c r="AP17" s="62" t="e">
        <v>#N/A</v>
      </c>
      <c r="AQ17" s="62" t="e">
        <v>#N/A</v>
      </c>
      <c r="BG17" s="62" t="e">
        <v>#N/A</v>
      </c>
      <c r="BH17" s="62" t="e">
        <v>#N/A</v>
      </c>
      <c r="BI17" s="62" t="e">
        <f t="shared" si="0"/>
        <v>#N/A</v>
      </c>
      <c r="BJ17" s="60">
        <v>30</v>
      </c>
      <c r="BL17" s="62" t="e">
        <v>#N/A</v>
      </c>
      <c r="BM17" s="62" t="e">
        <v>#N/A</v>
      </c>
      <c r="BN17" s="62" t="e">
        <v>#N/A</v>
      </c>
      <c r="BO17" s="62" t="e">
        <v>#N/A</v>
      </c>
      <c r="BP17" s="62" t="e">
        <v>#N/A</v>
      </c>
      <c r="BQ17" s="62" t="e">
        <v>#N/A</v>
      </c>
      <c r="BR17" s="62" t="e">
        <v>#N/A</v>
      </c>
      <c r="BS17" s="62" t="e">
        <v>#N/A</v>
      </c>
      <c r="BT17" s="62" t="e">
        <v>#N/A</v>
      </c>
      <c r="BU17" s="62" t="e">
        <v>#N/A</v>
      </c>
      <c r="BV17" s="62" t="e">
        <v>#N/A</v>
      </c>
      <c r="BW17" s="62" t="e">
        <v>#N/A</v>
      </c>
      <c r="BX17" s="62" t="e">
        <v>#N/A</v>
      </c>
      <c r="BY17" s="62" t="e">
        <v>#N/A</v>
      </c>
      <c r="BZ17" s="62" t="e">
        <v>#N/A</v>
      </c>
      <c r="CA17" s="62" t="e">
        <v>#N/A</v>
      </c>
      <c r="CB17" s="62" t="e">
        <v>#N/A</v>
      </c>
      <c r="CC17" s="62" t="e">
        <v>#N/A</v>
      </c>
      <c r="CD17" s="62" t="e">
        <v>#N/A</v>
      </c>
      <c r="CE17" s="62" t="e">
        <f t="shared" si="1"/>
        <v>#N/A</v>
      </c>
      <c r="CG17" s="60" t="s">
        <v>152</v>
      </c>
      <c r="CH17" s="62">
        <v>2.6250943565780012</v>
      </c>
      <c r="CI17" s="62">
        <v>2.1657081236520459</v>
      </c>
      <c r="CJ17" s="60">
        <v>100</v>
      </c>
      <c r="CK17" s="62">
        <v>100</v>
      </c>
      <c r="CL17" s="62">
        <v>100</v>
      </c>
      <c r="CM17" s="62">
        <v>100</v>
      </c>
      <c r="CN17" s="62">
        <v>100</v>
      </c>
      <c r="CO17" s="59">
        <v>0</v>
      </c>
      <c r="CT17" s="62">
        <v>42.260327221278956</v>
      </c>
      <c r="CU17" s="62">
        <v>40.673222536940848</v>
      </c>
      <c r="CV17" s="62">
        <v>34.305682056403647</v>
      </c>
      <c r="CW17" s="62">
        <v>26.395654292292903</v>
      </c>
      <c r="CX17" s="62">
        <v>24.904158323878764</v>
      </c>
      <c r="CY17" s="62">
        <v>14.106777350702915</v>
      </c>
      <c r="CZ17" s="62">
        <v>1.1926741137509094</v>
      </c>
      <c r="DA17" s="62">
        <f t="shared" si="2"/>
        <v>54.566428792843638</v>
      </c>
      <c r="DB17" s="62"/>
      <c r="DD17" s="62"/>
      <c r="DE17" s="62" t="e">
        <v>#N/A</v>
      </c>
      <c r="DF17" s="62" t="e">
        <v>#N/A</v>
      </c>
      <c r="DH17" s="62"/>
      <c r="DI17" s="62"/>
      <c r="DJ17" s="62"/>
      <c r="DK17" s="62"/>
      <c r="DM17" s="61"/>
      <c r="DO17" s="61"/>
      <c r="DP17" s="61"/>
      <c r="DQ17" s="62"/>
      <c r="DR17" s="62"/>
      <c r="DS17" s="62"/>
      <c r="DT17" s="62"/>
      <c r="DU17" s="62"/>
      <c r="DV17" s="62" t="e">
        <v>#N/A</v>
      </c>
      <c r="DW17" s="62" t="e">
        <v>#N/A</v>
      </c>
      <c r="DX17" s="62" t="e">
        <f t="shared" si="3"/>
        <v>#N/A</v>
      </c>
      <c r="DZ17" s="62" t="e">
        <f t="shared" si="18"/>
        <v>#N/A</v>
      </c>
      <c r="EA17" s="62" t="e">
        <f t="shared" si="5"/>
        <v>#N/A</v>
      </c>
      <c r="EB17" s="62">
        <f t="shared" si="6"/>
        <v>28.170774500550735</v>
      </c>
      <c r="EC17" s="62" t="e">
        <f t="shared" si="7"/>
        <v>#N/A</v>
      </c>
      <c r="ED17" s="62" t="e">
        <f t="shared" si="8"/>
        <v>#N/A</v>
      </c>
      <c r="EE17" s="62" t="e">
        <f t="shared" si="9"/>
        <v>#N/A</v>
      </c>
      <c r="EF17" s="62">
        <f t="shared" si="10"/>
        <v>12.288876941589988</v>
      </c>
      <c r="EG17" s="62" t="e">
        <f t="shared" si="11"/>
        <v>#N/A</v>
      </c>
      <c r="EH17" s="62" t="e">
        <f t="shared" si="12"/>
        <v>#N/A</v>
      </c>
      <c r="EI17" s="62" t="e">
        <f t="shared" si="13"/>
        <v>#N/A</v>
      </c>
      <c r="EJ17" s="62">
        <f t="shared" si="14"/>
        <v>27.283214396421819</v>
      </c>
      <c r="EK17" s="62" t="e">
        <f t="shared" si="15"/>
        <v>#N/A</v>
      </c>
      <c r="EL17" s="62" t="e">
        <f t="shared" si="4"/>
        <v>#N/A</v>
      </c>
      <c r="EM17" s="62" t="e">
        <f t="shared" si="16"/>
        <v>#N/A</v>
      </c>
      <c r="EN17" s="62">
        <f t="shared" si="17"/>
        <v>3.6657081236520459</v>
      </c>
      <c r="EO17" s="62" t="e">
        <f>DataByPlots!Z17+DataByPlots!DF17</f>
        <v>#N/A</v>
      </c>
    </row>
    <row r="18" spans="1:145" ht="11.25" x14ac:dyDescent="0.2">
      <c r="A18" s="60">
        <v>23572</v>
      </c>
      <c r="B18" s="60">
        <v>2006</v>
      </c>
      <c r="C18" s="60">
        <v>7</v>
      </c>
      <c r="D18" s="60">
        <v>26</v>
      </c>
      <c r="E18" s="60">
        <v>6810115</v>
      </c>
      <c r="F18" s="60">
        <v>3517000</v>
      </c>
      <c r="G18" s="60">
        <v>120</v>
      </c>
      <c r="H18" s="60">
        <v>3</v>
      </c>
      <c r="I18" s="60">
        <v>3</v>
      </c>
      <c r="J18" s="61">
        <v>3.25</v>
      </c>
      <c r="K18" s="60">
        <v>3</v>
      </c>
      <c r="L18" s="60">
        <v>5</v>
      </c>
      <c r="M18" s="60">
        <v>3</v>
      </c>
      <c r="N18" s="60">
        <v>0</v>
      </c>
      <c r="O18" s="60">
        <v>3</v>
      </c>
      <c r="P18" s="60">
        <v>201</v>
      </c>
      <c r="Q18" s="60">
        <v>0</v>
      </c>
      <c r="R18" s="59">
        <v>3.3</v>
      </c>
      <c r="S18" s="59">
        <v>41.8</v>
      </c>
      <c r="T18" s="59">
        <v>54.8</v>
      </c>
      <c r="U18" s="62">
        <v>0.82</v>
      </c>
      <c r="V18" s="61">
        <v>8.7010236498411491</v>
      </c>
      <c r="W18" s="61">
        <v>7.6164701333848894</v>
      </c>
      <c r="X18" s="60">
        <v>202</v>
      </c>
      <c r="Y18" s="60">
        <v>10</v>
      </c>
      <c r="Z18" s="61">
        <v>3.3</v>
      </c>
      <c r="AA18" s="61">
        <v>41.8</v>
      </c>
      <c r="AB18" s="61">
        <v>54.8</v>
      </c>
      <c r="AC18" s="62">
        <v>0.88700000000000001</v>
      </c>
      <c r="AD18" s="61">
        <v>8.903665261109305</v>
      </c>
      <c r="AE18" s="61">
        <v>11.643225921310313</v>
      </c>
      <c r="AF18" s="60">
        <v>203</v>
      </c>
      <c r="AG18" s="60">
        <v>20</v>
      </c>
      <c r="AH18" s="61">
        <v>2.8</v>
      </c>
      <c r="AI18" s="61">
        <v>33.4</v>
      </c>
      <c r="AJ18" s="61">
        <v>63.7</v>
      </c>
      <c r="AK18" s="62">
        <v>0.996</v>
      </c>
      <c r="AL18" s="61">
        <v>6.3591510689952271</v>
      </c>
      <c r="AM18" s="61">
        <v>16.97750271807308</v>
      </c>
      <c r="AN18" s="60">
        <v>0</v>
      </c>
      <c r="AP18" s="62" t="e">
        <v>#N/A</v>
      </c>
      <c r="AQ18" s="62" t="e">
        <v>#N/A</v>
      </c>
      <c r="BG18" s="62" t="e">
        <v>#N/A</v>
      </c>
      <c r="BH18" s="62" t="e">
        <v>#N/A</v>
      </c>
      <c r="BI18" s="62" t="e">
        <f t="shared" si="0"/>
        <v>#N/A</v>
      </c>
      <c r="BJ18" s="60">
        <v>30</v>
      </c>
      <c r="BL18" s="62" t="e">
        <v>#N/A</v>
      </c>
      <c r="BM18" s="62" t="e">
        <v>#N/A</v>
      </c>
      <c r="BN18" s="62" t="e">
        <v>#N/A</v>
      </c>
      <c r="BO18" s="62" t="e">
        <v>#N/A</v>
      </c>
      <c r="BP18" s="62" t="e">
        <v>#N/A</v>
      </c>
      <c r="BQ18" s="62" t="e">
        <v>#N/A</v>
      </c>
      <c r="BR18" s="62" t="e">
        <v>#N/A</v>
      </c>
      <c r="BS18" s="62" t="e">
        <v>#N/A</v>
      </c>
      <c r="BT18" s="62" t="e">
        <v>#N/A</v>
      </c>
      <c r="BU18" s="62" t="e">
        <v>#N/A</v>
      </c>
      <c r="BV18" s="62" t="e">
        <v>#N/A</v>
      </c>
      <c r="BW18" s="62" t="e">
        <v>#N/A</v>
      </c>
      <c r="BX18" s="62" t="e">
        <v>#N/A</v>
      </c>
      <c r="BY18" s="62" t="e">
        <v>#N/A</v>
      </c>
      <c r="BZ18" s="62" t="e">
        <v>#N/A</v>
      </c>
      <c r="CA18" s="62" t="e">
        <v>#N/A</v>
      </c>
      <c r="CB18" s="62" t="e">
        <v>#N/A</v>
      </c>
      <c r="CC18" s="62" t="e">
        <v>#N/A</v>
      </c>
      <c r="CD18" s="62" t="e">
        <v>#N/A</v>
      </c>
      <c r="CE18" s="62" t="e">
        <f t="shared" si="1"/>
        <v>#N/A</v>
      </c>
      <c r="CG18" s="60" t="s">
        <v>153</v>
      </c>
      <c r="CH18" s="62">
        <v>2.5728772816166883</v>
      </c>
      <c r="CI18" s="62">
        <v>6.7063233376792724</v>
      </c>
      <c r="CJ18" s="60">
        <v>100</v>
      </c>
      <c r="CK18" s="62">
        <v>100</v>
      </c>
      <c r="CL18" s="62">
        <v>100</v>
      </c>
      <c r="CM18" s="62">
        <v>99.165275459098496</v>
      </c>
      <c r="CN18" s="62">
        <v>100</v>
      </c>
      <c r="CO18" s="59">
        <v>0</v>
      </c>
      <c r="CT18" s="62">
        <v>52.092828661782107</v>
      </c>
      <c r="CU18" s="62">
        <v>48.285785162355239</v>
      </c>
      <c r="CV18" s="62">
        <v>40.99003456533071</v>
      </c>
      <c r="CW18" s="62">
        <v>30.426463353610465</v>
      </c>
      <c r="CX18" s="62">
        <v>15.464652467637702</v>
      </c>
      <c r="CY18" s="62">
        <v>1.7845957043199441</v>
      </c>
      <c r="CZ18" s="62">
        <v>1.0623080628878532</v>
      </c>
      <c r="DA18" s="62">
        <f t="shared" si="2"/>
        <v>58.71128131613245</v>
      </c>
      <c r="DB18" s="62"/>
      <c r="DD18" s="62"/>
      <c r="DE18" s="62" t="e">
        <v>#N/A</v>
      </c>
      <c r="DF18" s="62" t="e">
        <v>#N/A</v>
      </c>
      <c r="DH18" s="62"/>
      <c r="DI18" s="62"/>
      <c r="DJ18" s="62"/>
      <c r="DK18" s="62"/>
      <c r="DM18" s="61"/>
      <c r="DO18" s="61"/>
      <c r="DP18" s="61"/>
      <c r="DQ18" s="62"/>
      <c r="DR18" s="62"/>
      <c r="DS18" s="62"/>
      <c r="DT18" s="62"/>
      <c r="DU18" s="62"/>
      <c r="DV18" s="62" t="e">
        <v>#N/A</v>
      </c>
      <c r="DW18" s="62" t="e">
        <v>#N/A</v>
      </c>
      <c r="DX18" s="62" t="e">
        <f t="shared" si="3"/>
        <v>#N/A</v>
      </c>
      <c r="DZ18" s="62" t="e">
        <f t="shared" si="18"/>
        <v>#N/A</v>
      </c>
      <c r="EA18" s="62" t="e">
        <f t="shared" si="5"/>
        <v>#N/A</v>
      </c>
      <c r="EB18" s="62">
        <f t="shared" si="6"/>
        <v>28.284817962521984</v>
      </c>
      <c r="EC18" s="62" t="e">
        <f t="shared" si="7"/>
        <v>#N/A</v>
      </c>
      <c r="ED18" s="62" t="e">
        <f t="shared" si="8"/>
        <v>#N/A</v>
      </c>
      <c r="EE18" s="62" t="e">
        <f t="shared" si="9"/>
        <v>#N/A</v>
      </c>
      <c r="EF18" s="62">
        <f t="shared" si="10"/>
        <v>28.641867649290521</v>
      </c>
      <c r="EG18" s="62" t="e">
        <f t="shared" si="11"/>
        <v>#N/A</v>
      </c>
      <c r="EH18" s="62" t="e">
        <f t="shared" si="12"/>
        <v>#N/A</v>
      </c>
      <c r="EI18" s="62" t="e">
        <f t="shared" si="13"/>
        <v>#N/A</v>
      </c>
      <c r="EJ18" s="62">
        <f t="shared" si="14"/>
        <v>29.355640658066225</v>
      </c>
      <c r="EK18" s="62" t="e">
        <f t="shared" si="15"/>
        <v>#N/A</v>
      </c>
      <c r="EL18" s="62" t="e">
        <f t="shared" si="4"/>
        <v>#N/A</v>
      </c>
      <c r="EM18" s="62" t="e">
        <f t="shared" si="16"/>
        <v>#N/A</v>
      </c>
      <c r="EN18" s="62">
        <f t="shared" si="17"/>
        <v>9.5063233376792731</v>
      </c>
      <c r="EO18" s="62" t="e">
        <f>DataByPlots!Z18+DataByPlots!DF18</f>
        <v>#N/A</v>
      </c>
    </row>
    <row r="19" spans="1:145" ht="11.25" x14ac:dyDescent="0.2">
      <c r="A19" s="60">
        <v>23673</v>
      </c>
      <c r="B19" s="60">
        <v>2006</v>
      </c>
      <c r="C19" s="60">
        <v>6</v>
      </c>
      <c r="D19" s="60">
        <v>28</v>
      </c>
      <c r="E19" s="60">
        <v>6810500</v>
      </c>
      <c r="F19" s="60">
        <v>3597000</v>
      </c>
      <c r="G19" s="60">
        <v>110</v>
      </c>
      <c r="H19" s="60">
        <v>4</v>
      </c>
      <c r="I19" s="60">
        <v>1</v>
      </c>
      <c r="J19" s="61">
        <v>2.6</v>
      </c>
      <c r="K19" s="60">
        <v>2</v>
      </c>
      <c r="L19" s="60">
        <v>9</v>
      </c>
      <c r="M19" s="60">
        <v>3</v>
      </c>
      <c r="N19" s="60">
        <v>0</v>
      </c>
      <c r="O19" s="60">
        <v>3</v>
      </c>
      <c r="P19" s="60">
        <v>201</v>
      </c>
      <c r="Q19" s="60">
        <v>0</v>
      </c>
      <c r="R19" s="59">
        <v>2.2000000000000002</v>
      </c>
      <c r="S19" s="59">
        <v>43.3</v>
      </c>
      <c r="T19" s="59">
        <v>54.4</v>
      </c>
      <c r="U19" s="62">
        <v>0.88900000000000001</v>
      </c>
      <c r="V19" s="61">
        <v>18.198225297037148</v>
      </c>
      <c r="W19" s="61">
        <v>5.8282772568486729</v>
      </c>
      <c r="X19" s="60">
        <v>202</v>
      </c>
      <c r="Y19" s="60">
        <v>10</v>
      </c>
      <c r="Z19" s="61">
        <v>2.2000000000000002</v>
      </c>
      <c r="AA19" s="61">
        <v>43.3</v>
      </c>
      <c r="AB19" s="61">
        <v>54.4</v>
      </c>
      <c r="AC19" s="62">
        <v>1.091</v>
      </c>
      <c r="AD19" s="61">
        <v>12.814386317907442</v>
      </c>
      <c r="AE19" s="61">
        <v>5.639694216068083</v>
      </c>
      <c r="AF19" s="60">
        <v>203</v>
      </c>
      <c r="AG19" s="60">
        <v>20</v>
      </c>
      <c r="AH19" s="61">
        <v>1.6</v>
      </c>
      <c r="AI19" s="61">
        <v>31.4</v>
      </c>
      <c r="AJ19" s="61">
        <v>67</v>
      </c>
      <c r="AK19" s="62">
        <v>1.147</v>
      </c>
      <c r="AL19" s="61">
        <v>8.6439008373009347</v>
      </c>
      <c r="AM19" s="61">
        <v>11.007278281966027</v>
      </c>
      <c r="AN19" s="60">
        <v>0</v>
      </c>
      <c r="AP19" s="62" t="e">
        <v>#N/A</v>
      </c>
      <c r="AQ19" s="62" t="e">
        <v>#N/A</v>
      </c>
      <c r="BG19" s="62" t="e">
        <v>#N/A</v>
      </c>
      <c r="BH19" s="62" t="e">
        <v>#N/A</v>
      </c>
      <c r="BI19" s="62" t="e">
        <f t="shared" si="0"/>
        <v>#N/A</v>
      </c>
      <c r="BJ19" s="60">
        <v>30</v>
      </c>
      <c r="BL19" s="62" t="e">
        <v>#N/A</v>
      </c>
      <c r="BM19" s="62" t="e">
        <v>#N/A</v>
      </c>
      <c r="BN19" s="62" t="e">
        <v>#N/A</v>
      </c>
      <c r="BO19" s="62" t="e">
        <v>#N/A</v>
      </c>
      <c r="BP19" s="62" t="e">
        <v>#N/A</v>
      </c>
      <c r="BQ19" s="62" t="e">
        <v>#N/A</v>
      </c>
      <c r="BR19" s="62" t="e">
        <v>#N/A</v>
      </c>
      <c r="BS19" s="62" t="e">
        <v>#N/A</v>
      </c>
      <c r="BT19" s="62" t="e">
        <v>#N/A</v>
      </c>
      <c r="BU19" s="62" t="e">
        <v>#N/A</v>
      </c>
      <c r="BV19" s="62" t="e">
        <v>#N/A</v>
      </c>
      <c r="BW19" s="62" t="e">
        <v>#N/A</v>
      </c>
      <c r="BX19" s="62" t="e">
        <v>#N/A</v>
      </c>
      <c r="BY19" s="62" t="e">
        <v>#N/A</v>
      </c>
      <c r="BZ19" s="62" t="e">
        <v>#N/A</v>
      </c>
      <c r="CA19" s="62" t="e">
        <v>#N/A</v>
      </c>
      <c r="CB19" s="62" t="e">
        <v>#N/A</v>
      </c>
      <c r="CC19" s="62" t="e">
        <v>#N/A</v>
      </c>
      <c r="CD19" s="62" t="e">
        <v>#N/A</v>
      </c>
      <c r="CE19" s="62" t="e">
        <f t="shared" si="1"/>
        <v>#N/A</v>
      </c>
      <c r="CG19" s="60">
        <v>264</v>
      </c>
      <c r="CH19" s="62">
        <v>2.6360619056498229</v>
      </c>
      <c r="CI19" s="62">
        <v>1.2120082043632312</v>
      </c>
      <c r="CJ19" s="60">
        <v>100</v>
      </c>
      <c r="CK19" s="62">
        <v>99.159663865546221</v>
      </c>
      <c r="CL19" s="62">
        <v>100</v>
      </c>
      <c r="CM19" s="62">
        <v>98.319327731092443</v>
      </c>
      <c r="CN19" s="62">
        <v>99.159663865546221</v>
      </c>
      <c r="CO19" s="59">
        <v>0</v>
      </c>
      <c r="CT19" s="62">
        <v>36.960900248194648</v>
      </c>
      <c r="CU19" s="62">
        <v>33.056901086024183</v>
      </c>
      <c r="CW19" s="62">
        <v>22.355120411092845</v>
      </c>
      <c r="CX19" s="62">
        <v>18.25559541442307</v>
      </c>
      <c r="CY19" s="62" t="e">
        <v>#N/A</v>
      </c>
      <c r="CZ19" s="62">
        <v>1.335050397961592</v>
      </c>
      <c r="DA19" s="62">
        <f t="shared" si="2"/>
        <v>49.35436094652394</v>
      </c>
      <c r="DB19" s="62"/>
      <c r="DD19" s="62"/>
      <c r="DE19" s="62" t="e">
        <v>#N/A</v>
      </c>
      <c r="DF19" s="62" t="e">
        <v>#N/A</v>
      </c>
      <c r="DH19" s="62"/>
      <c r="DI19" s="62"/>
      <c r="DJ19" s="62"/>
      <c r="DK19" s="62"/>
      <c r="DM19" s="61"/>
      <c r="DO19" s="61"/>
      <c r="DP19" s="61"/>
      <c r="DQ19" s="62"/>
      <c r="DR19" s="62"/>
      <c r="DS19" s="62"/>
      <c r="DT19" s="62"/>
      <c r="DU19" s="62"/>
      <c r="DV19" s="62" t="e">
        <v>#N/A</v>
      </c>
      <c r="DW19" s="62" t="e">
        <v>#N/A</v>
      </c>
      <c r="DX19" s="62" t="e">
        <f t="shared" si="3"/>
        <v>#N/A</v>
      </c>
      <c r="DZ19" s="62" t="e">
        <f t="shared" si="18"/>
        <v>#N/A</v>
      </c>
      <c r="EA19" s="62" t="e">
        <f t="shared" si="5"/>
        <v>#N/A</v>
      </c>
      <c r="EB19" s="62">
        <f t="shared" si="6"/>
        <v>26.999240535431095</v>
      </c>
      <c r="EC19" s="62" t="e">
        <f t="shared" si="7"/>
        <v>#N/A</v>
      </c>
      <c r="ED19" s="62" t="e">
        <f t="shared" si="8"/>
        <v>#N/A</v>
      </c>
      <c r="EE19" s="62" t="e">
        <f t="shared" si="9"/>
        <v>#N/A</v>
      </c>
      <c r="EF19" s="62" t="e">
        <f t="shared" si="10"/>
        <v>#N/A</v>
      </c>
      <c r="EG19" s="62" t="e">
        <f t="shared" si="11"/>
        <v>#N/A</v>
      </c>
      <c r="EH19" s="62" t="e">
        <f t="shared" si="12"/>
        <v>#N/A</v>
      </c>
      <c r="EI19" s="62" t="e">
        <f t="shared" si="13"/>
        <v>#N/A</v>
      </c>
      <c r="EJ19" s="62">
        <f t="shared" si="14"/>
        <v>24.67718047326197</v>
      </c>
      <c r="EK19" s="62" t="e">
        <f t="shared" si="15"/>
        <v>#N/A</v>
      </c>
      <c r="EL19" s="62" t="e">
        <f t="shared" si="4"/>
        <v>#N/A</v>
      </c>
      <c r="EM19" s="62" t="e">
        <f t="shared" si="16"/>
        <v>#N/A</v>
      </c>
      <c r="EN19" s="62">
        <f t="shared" si="17"/>
        <v>2.8120082043632313</v>
      </c>
      <c r="EO19" s="62" t="e">
        <f>DataByPlots!Z19+DataByPlots!DF19</f>
        <v>#N/A</v>
      </c>
    </row>
    <row r="20" spans="1:145" ht="11.25" x14ac:dyDescent="0.2">
      <c r="A20" s="60">
        <v>25511</v>
      </c>
      <c r="B20" s="60">
        <v>2006</v>
      </c>
      <c r="C20" s="60">
        <v>7</v>
      </c>
      <c r="D20" s="60">
        <v>25</v>
      </c>
      <c r="E20" s="60">
        <v>6825701</v>
      </c>
      <c r="F20" s="60">
        <v>3469014</v>
      </c>
      <c r="G20" s="60">
        <v>120</v>
      </c>
      <c r="H20" s="60">
        <v>4</v>
      </c>
      <c r="I20" s="60">
        <v>3</v>
      </c>
      <c r="J20" s="61">
        <v>3.3</v>
      </c>
      <c r="K20" s="60">
        <v>1</v>
      </c>
      <c r="L20" s="60">
        <v>5</v>
      </c>
      <c r="M20" s="60">
        <v>3</v>
      </c>
      <c r="N20" s="60">
        <v>0</v>
      </c>
      <c r="O20" s="60">
        <v>4</v>
      </c>
      <c r="P20" s="60">
        <v>201</v>
      </c>
      <c r="Q20" s="60">
        <v>0</v>
      </c>
      <c r="R20" s="59">
        <v>1.6</v>
      </c>
      <c r="S20" s="59">
        <v>12.1</v>
      </c>
      <c r="T20" s="59">
        <v>86.4</v>
      </c>
      <c r="U20" s="62">
        <v>1.135</v>
      </c>
      <c r="V20" s="61">
        <v>4.6682677874512191</v>
      </c>
      <c r="W20" s="61">
        <v>3.0546370650291257</v>
      </c>
      <c r="X20" s="60">
        <v>202</v>
      </c>
      <c r="Y20" s="60">
        <v>10</v>
      </c>
      <c r="Z20" s="61">
        <v>1.6</v>
      </c>
      <c r="AA20" s="61">
        <v>12.1</v>
      </c>
      <c r="AB20" s="61">
        <v>86.4</v>
      </c>
      <c r="AC20" s="62">
        <v>1.222</v>
      </c>
      <c r="AD20" s="61">
        <v>3.4982060481804145</v>
      </c>
      <c r="AE20" s="61">
        <v>4.7404063205417666</v>
      </c>
      <c r="AF20" s="60">
        <v>203</v>
      </c>
      <c r="AG20" s="60">
        <v>20</v>
      </c>
      <c r="AH20" s="61">
        <v>0.3</v>
      </c>
      <c r="AI20" s="61">
        <v>4.5</v>
      </c>
      <c r="AJ20" s="61">
        <v>95.2</v>
      </c>
      <c r="AK20" s="62">
        <v>1.1779999999999999</v>
      </c>
      <c r="AL20" s="61">
        <v>2.0609675281643565</v>
      </c>
      <c r="AM20" s="61">
        <v>16.44901549495906</v>
      </c>
      <c r="AN20" s="60">
        <v>0</v>
      </c>
      <c r="AP20" s="62" t="e">
        <v>#N/A</v>
      </c>
      <c r="AQ20" s="62" t="e">
        <v>#N/A</v>
      </c>
      <c r="BG20" s="62" t="e">
        <v>#N/A</v>
      </c>
      <c r="BH20" s="62" t="e">
        <v>#N/A</v>
      </c>
      <c r="BI20" s="62" t="e">
        <f t="shared" si="0"/>
        <v>#N/A</v>
      </c>
      <c r="BJ20" s="60">
        <v>30</v>
      </c>
      <c r="BL20" s="62" t="e">
        <v>#N/A</v>
      </c>
      <c r="BM20" s="62" t="e">
        <v>#N/A</v>
      </c>
      <c r="BN20" s="62" t="e">
        <v>#N/A</v>
      </c>
      <c r="BO20" s="62" t="e">
        <v>#N/A</v>
      </c>
      <c r="BP20" s="62" t="e">
        <v>#N/A</v>
      </c>
      <c r="BQ20" s="62" t="e">
        <v>#N/A</v>
      </c>
      <c r="BR20" s="62" t="e">
        <v>#N/A</v>
      </c>
      <c r="BS20" s="62" t="e">
        <v>#N/A</v>
      </c>
      <c r="BT20" s="62" t="e">
        <v>#N/A</v>
      </c>
      <c r="BU20" s="62" t="e">
        <v>#N/A</v>
      </c>
      <c r="BV20" s="62" t="e">
        <v>#N/A</v>
      </c>
      <c r="BW20" s="62" t="e">
        <v>#N/A</v>
      </c>
      <c r="BX20" s="62" t="e">
        <v>#N/A</v>
      </c>
      <c r="BY20" s="62" t="e">
        <v>#N/A</v>
      </c>
      <c r="BZ20" s="62" t="e">
        <v>#N/A</v>
      </c>
      <c r="CA20" s="62" t="e">
        <v>#N/A</v>
      </c>
      <c r="CB20" s="62" t="e">
        <v>#N/A</v>
      </c>
      <c r="CC20" s="62" t="e">
        <v>#N/A</v>
      </c>
      <c r="CD20" s="62" t="e">
        <v>#N/A</v>
      </c>
      <c r="CE20" s="62" t="e">
        <f t="shared" si="1"/>
        <v>#N/A</v>
      </c>
      <c r="CG20" s="60" t="s">
        <v>154</v>
      </c>
      <c r="CH20" s="62">
        <v>2.637655149278765</v>
      </c>
      <c r="CI20" s="62">
        <v>1.0734652801073712</v>
      </c>
      <c r="CJ20" s="60">
        <v>100</v>
      </c>
      <c r="CK20" s="62">
        <v>100</v>
      </c>
      <c r="CL20" s="62">
        <v>100</v>
      </c>
      <c r="CM20" s="62">
        <v>100.89928057553956</v>
      </c>
      <c r="CN20" s="62">
        <v>100</v>
      </c>
      <c r="CO20" s="59">
        <v>0</v>
      </c>
      <c r="CT20" s="62">
        <v>42.759943198725324</v>
      </c>
      <c r="CU20" s="62">
        <v>35.098437230568919</v>
      </c>
      <c r="CV20" s="62">
        <v>16.99839369218288</v>
      </c>
      <c r="CW20" s="62">
        <v>8.4699463863233984</v>
      </c>
      <c r="CX20" s="62">
        <v>4.6709107682587385</v>
      </c>
      <c r="CY20" s="62" t="e">
        <v>#N/A</v>
      </c>
      <c r="CZ20" s="62">
        <v>1.4467559333410172</v>
      </c>
      <c r="DA20" s="62">
        <f t="shared" si="2"/>
        <v>45.149920991884969</v>
      </c>
      <c r="DB20" s="62">
        <v>15</v>
      </c>
      <c r="DD20" s="62" t="s">
        <v>155</v>
      </c>
      <c r="DE20" s="62">
        <v>2.6178007195369934</v>
      </c>
      <c r="DF20" s="62">
        <v>2.799937431565779</v>
      </c>
      <c r="DG20" s="59">
        <v>100</v>
      </c>
      <c r="DH20" s="62">
        <v>97.422680412371136</v>
      </c>
      <c r="DI20" s="62">
        <v>97.422680412371136</v>
      </c>
      <c r="DJ20" s="62">
        <v>97.766323024054998</v>
      </c>
      <c r="DK20" s="62">
        <v>96.907216494845372</v>
      </c>
      <c r="DL20" s="59">
        <v>0</v>
      </c>
      <c r="DM20" s="61"/>
      <c r="DN20" s="61"/>
      <c r="DO20" s="61"/>
      <c r="DP20" s="61"/>
      <c r="DQ20" s="62">
        <v>38.630450946235648</v>
      </c>
      <c r="DR20" s="62">
        <v>32.853113958474353</v>
      </c>
      <c r="DS20" s="62">
        <v>19.744302547647425</v>
      </c>
      <c r="DT20" s="62">
        <v>13.825066054923552</v>
      </c>
      <c r="DU20" s="62">
        <v>9.3856386853806839</v>
      </c>
      <c r="DV20" s="62">
        <v>0.54890149764804752</v>
      </c>
      <c r="DW20" s="62">
        <v>1.1894557075504393</v>
      </c>
      <c r="DX20" s="62">
        <f t="shared" si="3"/>
        <v>54.562786285702579</v>
      </c>
      <c r="DZ20" s="62" t="e">
        <f t="shared" si="18"/>
        <v>#N/A</v>
      </c>
      <c r="EA20" s="62" t="e">
        <f t="shared" si="5"/>
        <v>#N/A</v>
      </c>
      <c r="EB20" s="62">
        <f t="shared" si="6"/>
        <v>36.679974605561569</v>
      </c>
      <c r="EC20" s="62">
        <f t="shared" si="7"/>
        <v>40.737720230779026</v>
      </c>
      <c r="ED20" s="62" t="e">
        <f t="shared" si="8"/>
        <v>#N/A</v>
      </c>
      <c r="EE20" s="62" t="e">
        <f t="shared" si="9"/>
        <v>#N/A</v>
      </c>
      <c r="EF20" s="62" t="e">
        <f t="shared" si="10"/>
        <v>#N/A</v>
      </c>
      <c r="EG20" s="62">
        <f t="shared" si="11"/>
        <v>13.276164557275504</v>
      </c>
      <c r="EH20" s="62" t="e">
        <f t="shared" si="12"/>
        <v>#N/A</v>
      </c>
      <c r="EI20" s="62" t="e">
        <f t="shared" si="13"/>
        <v>#N/A</v>
      </c>
      <c r="EJ20" s="62">
        <f t="shared" si="14"/>
        <v>22.574960495942484</v>
      </c>
      <c r="EK20" s="62">
        <f t="shared" si="15"/>
        <v>27.281393142851289</v>
      </c>
      <c r="EL20" s="62" t="e">
        <f t="shared" si="4"/>
        <v>#N/A</v>
      </c>
      <c r="EM20" s="62" t="e">
        <f t="shared" si="16"/>
        <v>#N/A</v>
      </c>
      <c r="EN20" s="62">
        <f t="shared" si="17"/>
        <v>1.3734652801073712</v>
      </c>
      <c r="EO20" s="62">
        <f>DataByPlots!Z20+DataByPlots!DF20</f>
        <v>4.3999374315657791</v>
      </c>
    </row>
    <row r="21" spans="1:145" ht="11.25" x14ac:dyDescent="0.2">
      <c r="A21" s="60">
        <v>25571</v>
      </c>
      <c r="B21" s="60">
        <v>2006</v>
      </c>
      <c r="C21" s="60">
        <v>8</v>
      </c>
      <c r="D21" s="60">
        <v>5</v>
      </c>
      <c r="E21" s="60">
        <v>6825693</v>
      </c>
      <c r="F21" s="60">
        <v>3517009</v>
      </c>
      <c r="G21" s="60">
        <v>90</v>
      </c>
      <c r="H21" s="60">
        <v>3</v>
      </c>
      <c r="I21" s="60">
        <v>1</v>
      </c>
      <c r="J21" s="61">
        <v>0.35</v>
      </c>
      <c r="K21" s="60">
        <v>3</v>
      </c>
      <c r="L21" s="60">
        <v>9</v>
      </c>
      <c r="M21" s="60">
        <v>3</v>
      </c>
      <c r="N21" s="60">
        <v>0</v>
      </c>
      <c r="O21" s="60">
        <v>2</v>
      </c>
      <c r="P21" s="60">
        <v>201</v>
      </c>
      <c r="Q21" s="60">
        <v>0</v>
      </c>
      <c r="R21" s="59">
        <v>2.8</v>
      </c>
      <c r="S21" s="59">
        <v>31.6</v>
      </c>
      <c r="T21" s="59">
        <v>65.599999999999994</v>
      </c>
      <c r="U21" s="62">
        <v>0.86799999999999999</v>
      </c>
      <c r="V21" s="61">
        <v>9.5670504297065015</v>
      </c>
      <c r="W21" s="61">
        <v>7.7281692666308075</v>
      </c>
      <c r="X21" s="60">
        <v>202</v>
      </c>
      <c r="Y21" s="60">
        <v>10</v>
      </c>
      <c r="Z21" s="61">
        <v>2.8</v>
      </c>
      <c r="AA21" s="61">
        <v>31.6</v>
      </c>
      <c r="AB21" s="61">
        <v>65.599999999999994</v>
      </c>
      <c r="AC21" s="62">
        <v>1.0209999999999999</v>
      </c>
      <c r="AD21" s="61">
        <v>5.2611585944919259</v>
      </c>
      <c r="AE21" s="61">
        <v>13.692862870890139</v>
      </c>
      <c r="AF21" s="60">
        <v>203</v>
      </c>
      <c r="AG21" s="60">
        <v>20</v>
      </c>
      <c r="AH21" s="61">
        <v>2.4</v>
      </c>
      <c r="AI21" s="61">
        <v>56.6</v>
      </c>
      <c r="AJ21" s="61">
        <v>41</v>
      </c>
      <c r="AK21" s="62">
        <v>1.1379999999999999</v>
      </c>
      <c r="AL21" s="61">
        <v>7.7569769457444968</v>
      </c>
      <c r="AM21" s="61">
        <v>7.0374894296720836</v>
      </c>
      <c r="AN21" s="60">
        <v>0</v>
      </c>
      <c r="AP21" s="62" t="e">
        <v>#N/A</v>
      </c>
      <c r="AQ21" s="62" t="e">
        <v>#N/A</v>
      </c>
      <c r="BG21" s="62" t="e">
        <v>#N/A</v>
      </c>
      <c r="BH21" s="62" t="e">
        <v>#N/A</v>
      </c>
      <c r="BI21" s="62" t="e">
        <f t="shared" si="0"/>
        <v>#N/A</v>
      </c>
      <c r="BJ21" s="60">
        <v>30</v>
      </c>
      <c r="BL21" s="62" t="e">
        <v>#N/A</v>
      </c>
      <c r="BM21" s="62" t="e">
        <v>#N/A</v>
      </c>
      <c r="BN21" s="62" t="e">
        <v>#N/A</v>
      </c>
      <c r="BO21" s="62" t="e">
        <v>#N/A</v>
      </c>
      <c r="BP21" s="62" t="e">
        <v>#N/A</v>
      </c>
      <c r="BQ21" s="62" t="e">
        <v>#N/A</v>
      </c>
      <c r="BR21" s="62" t="e">
        <v>#N/A</v>
      </c>
      <c r="BS21" s="62" t="e">
        <v>#N/A</v>
      </c>
      <c r="BT21" s="62" t="e">
        <v>#N/A</v>
      </c>
      <c r="BU21" s="62" t="e">
        <v>#N/A</v>
      </c>
      <c r="BV21" s="62" t="e">
        <v>#N/A</v>
      </c>
      <c r="BW21" s="62" t="e">
        <v>#N/A</v>
      </c>
      <c r="BX21" s="62" t="e">
        <v>#N/A</v>
      </c>
      <c r="BY21" s="62" t="e">
        <v>#N/A</v>
      </c>
      <c r="BZ21" s="62" t="e">
        <v>#N/A</v>
      </c>
      <c r="CA21" s="62" t="e">
        <v>#N/A</v>
      </c>
      <c r="CB21" s="62" t="e">
        <v>#N/A</v>
      </c>
      <c r="CC21" s="62" t="e">
        <v>#N/A</v>
      </c>
      <c r="CD21" s="62" t="e">
        <v>#N/A</v>
      </c>
      <c r="CE21" s="62" t="e">
        <f t="shared" si="1"/>
        <v>#N/A</v>
      </c>
      <c r="CG21" s="60" t="s">
        <v>156</v>
      </c>
      <c r="CH21" s="62">
        <v>2.6168854904886238</v>
      </c>
      <c r="CI21" s="62">
        <v>2.8795225662066342</v>
      </c>
      <c r="CJ21" s="60">
        <v>100</v>
      </c>
      <c r="CK21" s="62">
        <v>100</v>
      </c>
      <c r="CL21" s="62">
        <v>100</v>
      </c>
      <c r="CM21" s="62">
        <v>100</v>
      </c>
      <c r="CN21" s="62">
        <v>100</v>
      </c>
      <c r="CO21" s="59">
        <v>0</v>
      </c>
      <c r="CT21" s="62">
        <v>49.178750706854579</v>
      </c>
      <c r="CU21" s="62">
        <v>41.755469011446749</v>
      </c>
      <c r="CV21" s="62">
        <v>38.550704226645152</v>
      </c>
      <c r="CW21" s="62">
        <v>34.221001599015224</v>
      </c>
      <c r="CX21" s="62">
        <v>4.554036162566037</v>
      </c>
      <c r="CY21" s="62">
        <v>7.6038355642076887</v>
      </c>
      <c r="CZ21" s="62">
        <v>1.2168753501343528</v>
      </c>
      <c r="DA21" s="62">
        <f t="shared" si="2"/>
        <v>53.499098277046187</v>
      </c>
      <c r="DB21" s="62"/>
      <c r="DD21" s="62"/>
      <c r="DE21" s="62" t="e">
        <v>#N/A</v>
      </c>
      <c r="DF21" s="62" t="e">
        <v>#N/A</v>
      </c>
      <c r="DH21" s="62"/>
      <c r="DI21" s="62"/>
      <c r="DJ21" s="62"/>
      <c r="DK21" s="62"/>
      <c r="DM21" s="61"/>
      <c r="DN21" s="61"/>
      <c r="DO21" s="61"/>
      <c r="DP21" s="61"/>
      <c r="DQ21" s="62"/>
      <c r="DR21" s="62"/>
      <c r="DS21" s="62"/>
      <c r="DT21" s="62"/>
      <c r="DU21" s="62"/>
      <c r="DV21" s="62" t="e">
        <v>#N/A</v>
      </c>
      <c r="DW21" s="62" t="e">
        <v>#N/A</v>
      </c>
      <c r="DX21" s="62" t="e">
        <f t="shared" si="3"/>
        <v>#N/A</v>
      </c>
      <c r="DZ21" s="62" t="e">
        <f t="shared" si="18"/>
        <v>#N/A</v>
      </c>
      <c r="EA21" s="62" t="e">
        <f t="shared" si="5"/>
        <v>#N/A</v>
      </c>
      <c r="EB21" s="62">
        <f t="shared" si="6"/>
        <v>19.278096678030963</v>
      </c>
      <c r="EC21" s="62" t="e">
        <f t="shared" si="7"/>
        <v>#N/A</v>
      </c>
      <c r="ED21" s="62" t="e">
        <f t="shared" si="8"/>
        <v>#N/A</v>
      </c>
      <c r="EE21" s="62" t="e">
        <f t="shared" si="9"/>
        <v>#N/A</v>
      </c>
      <c r="EF21" s="62">
        <f t="shared" si="10"/>
        <v>26.617166034807536</v>
      </c>
      <c r="EG21" s="62" t="e">
        <f t="shared" si="11"/>
        <v>#N/A</v>
      </c>
      <c r="EH21" s="62" t="e">
        <f t="shared" si="12"/>
        <v>#N/A</v>
      </c>
      <c r="EI21" s="62" t="e">
        <f t="shared" si="13"/>
        <v>#N/A</v>
      </c>
      <c r="EJ21" s="62">
        <f t="shared" si="14"/>
        <v>26.749549138523093</v>
      </c>
      <c r="EK21" s="62" t="e">
        <f t="shared" si="15"/>
        <v>#N/A</v>
      </c>
      <c r="EL21" s="62" t="e">
        <f t="shared" si="4"/>
        <v>#N/A</v>
      </c>
      <c r="EM21" s="62" t="e">
        <f t="shared" si="16"/>
        <v>#N/A</v>
      </c>
      <c r="EN21" s="62">
        <f t="shared" si="17"/>
        <v>5.2795225662066336</v>
      </c>
      <c r="EO21" s="62" t="e">
        <f>DataByPlots!Z21+DataByPlots!DF21</f>
        <v>#N/A</v>
      </c>
    </row>
    <row r="22" spans="1:145" ht="11.25" x14ac:dyDescent="0.2">
      <c r="A22" s="60">
        <v>25591</v>
      </c>
      <c r="B22" s="60">
        <v>2006</v>
      </c>
      <c r="C22" s="60">
        <v>8</v>
      </c>
      <c r="D22" s="60">
        <v>4</v>
      </c>
      <c r="E22" s="60">
        <v>6825701</v>
      </c>
      <c r="F22" s="60">
        <v>3532994</v>
      </c>
      <c r="G22" s="60">
        <v>90</v>
      </c>
      <c r="H22" s="60">
        <v>3</v>
      </c>
      <c r="I22" s="60">
        <v>2</v>
      </c>
      <c r="J22" s="61">
        <v>9.6999999999999993</v>
      </c>
      <c r="K22" s="60">
        <v>2</v>
      </c>
      <c r="L22" s="60">
        <v>8</v>
      </c>
      <c r="M22" s="60">
        <v>4</v>
      </c>
      <c r="N22" s="60">
        <v>3</v>
      </c>
      <c r="O22" s="60">
        <v>3</v>
      </c>
      <c r="P22" s="60">
        <v>201</v>
      </c>
      <c r="Q22" s="60">
        <v>0</v>
      </c>
      <c r="R22" s="59">
        <v>1.7</v>
      </c>
      <c r="S22" s="59">
        <v>20.3</v>
      </c>
      <c r="T22" s="59">
        <v>78</v>
      </c>
      <c r="U22" s="62">
        <v>0.90600000000000003</v>
      </c>
      <c r="V22" s="61">
        <v>11.557158538497733</v>
      </c>
      <c r="W22" s="61">
        <v>7.8368794326241007</v>
      </c>
      <c r="X22" s="60">
        <v>202</v>
      </c>
      <c r="Y22" s="60">
        <v>10</v>
      </c>
      <c r="Z22" s="61">
        <v>1.7</v>
      </c>
      <c r="AA22" s="61">
        <v>20.3</v>
      </c>
      <c r="AB22" s="61">
        <v>78</v>
      </c>
      <c r="AC22" s="62">
        <v>1.042</v>
      </c>
      <c r="AD22" s="61">
        <v>8.1597904387688214</v>
      </c>
      <c r="AE22" s="61">
        <v>10.767256132344551</v>
      </c>
      <c r="AF22" s="60">
        <v>203</v>
      </c>
      <c r="AG22" s="60">
        <v>20</v>
      </c>
      <c r="AH22" s="61">
        <v>1.3</v>
      </c>
      <c r="AI22" s="61">
        <v>13.7</v>
      </c>
      <c r="AJ22" s="61">
        <v>84.9</v>
      </c>
      <c r="AK22" s="62">
        <v>1.0129999999999999</v>
      </c>
      <c r="AL22" s="61">
        <v>10.369068541300516</v>
      </c>
      <c r="AM22" s="61">
        <v>15.490196078431369</v>
      </c>
      <c r="AN22" s="60">
        <v>0</v>
      </c>
      <c r="AP22" s="62" t="e">
        <v>#N/A</v>
      </c>
      <c r="AQ22" s="62" t="e">
        <v>#N/A</v>
      </c>
      <c r="BG22" s="62" t="e">
        <v>#N/A</v>
      </c>
      <c r="BH22" s="62" t="e">
        <v>#N/A</v>
      </c>
      <c r="BI22" s="62" t="e">
        <f t="shared" si="0"/>
        <v>#N/A</v>
      </c>
      <c r="BJ22" s="60">
        <v>30</v>
      </c>
      <c r="BL22" s="62" t="e">
        <v>#N/A</v>
      </c>
      <c r="BM22" s="62" t="e">
        <v>#N/A</v>
      </c>
      <c r="BN22" s="62" t="e">
        <v>#N/A</v>
      </c>
      <c r="BO22" s="62" t="e">
        <v>#N/A</v>
      </c>
      <c r="BP22" s="62" t="e">
        <v>#N/A</v>
      </c>
      <c r="BQ22" s="62" t="e">
        <v>#N/A</v>
      </c>
      <c r="BR22" s="62" t="e">
        <v>#N/A</v>
      </c>
      <c r="BS22" s="62" t="e">
        <v>#N/A</v>
      </c>
      <c r="BT22" s="62" t="e">
        <v>#N/A</v>
      </c>
      <c r="BU22" s="62" t="e">
        <v>#N/A</v>
      </c>
      <c r="BV22" s="62" t="e">
        <v>#N/A</v>
      </c>
      <c r="BW22" s="62" t="e">
        <v>#N/A</v>
      </c>
      <c r="BX22" s="62" t="e">
        <v>#N/A</v>
      </c>
      <c r="BY22" s="62" t="e">
        <v>#N/A</v>
      </c>
      <c r="BZ22" s="62" t="e">
        <v>#N/A</v>
      </c>
      <c r="CA22" s="62" t="e">
        <v>#N/A</v>
      </c>
      <c r="CB22" s="62" t="e">
        <v>#N/A</v>
      </c>
      <c r="CC22" s="62" t="e">
        <v>#N/A</v>
      </c>
      <c r="CD22" s="62" t="e">
        <v>#N/A</v>
      </c>
      <c r="CE22" s="62" t="e">
        <f t="shared" si="1"/>
        <v>#N/A</v>
      </c>
      <c r="CG22" s="60" t="s">
        <v>157</v>
      </c>
      <c r="CH22" s="62">
        <v>2.6322355222682892</v>
      </c>
      <c r="CI22" s="62">
        <v>1.5447371940618004</v>
      </c>
      <c r="CJ22" s="60">
        <v>100</v>
      </c>
      <c r="CK22" s="62">
        <v>97.920277296360496</v>
      </c>
      <c r="CL22" s="62">
        <v>98.786828422876965</v>
      </c>
      <c r="CM22" s="62">
        <v>99.13344887348353</v>
      </c>
      <c r="CN22" s="62">
        <v>100</v>
      </c>
      <c r="CO22" s="59">
        <v>0</v>
      </c>
      <c r="CT22" s="62">
        <v>42.350830542050929</v>
      </c>
      <c r="CU22" s="62">
        <v>27.81991033848988</v>
      </c>
      <c r="CV22" s="62">
        <v>23.244734717806473</v>
      </c>
      <c r="CW22" s="62">
        <v>15.752546238373702</v>
      </c>
      <c r="CX22" s="62">
        <v>3.4483017436955752</v>
      </c>
      <c r="CY22" s="62">
        <v>5.7496302200714675</v>
      </c>
      <c r="CZ22" s="62">
        <v>1.4010798537215616</v>
      </c>
      <c r="DA22" s="62">
        <f t="shared" si="2"/>
        <v>46.772245801386262</v>
      </c>
      <c r="DB22" s="62">
        <v>10</v>
      </c>
      <c r="DD22" s="62" t="s">
        <v>158</v>
      </c>
      <c r="DE22" s="62">
        <v>2.6118432416870592</v>
      </c>
      <c r="DF22" s="62">
        <v>3.3179789837339748</v>
      </c>
      <c r="DG22" s="59">
        <v>100</v>
      </c>
      <c r="DH22" s="62">
        <v>100</v>
      </c>
      <c r="DI22" s="62">
        <v>88.054607508532413</v>
      </c>
      <c r="DJ22" s="62">
        <v>100.85324232081912</v>
      </c>
      <c r="DK22" s="62">
        <v>100.85324232081912</v>
      </c>
      <c r="DL22" s="59">
        <v>0</v>
      </c>
      <c r="DM22" s="61"/>
      <c r="DN22" s="61"/>
      <c r="DO22" s="61"/>
      <c r="DP22" s="61"/>
      <c r="DQ22" s="62">
        <v>30.963873769930316</v>
      </c>
      <c r="DR22" s="62">
        <v>27.178591488160684</v>
      </c>
      <c r="DS22" s="62">
        <v>17.410974970867002</v>
      </c>
      <c r="DT22" s="62">
        <v>14.479366490405543</v>
      </c>
      <c r="DU22" s="62">
        <v>8.7882078150176088</v>
      </c>
      <c r="DV22" s="62">
        <v>6.4794825393864341</v>
      </c>
      <c r="DW22" s="62">
        <v>1.2102976862112753</v>
      </c>
      <c r="DX22" s="62">
        <f t="shared" si="3"/>
        <v>53.661166685121898</v>
      </c>
      <c r="DZ22" s="62" t="e">
        <f t="shared" si="18"/>
        <v>#N/A</v>
      </c>
      <c r="EA22" s="62" t="e">
        <f t="shared" si="5"/>
        <v>#N/A</v>
      </c>
      <c r="EB22" s="62">
        <f t="shared" si="6"/>
        <v>31.019699563012558</v>
      </c>
      <c r="EC22" s="62">
        <f t="shared" si="7"/>
        <v>39.181800194716359</v>
      </c>
      <c r="ED22" s="62" t="e">
        <f t="shared" si="8"/>
        <v>#N/A</v>
      </c>
      <c r="EE22" s="62" t="e">
        <f t="shared" si="9"/>
        <v>#N/A</v>
      </c>
      <c r="EF22" s="62">
        <f t="shared" si="10"/>
        <v>10.002916018302233</v>
      </c>
      <c r="EG22" s="62">
        <f t="shared" si="11"/>
        <v>7.9998839510191084</v>
      </c>
      <c r="EH22" s="62" t="e">
        <f t="shared" si="12"/>
        <v>#N/A</v>
      </c>
      <c r="EI22" s="62" t="e">
        <f t="shared" si="13"/>
        <v>#N/A</v>
      </c>
      <c r="EJ22" s="62">
        <f t="shared" si="14"/>
        <v>23.386122900693131</v>
      </c>
      <c r="EK22" s="62">
        <f t="shared" si="15"/>
        <v>26.830583342560949</v>
      </c>
      <c r="EL22" s="62" t="e">
        <f t="shared" si="4"/>
        <v>#N/A</v>
      </c>
      <c r="EM22" s="62" t="e">
        <f t="shared" si="16"/>
        <v>#N/A</v>
      </c>
      <c r="EN22" s="62">
        <f t="shared" si="17"/>
        <v>2.8447371940618007</v>
      </c>
      <c r="EO22" s="62">
        <f>DataByPlots!Z22+DataByPlots!DF22</f>
        <v>5.0179789837339746</v>
      </c>
    </row>
    <row r="23" spans="1:145" ht="11.25" x14ac:dyDescent="0.2">
      <c r="A23" s="60">
        <v>25691</v>
      </c>
      <c r="B23" s="60">
        <v>2006</v>
      </c>
      <c r="C23" s="60">
        <v>8</v>
      </c>
      <c r="D23" s="60">
        <v>23</v>
      </c>
      <c r="E23" s="60">
        <v>6825702</v>
      </c>
      <c r="F23" s="60">
        <v>3613003</v>
      </c>
      <c r="G23" s="60">
        <v>120</v>
      </c>
      <c r="H23" s="60">
        <v>3</v>
      </c>
      <c r="I23" s="60">
        <v>2</v>
      </c>
      <c r="J23" s="61">
        <v>1.5</v>
      </c>
      <c r="K23" s="60">
        <v>2</v>
      </c>
      <c r="L23" s="60">
        <v>12</v>
      </c>
      <c r="M23" s="60">
        <v>3</v>
      </c>
      <c r="N23" s="60">
        <v>0</v>
      </c>
      <c r="O23" s="60">
        <v>2</v>
      </c>
      <c r="P23" s="60">
        <v>201</v>
      </c>
      <c r="Q23" s="60">
        <v>0</v>
      </c>
      <c r="R23" s="59">
        <v>2.6</v>
      </c>
      <c r="S23" s="59">
        <v>49.7</v>
      </c>
      <c r="T23" s="59">
        <v>47.7</v>
      </c>
      <c r="U23" s="62">
        <v>0.85699999999999998</v>
      </c>
      <c r="V23" s="61">
        <v>11.522591293583654</v>
      </c>
      <c r="W23" s="61">
        <v>7.3102483385799282</v>
      </c>
      <c r="X23" s="60">
        <v>202</v>
      </c>
      <c r="Y23" s="60">
        <v>10</v>
      </c>
      <c r="Z23" s="61">
        <v>2.6</v>
      </c>
      <c r="AA23" s="61">
        <v>49.7</v>
      </c>
      <c r="AB23" s="61">
        <v>47.7</v>
      </c>
      <c r="AC23" s="62">
        <v>1.0249999999999999</v>
      </c>
      <c r="AD23" s="61">
        <v>12.010989010989007</v>
      </c>
      <c r="AE23" s="61">
        <v>2.5977269888847343</v>
      </c>
      <c r="AF23" s="60">
        <v>203</v>
      </c>
      <c r="AG23" s="60">
        <v>20</v>
      </c>
      <c r="AH23" s="61">
        <v>2</v>
      </c>
      <c r="AI23" s="61">
        <v>35.799999999999997</v>
      </c>
      <c r="AJ23" s="61">
        <v>62.2</v>
      </c>
      <c r="AK23" s="62">
        <v>1.139</v>
      </c>
      <c r="AL23" s="61">
        <v>7.4209245742092307</v>
      </c>
      <c r="AM23" s="61">
        <v>6.6107348630344775</v>
      </c>
      <c r="AN23" s="60">
        <v>0</v>
      </c>
      <c r="AP23" s="62" t="e">
        <v>#N/A</v>
      </c>
      <c r="AQ23" s="62" t="e">
        <v>#N/A</v>
      </c>
      <c r="BG23" s="62" t="e">
        <v>#N/A</v>
      </c>
      <c r="BH23" s="62" t="e">
        <v>#N/A</v>
      </c>
      <c r="BI23" s="62" t="e">
        <f t="shared" si="0"/>
        <v>#N/A</v>
      </c>
      <c r="BJ23" s="60">
        <v>30</v>
      </c>
      <c r="BL23" s="62" t="e">
        <v>#N/A</v>
      </c>
      <c r="BM23" s="62" t="e">
        <v>#N/A</v>
      </c>
      <c r="BN23" s="62" t="e">
        <v>#N/A</v>
      </c>
      <c r="BO23" s="62" t="e">
        <v>#N/A</v>
      </c>
      <c r="BP23" s="62" t="e">
        <v>#N/A</v>
      </c>
      <c r="BQ23" s="62" t="e">
        <v>#N/A</v>
      </c>
      <c r="BR23" s="62" t="e">
        <v>#N/A</v>
      </c>
      <c r="BS23" s="62" t="e">
        <v>#N/A</v>
      </c>
      <c r="BT23" s="62" t="e">
        <v>#N/A</v>
      </c>
      <c r="BU23" s="62" t="e">
        <v>#N/A</v>
      </c>
      <c r="BV23" s="62" t="e">
        <v>#N/A</v>
      </c>
      <c r="BW23" s="62" t="e">
        <v>#N/A</v>
      </c>
      <c r="BX23" s="62" t="e">
        <v>#N/A</v>
      </c>
      <c r="BY23" s="62" t="e">
        <v>#N/A</v>
      </c>
      <c r="BZ23" s="62" t="e">
        <v>#N/A</v>
      </c>
      <c r="CA23" s="62" t="e">
        <v>#N/A</v>
      </c>
      <c r="CB23" s="62" t="e">
        <v>#N/A</v>
      </c>
      <c r="CC23" s="62" t="e">
        <v>#N/A</v>
      </c>
      <c r="CD23" s="62" t="e">
        <v>#N/A</v>
      </c>
      <c r="CE23" s="62" t="e">
        <f t="shared" si="1"/>
        <v>#N/A</v>
      </c>
      <c r="CG23" s="60">
        <v>461</v>
      </c>
      <c r="CH23" s="62">
        <v>2.6114723211838857</v>
      </c>
      <c r="CI23" s="62">
        <v>3.3502329405316811</v>
      </c>
      <c r="CJ23" s="60">
        <v>100</v>
      </c>
      <c r="CK23" s="62">
        <v>96.901893287435456</v>
      </c>
      <c r="CL23" s="62">
        <v>97.418244406196223</v>
      </c>
      <c r="CM23" s="62">
        <v>97.418244406196223</v>
      </c>
      <c r="CN23" s="62">
        <v>97.762478485370067</v>
      </c>
      <c r="CO23" s="59">
        <v>0</v>
      </c>
      <c r="CT23" s="62">
        <v>52.75201604988542</v>
      </c>
      <c r="CU23" s="62">
        <v>47.725435335926321</v>
      </c>
      <c r="CV23" s="62">
        <v>38.491322539454835</v>
      </c>
      <c r="CW23" s="62">
        <v>31.463356863170393</v>
      </c>
      <c r="CX23" s="62">
        <v>11.462717701714277</v>
      </c>
      <c r="CY23" s="62" t="e">
        <v>#N/A</v>
      </c>
      <c r="CZ23" s="62">
        <v>1.1105110500855246</v>
      </c>
      <c r="DA23" s="62">
        <f t="shared" si="2"/>
        <v>57.475672206930184</v>
      </c>
      <c r="DB23" s="62"/>
      <c r="DD23" s="62"/>
      <c r="DE23" s="62" t="e">
        <v>#N/A</v>
      </c>
      <c r="DF23" s="62" t="e">
        <v>#N/A</v>
      </c>
      <c r="DH23" s="62"/>
      <c r="DI23" s="62"/>
      <c r="DJ23" s="62"/>
      <c r="DK23" s="62"/>
      <c r="DM23" s="61"/>
      <c r="DN23" s="61"/>
      <c r="DO23" s="61"/>
      <c r="DP23" s="61"/>
      <c r="DQ23" s="62"/>
      <c r="DR23" s="62"/>
      <c r="DS23" s="62"/>
      <c r="DT23" s="62"/>
      <c r="DU23" s="62"/>
      <c r="DV23" s="62" t="e">
        <v>#N/A</v>
      </c>
      <c r="DW23" s="62" t="e">
        <v>#N/A</v>
      </c>
      <c r="DX23" s="62" t="e">
        <f t="shared" si="3"/>
        <v>#N/A</v>
      </c>
      <c r="DZ23" s="62" t="e">
        <f t="shared" si="18"/>
        <v>#N/A</v>
      </c>
      <c r="EA23" s="62" t="e">
        <f t="shared" si="5"/>
        <v>#N/A</v>
      </c>
      <c r="EB23" s="62">
        <f t="shared" si="6"/>
        <v>26.012315343759791</v>
      </c>
      <c r="EC23" s="62" t="e">
        <f t="shared" si="7"/>
        <v>#N/A</v>
      </c>
      <c r="ED23" s="62" t="e">
        <f t="shared" si="8"/>
        <v>#N/A</v>
      </c>
      <c r="EE23" s="62" t="e">
        <f t="shared" si="9"/>
        <v>#N/A</v>
      </c>
      <c r="EF23" s="62" t="e">
        <f t="shared" si="10"/>
        <v>#N/A</v>
      </c>
      <c r="EG23" s="62" t="e">
        <f t="shared" si="11"/>
        <v>#N/A</v>
      </c>
      <c r="EH23" s="62" t="e">
        <f t="shared" si="12"/>
        <v>#N/A</v>
      </c>
      <c r="EI23" s="62" t="e">
        <f t="shared" si="13"/>
        <v>#N/A</v>
      </c>
      <c r="EJ23" s="62">
        <f t="shared" si="14"/>
        <v>28.737836103465092</v>
      </c>
      <c r="EK23" s="62" t="e">
        <f t="shared" si="15"/>
        <v>#N/A</v>
      </c>
      <c r="EL23" s="62" t="e">
        <f t="shared" si="4"/>
        <v>#N/A</v>
      </c>
      <c r="EM23" s="62" t="e">
        <f t="shared" si="16"/>
        <v>#N/A</v>
      </c>
      <c r="EN23" s="62">
        <f t="shared" si="17"/>
        <v>5.3502329405316811</v>
      </c>
      <c r="EO23" s="62" t="e">
        <f>DataByPlots!Z23+DataByPlots!DF23</f>
        <v>#N/A</v>
      </c>
    </row>
    <row r="24" spans="1:145" ht="11.25" x14ac:dyDescent="0.2">
      <c r="A24" s="60">
        <v>27611</v>
      </c>
      <c r="B24" s="60">
        <v>2006</v>
      </c>
      <c r="C24" s="60">
        <v>8</v>
      </c>
      <c r="D24" s="60">
        <v>3</v>
      </c>
      <c r="E24" s="60">
        <v>6841706</v>
      </c>
      <c r="F24" s="60">
        <v>3549004</v>
      </c>
      <c r="G24" s="60">
        <v>80</v>
      </c>
      <c r="H24" s="60">
        <v>4</v>
      </c>
      <c r="I24" s="60">
        <v>2</v>
      </c>
      <c r="J24" s="61">
        <v>9</v>
      </c>
      <c r="K24" s="60">
        <v>0</v>
      </c>
      <c r="L24" s="60">
        <v>0</v>
      </c>
      <c r="M24" s="60">
        <v>4</v>
      </c>
      <c r="N24" s="60">
        <v>2</v>
      </c>
      <c r="O24" s="60">
        <v>4</v>
      </c>
      <c r="P24" s="60">
        <v>201</v>
      </c>
      <c r="Q24" s="60">
        <v>0</v>
      </c>
      <c r="R24" s="59">
        <v>2.5</v>
      </c>
      <c r="S24" s="59">
        <v>24.5</v>
      </c>
      <c r="T24" s="59">
        <v>73</v>
      </c>
      <c r="U24" s="62">
        <v>0.85</v>
      </c>
      <c r="V24" s="61">
        <v>27.297256783090994</v>
      </c>
      <c r="W24" s="61">
        <v>1.1134020618556655</v>
      </c>
      <c r="X24" s="60">
        <v>202</v>
      </c>
      <c r="Y24" s="60">
        <v>10</v>
      </c>
      <c r="Z24" s="61">
        <v>2.5</v>
      </c>
      <c r="AA24" s="61">
        <v>24.5</v>
      </c>
      <c r="AB24" s="61">
        <v>73</v>
      </c>
      <c r="AC24" s="62">
        <v>1.026</v>
      </c>
      <c r="AD24" s="61">
        <v>19.229778464708907</v>
      </c>
      <c r="AE24" s="61">
        <v>0.43055334077500323</v>
      </c>
      <c r="AF24" s="60">
        <v>203</v>
      </c>
      <c r="AG24" s="60">
        <v>20</v>
      </c>
      <c r="AH24" s="61">
        <v>0.9</v>
      </c>
      <c r="AI24" s="61">
        <v>17.2</v>
      </c>
      <c r="AJ24" s="61">
        <v>81.900000000000006</v>
      </c>
      <c r="AK24" s="62">
        <v>1.2150000000000001</v>
      </c>
      <c r="AL24" s="61">
        <v>12.073227251660743</v>
      </c>
      <c r="AM24" s="61">
        <v>1.6691557585873671</v>
      </c>
      <c r="AN24" s="60">
        <v>0</v>
      </c>
      <c r="AP24" s="62" t="e">
        <v>#N/A</v>
      </c>
      <c r="AQ24" s="62" t="e">
        <v>#N/A</v>
      </c>
      <c r="BG24" s="62" t="e">
        <v>#N/A</v>
      </c>
      <c r="BH24" s="62" t="e">
        <v>#N/A</v>
      </c>
      <c r="BI24" s="62" t="e">
        <f t="shared" si="0"/>
        <v>#N/A</v>
      </c>
      <c r="BJ24" s="60">
        <v>30</v>
      </c>
      <c r="BL24" s="62" t="e">
        <v>#N/A</v>
      </c>
      <c r="BM24" s="62" t="e">
        <v>#N/A</v>
      </c>
      <c r="BN24" s="62" t="e">
        <v>#N/A</v>
      </c>
      <c r="BO24" s="62" t="e">
        <v>#N/A</v>
      </c>
      <c r="BP24" s="62" t="e">
        <v>#N/A</v>
      </c>
      <c r="BQ24" s="62" t="e">
        <v>#N/A</v>
      </c>
      <c r="BR24" s="62" t="e">
        <v>#N/A</v>
      </c>
      <c r="BS24" s="62" t="e">
        <v>#N/A</v>
      </c>
      <c r="BT24" s="62" t="e">
        <v>#N/A</v>
      </c>
      <c r="BU24" s="62" t="e">
        <v>#N/A</v>
      </c>
      <c r="BV24" s="62" t="e">
        <v>#N/A</v>
      </c>
      <c r="BW24" s="62" t="e">
        <v>#N/A</v>
      </c>
      <c r="BX24" s="62" t="e">
        <v>#N/A</v>
      </c>
      <c r="BY24" s="62" t="e">
        <v>#N/A</v>
      </c>
      <c r="BZ24" s="62" t="e">
        <v>#N/A</v>
      </c>
      <c r="CA24" s="62" t="e">
        <v>#N/A</v>
      </c>
      <c r="CB24" s="62" t="e">
        <v>#N/A</v>
      </c>
      <c r="CC24" s="62" t="e">
        <v>#N/A</v>
      </c>
      <c r="CD24" s="62" t="e">
        <v>#N/A</v>
      </c>
      <c r="CE24" s="62" t="e">
        <f t="shared" si="1"/>
        <v>#N/A</v>
      </c>
      <c r="CG24" s="60" t="s">
        <v>159</v>
      </c>
      <c r="CH24" s="62">
        <v>2.6264985036340311</v>
      </c>
      <c r="CI24" s="62">
        <v>2.0436083796494295</v>
      </c>
      <c r="CJ24" s="60">
        <v>100</v>
      </c>
      <c r="CK24" s="62">
        <v>100</v>
      </c>
      <c r="CL24" s="62">
        <v>100</v>
      </c>
      <c r="CM24" s="62">
        <v>100</v>
      </c>
      <c r="CN24" s="62">
        <v>100</v>
      </c>
      <c r="CO24" s="59">
        <v>0</v>
      </c>
      <c r="CU24" s="62">
        <v>45.272207837544343</v>
      </c>
      <c r="CV24" s="62">
        <v>40.11842283667972</v>
      </c>
      <c r="CW24" s="62">
        <v>32.695141141271897</v>
      </c>
      <c r="CX24" s="62">
        <v>23.558291336439531</v>
      </c>
      <c r="CY24" s="62">
        <v>7.0346382670974297</v>
      </c>
      <c r="CZ24" s="62">
        <v>1.3006112757258121</v>
      </c>
      <c r="DA24" s="62">
        <f t="shared" si="2"/>
        <v>50.481172027081591</v>
      </c>
      <c r="DB24" s="62">
        <v>17</v>
      </c>
      <c r="DD24" s="62" t="s">
        <v>160</v>
      </c>
      <c r="DE24" s="62">
        <v>2.5983651853557443</v>
      </c>
      <c r="DF24" s="62">
        <v>4.489983882109148</v>
      </c>
      <c r="DG24" s="59">
        <v>100</v>
      </c>
      <c r="DH24" s="62">
        <v>100</v>
      </c>
      <c r="DI24" s="62">
        <v>100</v>
      </c>
      <c r="DJ24" s="62">
        <v>100</v>
      </c>
      <c r="DK24" s="62">
        <v>100</v>
      </c>
      <c r="DL24" s="59">
        <v>0</v>
      </c>
      <c r="DM24" s="61"/>
      <c r="DN24" s="61"/>
      <c r="DO24" s="61"/>
      <c r="DP24" s="61"/>
      <c r="DQ24" s="62">
        <v>48.405679094223522</v>
      </c>
      <c r="DR24" s="62">
        <v>45.218607991884006</v>
      </c>
      <c r="DS24" s="62">
        <v>33.884627118738109</v>
      </c>
      <c r="DT24" s="62">
        <v>26.513303158112443</v>
      </c>
      <c r="DU24" s="62">
        <v>15.752864732831313</v>
      </c>
      <c r="DV24" s="62">
        <v>11.639001174964898</v>
      </c>
      <c r="DW24" s="62">
        <v>1.1639001174964905</v>
      </c>
      <c r="DX24" s="62">
        <f t="shared" si="3"/>
        <v>55.20644580460926</v>
      </c>
      <c r="DZ24" s="62" t="e">
        <f t="shared" si="18"/>
        <v>#N/A</v>
      </c>
      <c r="EA24" s="62" t="e">
        <f t="shared" si="5"/>
        <v>#N/A</v>
      </c>
      <c r="EB24" s="62">
        <f t="shared" si="6"/>
        <v>17.786030885809694</v>
      </c>
      <c r="EC24" s="62">
        <f t="shared" si="7"/>
        <v>28.693142646496817</v>
      </c>
      <c r="ED24" s="62" t="e">
        <f t="shared" si="8"/>
        <v>#N/A</v>
      </c>
      <c r="EE24" s="62" t="e">
        <f t="shared" si="9"/>
        <v>#N/A</v>
      </c>
      <c r="EF24" s="62">
        <f t="shared" si="10"/>
        <v>25.660502874174469</v>
      </c>
      <c r="EG24" s="62">
        <f t="shared" si="11"/>
        <v>14.874301983147545</v>
      </c>
      <c r="EH24" s="62" t="e">
        <f t="shared" si="12"/>
        <v>#N/A</v>
      </c>
      <c r="EI24" s="62" t="e">
        <f t="shared" si="13"/>
        <v>#N/A</v>
      </c>
      <c r="EJ24" s="62">
        <f t="shared" si="14"/>
        <v>25.240586013540796</v>
      </c>
      <c r="EK24" s="62">
        <f t="shared" si="15"/>
        <v>27.60322290230463</v>
      </c>
      <c r="EL24" s="62" t="e">
        <f t="shared" si="4"/>
        <v>#N/A</v>
      </c>
      <c r="EM24" s="62" t="e">
        <f t="shared" si="16"/>
        <v>#N/A</v>
      </c>
      <c r="EN24" s="62">
        <f t="shared" si="17"/>
        <v>2.9436083796494295</v>
      </c>
      <c r="EO24" s="62">
        <f>DataByPlots!Z24+DataByPlots!DF24</f>
        <v>6.989983882109148</v>
      </c>
    </row>
    <row r="25" spans="1:145" ht="11.25" x14ac:dyDescent="0.2">
      <c r="A25" s="60">
        <v>29274</v>
      </c>
      <c r="B25" s="60">
        <v>2006</v>
      </c>
      <c r="C25" s="60">
        <v>6</v>
      </c>
      <c r="D25" s="60">
        <v>1</v>
      </c>
      <c r="E25" s="60">
        <v>6858904</v>
      </c>
      <c r="F25" s="60">
        <v>3277002</v>
      </c>
      <c r="G25" s="60">
        <v>140</v>
      </c>
      <c r="H25" s="60">
        <v>4</v>
      </c>
      <c r="I25" s="60">
        <v>3</v>
      </c>
      <c r="J25" s="61">
        <v>4.5</v>
      </c>
      <c r="K25" s="60">
        <v>3</v>
      </c>
      <c r="L25" s="60">
        <v>8</v>
      </c>
      <c r="M25" s="60">
        <v>1</v>
      </c>
      <c r="N25" s="60">
        <v>0</v>
      </c>
      <c r="O25" s="60">
        <v>5</v>
      </c>
      <c r="P25" s="60">
        <v>201</v>
      </c>
      <c r="Q25" s="60">
        <v>0</v>
      </c>
      <c r="R25" s="59">
        <v>0.8</v>
      </c>
      <c r="S25" s="59">
        <v>4</v>
      </c>
      <c r="T25" s="59">
        <v>95.1</v>
      </c>
      <c r="U25" s="62">
        <v>1.1279999999999999</v>
      </c>
      <c r="V25" s="61">
        <v>13.656259118762765</v>
      </c>
      <c r="W25" s="61">
        <v>2.4445195448912846</v>
      </c>
      <c r="X25" s="60">
        <v>202</v>
      </c>
      <c r="Y25" s="60">
        <v>10</v>
      </c>
      <c r="Z25" s="61">
        <v>0.8</v>
      </c>
      <c r="AA25" s="61">
        <v>4</v>
      </c>
      <c r="AB25" s="61">
        <v>95.1</v>
      </c>
      <c r="AC25" s="62">
        <v>1.2270000000000001</v>
      </c>
      <c r="AD25" s="61">
        <v>7.6017773507866062</v>
      </c>
      <c r="AE25" s="61">
        <v>1.351702625422404</v>
      </c>
      <c r="AF25" s="60">
        <v>203</v>
      </c>
      <c r="AG25" s="60">
        <v>20</v>
      </c>
      <c r="AH25" s="61">
        <v>0.8</v>
      </c>
      <c r="AI25" s="61">
        <v>4</v>
      </c>
      <c r="AJ25" s="61">
        <v>95.1</v>
      </c>
      <c r="AK25" s="62">
        <v>1.321</v>
      </c>
      <c r="AL25" s="61">
        <v>5.7506104235076165</v>
      </c>
      <c r="AM25" s="61">
        <v>2.9122744327318126</v>
      </c>
      <c r="AN25" s="60">
        <v>0</v>
      </c>
      <c r="AP25" s="62" t="e">
        <v>#N/A</v>
      </c>
      <c r="AQ25" s="62" t="e">
        <v>#N/A</v>
      </c>
      <c r="BG25" s="62" t="e">
        <v>#N/A</v>
      </c>
      <c r="BH25" s="62" t="e">
        <v>#N/A</v>
      </c>
      <c r="BI25" s="62" t="e">
        <f t="shared" si="0"/>
        <v>#N/A</v>
      </c>
      <c r="BJ25" s="60">
        <v>30</v>
      </c>
      <c r="BL25" s="62" t="e">
        <v>#N/A</v>
      </c>
      <c r="BM25" s="62" t="e">
        <v>#N/A</v>
      </c>
      <c r="BN25" s="62" t="e">
        <v>#N/A</v>
      </c>
      <c r="BO25" s="62" t="e">
        <v>#N/A</v>
      </c>
      <c r="BP25" s="62" t="e">
        <v>#N/A</v>
      </c>
      <c r="BQ25" s="62" t="e">
        <v>#N/A</v>
      </c>
      <c r="BR25" s="62" t="e">
        <v>#N/A</v>
      </c>
      <c r="BS25" s="62" t="e">
        <v>#N/A</v>
      </c>
      <c r="BT25" s="62" t="e">
        <v>#N/A</v>
      </c>
      <c r="BU25" s="62" t="e">
        <v>#N/A</v>
      </c>
      <c r="BV25" s="62" t="e">
        <v>#N/A</v>
      </c>
      <c r="BW25" s="62" t="e">
        <v>#N/A</v>
      </c>
      <c r="BX25" s="62" t="e">
        <v>#N/A</v>
      </c>
      <c r="BY25" s="62" t="e">
        <v>#N/A</v>
      </c>
      <c r="BZ25" s="62" t="e">
        <v>#N/A</v>
      </c>
      <c r="CA25" s="62" t="e">
        <v>#N/A</v>
      </c>
      <c r="CB25" s="62" t="e">
        <v>#N/A</v>
      </c>
      <c r="CC25" s="62" t="e">
        <v>#N/A</v>
      </c>
      <c r="CD25" s="62" t="e">
        <v>#N/A</v>
      </c>
      <c r="CE25" s="62" t="e">
        <f t="shared" si="1"/>
        <v>#N/A</v>
      </c>
      <c r="CG25" s="60">
        <v>213</v>
      </c>
      <c r="CH25" s="62">
        <v>2.6432739097885083</v>
      </c>
      <c r="CI25" s="62">
        <v>0.58487740969492785</v>
      </c>
      <c r="CJ25" s="60">
        <v>100</v>
      </c>
      <c r="CK25" s="62">
        <v>98.290598290598297</v>
      </c>
      <c r="CL25" s="62">
        <v>93.162393162393158</v>
      </c>
      <c r="CM25" s="62">
        <v>97.777777777777786</v>
      </c>
      <c r="CN25" s="62">
        <v>97.435897435897445</v>
      </c>
      <c r="CO25" s="59">
        <v>0</v>
      </c>
      <c r="CT25" s="62">
        <v>34.073032695444162</v>
      </c>
      <c r="CU25" s="62">
        <v>24.296357939868884</v>
      </c>
      <c r="CV25" s="62">
        <v>6.2227213646972421</v>
      </c>
      <c r="CW25" s="62">
        <v>4.3598684720808727</v>
      </c>
      <c r="CX25" s="62">
        <v>3.0453020691352686</v>
      </c>
      <c r="CY25" s="62">
        <v>1.9207785855521544</v>
      </c>
      <c r="CZ25" s="62">
        <v>1.4762778880918699</v>
      </c>
      <c r="DA25" s="62">
        <f t="shared" si="2"/>
        <v>44.149644021947438</v>
      </c>
      <c r="DB25" s="62"/>
      <c r="DD25" s="62"/>
      <c r="DE25" s="62" t="e">
        <v>#N/A</v>
      </c>
      <c r="DF25" s="62" t="e">
        <v>#N/A</v>
      </c>
      <c r="DH25" s="62"/>
      <c r="DI25" s="62"/>
      <c r="DJ25" s="62"/>
      <c r="DK25" s="62"/>
      <c r="DM25" s="61"/>
      <c r="DN25" s="61"/>
      <c r="DO25" s="61"/>
      <c r="DP25" s="61"/>
      <c r="DQ25" s="62"/>
      <c r="DR25" s="62"/>
      <c r="DS25" s="62"/>
      <c r="DT25" s="62"/>
      <c r="DU25" s="62"/>
      <c r="DV25" s="62" t="e">
        <v>#N/A</v>
      </c>
      <c r="DW25" s="62" t="e">
        <v>#N/A</v>
      </c>
      <c r="DX25" s="62" t="e">
        <f t="shared" si="3"/>
        <v>#N/A</v>
      </c>
      <c r="DZ25" s="62" t="e">
        <f t="shared" si="18"/>
        <v>#N/A</v>
      </c>
      <c r="EA25" s="62" t="e">
        <f t="shared" si="5"/>
        <v>#N/A</v>
      </c>
      <c r="EB25" s="62">
        <f t="shared" si="6"/>
        <v>39.789775549866562</v>
      </c>
      <c r="EC25" s="62" t="e">
        <f t="shared" si="7"/>
        <v>#N/A</v>
      </c>
      <c r="ED25" s="62" t="e">
        <f t="shared" si="8"/>
        <v>#N/A</v>
      </c>
      <c r="EE25" s="62" t="e">
        <f t="shared" si="9"/>
        <v>#N/A</v>
      </c>
      <c r="EF25" s="62">
        <f t="shared" si="10"/>
        <v>2.4390898865287181</v>
      </c>
      <c r="EG25" s="62" t="e">
        <f t="shared" si="11"/>
        <v>#N/A</v>
      </c>
      <c r="EH25" s="62" t="e">
        <f t="shared" si="12"/>
        <v>#N/A</v>
      </c>
      <c r="EI25" s="62" t="e">
        <f t="shared" si="13"/>
        <v>#N/A</v>
      </c>
      <c r="EJ25" s="62">
        <f t="shared" si="14"/>
        <v>22.074822010973719</v>
      </c>
      <c r="EK25" s="62" t="e">
        <f t="shared" si="15"/>
        <v>#N/A</v>
      </c>
      <c r="EL25" s="62" t="e">
        <f t="shared" si="4"/>
        <v>#N/A</v>
      </c>
      <c r="EM25" s="62" t="e">
        <f t="shared" si="16"/>
        <v>#N/A</v>
      </c>
      <c r="EN25" s="62">
        <f t="shared" si="17"/>
        <v>1.3848774096949279</v>
      </c>
      <c r="EO25" s="62" t="e">
        <f>DataByPlots!Z25+DataByPlots!DF25</f>
        <v>#N/A</v>
      </c>
    </row>
    <row r="26" spans="1:145" ht="11.25" x14ac:dyDescent="0.2">
      <c r="A26" s="60">
        <v>29491</v>
      </c>
      <c r="B26" s="60">
        <v>2006</v>
      </c>
      <c r="C26" s="60">
        <v>7</v>
      </c>
      <c r="D26" s="60">
        <v>20</v>
      </c>
      <c r="E26" s="60">
        <v>6857703</v>
      </c>
      <c r="F26" s="60">
        <v>3452988</v>
      </c>
      <c r="G26" s="60">
        <v>140</v>
      </c>
      <c r="H26" s="60">
        <v>3</v>
      </c>
      <c r="I26" s="60">
        <v>3</v>
      </c>
      <c r="J26" s="61">
        <v>10.4</v>
      </c>
      <c r="K26" s="60">
        <v>1</v>
      </c>
      <c r="L26" s="60">
        <v>7</v>
      </c>
      <c r="M26" s="60">
        <v>3</v>
      </c>
      <c r="N26" s="60">
        <v>2</v>
      </c>
      <c r="O26" s="60">
        <v>3</v>
      </c>
      <c r="P26" s="60">
        <v>201</v>
      </c>
      <c r="Q26" s="60">
        <v>0</v>
      </c>
      <c r="R26" s="59">
        <v>1.7</v>
      </c>
      <c r="S26" s="59">
        <v>31.3</v>
      </c>
      <c r="T26" s="59">
        <v>67</v>
      </c>
      <c r="U26" s="62">
        <v>0.98399999999999999</v>
      </c>
      <c r="V26" s="61">
        <v>17.290409121395033</v>
      </c>
      <c r="W26" s="61">
        <v>4.7843010055141093</v>
      </c>
      <c r="X26" s="60">
        <v>202</v>
      </c>
      <c r="Y26" s="60">
        <v>10</v>
      </c>
      <c r="Z26" s="61">
        <v>1.7</v>
      </c>
      <c r="AA26" s="61">
        <v>31.3</v>
      </c>
      <c r="AB26" s="61">
        <v>67</v>
      </c>
      <c r="AC26" s="62">
        <v>1.0369999999999999</v>
      </c>
      <c r="AD26" s="61">
        <v>12.47482376636454</v>
      </c>
      <c r="AE26" s="61">
        <v>8.9170142384582185</v>
      </c>
      <c r="AF26" s="60">
        <v>203</v>
      </c>
      <c r="AG26" s="60">
        <v>20</v>
      </c>
      <c r="AH26" s="61">
        <v>1.8</v>
      </c>
      <c r="AI26" s="61">
        <v>26.5</v>
      </c>
      <c r="AJ26" s="61">
        <v>71.7</v>
      </c>
      <c r="AK26" s="62">
        <v>1.0329999999999999</v>
      </c>
      <c r="AL26" s="61">
        <v>13.221245701184561</v>
      </c>
      <c r="AM26" s="61">
        <v>12.670629678555693</v>
      </c>
      <c r="AN26" s="60">
        <v>0</v>
      </c>
      <c r="AP26" s="62" t="e">
        <v>#N/A</v>
      </c>
      <c r="AQ26" s="62" t="e">
        <v>#N/A</v>
      </c>
      <c r="BG26" s="62" t="e">
        <v>#N/A</v>
      </c>
      <c r="BH26" s="62" t="e">
        <v>#N/A</v>
      </c>
      <c r="BI26" s="62" t="e">
        <f t="shared" si="0"/>
        <v>#N/A</v>
      </c>
      <c r="BJ26" s="60">
        <v>30</v>
      </c>
      <c r="BL26" s="62" t="e">
        <v>#N/A</v>
      </c>
      <c r="BM26" s="62" t="e">
        <v>#N/A</v>
      </c>
      <c r="BN26" s="62" t="e">
        <v>#N/A</v>
      </c>
      <c r="BO26" s="62" t="e">
        <v>#N/A</v>
      </c>
      <c r="BP26" s="62" t="e">
        <v>#N/A</v>
      </c>
      <c r="BQ26" s="62" t="e">
        <v>#N/A</v>
      </c>
      <c r="BR26" s="62" t="e">
        <v>#N/A</v>
      </c>
      <c r="BS26" s="62" t="e">
        <v>#N/A</v>
      </c>
      <c r="BT26" s="62" t="e">
        <v>#N/A</v>
      </c>
      <c r="BU26" s="62" t="e">
        <v>#N/A</v>
      </c>
      <c r="BV26" s="62" t="e">
        <v>#N/A</v>
      </c>
      <c r="BW26" s="62" t="e">
        <v>#N/A</v>
      </c>
      <c r="BX26" s="62" t="e">
        <v>#N/A</v>
      </c>
      <c r="BY26" s="62" t="e">
        <v>#N/A</v>
      </c>
      <c r="BZ26" s="62" t="e">
        <v>#N/A</v>
      </c>
      <c r="CA26" s="62" t="e">
        <v>#N/A</v>
      </c>
      <c r="CB26" s="62" t="e">
        <v>#N/A</v>
      </c>
      <c r="CC26" s="62" t="e">
        <v>#N/A</v>
      </c>
      <c r="CD26" s="62" t="e">
        <v>#N/A</v>
      </c>
      <c r="CE26" s="62" t="e">
        <f t="shared" si="1"/>
        <v>#N/A</v>
      </c>
      <c r="CG26" s="60" t="s">
        <v>161</v>
      </c>
      <c r="CH26" s="62">
        <v>2.640906009941256</v>
      </c>
      <c r="CI26" s="62">
        <v>0.79078174423859326</v>
      </c>
      <c r="CJ26" s="60">
        <v>100</v>
      </c>
      <c r="CK26" s="62">
        <v>99.630996309963109</v>
      </c>
      <c r="CL26" s="62">
        <v>99.077490774907744</v>
      </c>
      <c r="CM26" s="62">
        <v>99.077490774907744</v>
      </c>
      <c r="CN26" s="62">
        <v>100.55350553505535</v>
      </c>
      <c r="CO26" s="59">
        <v>0</v>
      </c>
      <c r="CT26" s="62">
        <v>33.362855461502846</v>
      </c>
      <c r="CU26" s="62">
        <v>21.198322158702478</v>
      </c>
      <c r="CV26" s="62">
        <v>10.706059385347414</v>
      </c>
      <c r="CW26" s="62">
        <v>7.791933947959631</v>
      </c>
      <c r="CX26" s="62">
        <v>4.6026247525618711</v>
      </c>
      <c r="CY26" s="62">
        <v>3.2357899848974561</v>
      </c>
      <c r="CZ26" s="62">
        <v>1.5671856138544535</v>
      </c>
      <c r="DA26" s="62">
        <f t="shared" si="2"/>
        <v>40.65727413414028</v>
      </c>
      <c r="DB26" s="62">
        <v>12</v>
      </c>
      <c r="DD26" s="62" t="s">
        <v>162</v>
      </c>
      <c r="DE26" s="62">
        <v>2.5941747572815537</v>
      </c>
      <c r="DF26" s="62">
        <v>4.8543689320388257</v>
      </c>
      <c r="DG26" s="59">
        <v>100</v>
      </c>
      <c r="DH26" s="62">
        <v>100</v>
      </c>
      <c r="DI26" s="62">
        <v>100</v>
      </c>
      <c r="DJ26" s="62">
        <v>87.394957983193265</v>
      </c>
      <c r="DK26" s="62">
        <v>99.159663865546236</v>
      </c>
      <c r="DL26" s="59">
        <v>0</v>
      </c>
      <c r="DM26" s="61"/>
      <c r="DN26" s="61"/>
      <c r="DO26" s="61"/>
      <c r="DP26" s="61"/>
      <c r="DQ26" s="62">
        <v>45.933611864465213</v>
      </c>
      <c r="DR26" s="62">
        <v>38.339591922146013</v>
      </c>
      <c r="DS26" s="62">
        <v>30.738985665913209</v>
      </c>
      <c r="DT26" s="62">
        <v>26.062702787295194</v>
      </c>
      <c r="DU26" s="62">
        <v>16.334717136986832</v>
      </c>
      <c r="DV26" s="62">
        <v>9.8205012798930564</v>
      </c>
      <c r="DW26" s="62">
        <v>1.1662978814969152</v>
      </c>
      <c r="DX26" s="62">
        <f t="shared" si="3"/>
        <v>55.041661005171314</v>
      </c>
      <c r="DZ26" s="62" t="e">
        <f t="shared" si="18"/>
        <v>#N/A</v>
      </c>
      <c r="EA26" s="62" t="e">
        <f t="shared" si="5"/>
        <v>#N/A</v>
      </c>
      <c r="EB26" s="62">
        <f t="shared" si="6"/>
        <v>32.865340186180646</v>
      </c>
      <c r="EC26" s="62">
        <f t="shared" si="7"/>
        <v>28.978958217876119</v>
      </c>
      <c r="ED26" s="62" t="e">
        <f t="shared" si="8"/>
        <v>#N/A</v>
      </c>
      <c r="EE26" s="62" t="e">
        <f t="shared" si="9"/>
        <v>#N/A</v>
      </c>
      <c r="EF26" s="62">
        <f t="shared" si="10"/>
        <v>4.5561439630621745</v>
      </c>
      <c r="EG26" s="62">
        <f t="shared" si="11"/>
        <v>16.242201507402136</v>
      </c>
      <c r="EH26" s="62" t="e">
        <f t="shared" si="12"/>
        <v>#N/A</v>
      </c>
      <c r="EI26" s="62" t="e">
        <f t="shared" si="13"/>
        <v>#N/A</v>
      </c>
      <c r="EJ26" s="62">
        <f t="shared" si="14"/>
        <v>20.32863706707014</v>
      </c>
      <c r="EK26" s="62">
        <f t="shared" si="15"/>
        <v>27.520830502585657</v>
      </c>
      <c r="EL26" s="62" t="e">
        <f t="shared" si="4"/>
        <v>#N/A</v>
      </c>
      <c r="EM26" s="62" t="e">
        <f t="shared" si="16"/>
        <v>#N/A</v>
      </c>
      <c r="EN26" s="62">
        <f t="shared" si="17"/>
        <v>2.5907817442385932</v>
      </c>
      <c r="EO26" s="62">
        <f>DataByPlots!Z26+DataByPlots!DF26</f>
        <v>6.5543689320388259</v>
      </c>
    </row>
    <row r="27" spans="1:145" ht="11.25" x14ac:dyDescent="0.2">
      <c r="A27" s="60">
        <v>29551</v>
      </c>
      <c r="B27" s="60">
        <v>2006</v>
      </c>
      <c r="C27" s="60">
        <v>7</v>
      </c>
      <c r="D27" s="60">
        <v>31</v>
      </c>
      <c r="E27" s="60">
        <v>6857717</v>
      </c>
      <c r="F27" s="60">
        <v>3501007</v>
      </c>
      <c r="G27" s="60">
        <v>130</v>
      </c>
      <c r="H27" s="60">
        <v>3</v>
      </c>
      <c r="I27" s="60">
        <v>3</v>
      </c>
      <c r="J27" s="61">
        <v>5.0999999999999996</v>
      </c>
      <c r="K27" s="60">
        <v>2</v>
      </c>
      <c r="L27" s="60">
        <v>10</v>
      </c>
      <c r="M27" s="60">
        <v>3</v>
      </c>
      <c r="N27" s="60">
        <v>0</v>
      </c>
      <c r="O27" s="60">
        <v>3</v>
      </c>
      <c r="P27" s="60">
        <v>201</v>
      </c>
      <c r="Q27" s="60">
        <v>0</v>
      </c>
      <c r="R27" s="59">
        <v>2.2999999999999998</v>
      </c>
      <c r="S27" s="59">
        <v>30.7</v>
      </c>
      <c r="T27" s="59">
        <v>66.900000000000006</v>
      </c>
      <c r="U27" s="62">
        <v>0.93200000000000005</v>
      </c>
      <c r="V27" s="61">
        <v>8.3624752926866339</v>
      </c>
      <c r="W27" s="61">
        <v>10.419777667164437</v>
      </c>
      <c r="X27" s="60">
        <v>202</v>
      </c>
      <c r="Y27" s="60">
        <v>10</v>
      </c>
      <c r="Z27" s="61">
        <v>2.2999999999999998</v>
      </c>
      <c r="AA27" s="61">
        <v>30.7</v>
      </c>
      <c r="AB27" s="61">
        <v>66.900000000000006</v>
      </c>
      <c r="AC27" s="62">
        <v>1.0409999999999999</v>
      </c>
      <c r="AD27" s="61">
        <v>8.6505662436894504</v>
      </c>
      <c r="AE27" s="61">
        <v>9.6191187453323348</v>
      </c>
      <c r="AF27" s="60">
        <v>203</v>
      </c>
      <c r="AG27" s="60">
        <v>20</v>
      </c>
      <c r="AH27" s="61">
        <v>1.7</v>
      </c>
      <c r="AI27" s="61">
        <v>26.1</v>
      </c>
      <c r="AJ27" s="61">
        <v>72.2</v>
      </c>
      <c r="AK27" s="62">
        <v>1.1779999999999999</v>
      </c>
      <c r="AL27" s="61">
        <v>8.3855368721837511</v>
      </c>
      <c r="AM27" s="61">
        <v>8.2653550863723577</v>
      </c>
      <c r="AN27" s="60">
        <v>0</v>
      </c>
      <c r="AO27" s="60" t="s">
        <v>163</v>
      </c>
      <c r="AP27" s="62">
        <v>2.6057261208576996</v>
      </c>
      <c r="AQ27" s="62">
        <v>3.8499025341130659</v>
      </c>
      <c r="AR27" s="59">
        <v>100</v>
      </c>
      <c r="AS27" s="62">
        <v>100</v>
      </c>
      <c r="AT27" s="62">
        <v>100</v>
      </c>
      <c r="AU27" s="62">
        <v>100</v>
      </c>
      <c r="AV27" s="62">
        <v>100</v>
      </c>
      <c r="AW27" s="59">
        <v>0</v>
      </c>
      <c r="BB27" s="62">
        <v>25.026926671255506</v>
      </c>
      <c r="BC27" s="62">
        <v>23.025295839733232</v>
      </c>
      <c r="BD27" s="62">
        <v>18.472566889604167</v>
      </c>
      <c r="BE27" s="62">
        <v>15.443955533411986</v>
      </c>
      <c r="BF27" s="62">
        <v>7.8495326726363199</v>
      </c>
      <c r="BG27" s="62">
        <v>5.2978744436467569</v>
      </c>
      <c r="BH27" s="62">
        <v>1.1089427283266986</v>
      </c>
      <c r="BI27" s="62">
        <f t="shared" si="0"/>
        <v>57.442084206390831</v>
      </c>
      <c r="BJ27" s="60">
        <v>30</v>
      </c>
      <c r="BL27" s="62" t="e">
        <v>#N/A</v>
      </c>
      <c r="BM27" s="62" t="e">
        <v>#N/A</v>
      </c>
      <c r="BN27" s="62" t="e">
        <v>#N/A</v>
      </c>
      <c r="BO27" s="62" t="e">
        <v>#N/A</v>
      </c>
      <c r="BP27" s="62" t="e">
        <v>#N/A</v>
      </c>
      <c r="BQ27" s="62" t="e">
        <v>#N/A</v>
      </c>
      <c r="BR27" s="62" t="e">
        <v>#N/A</v>
      </c>
      <c r="BS27" s="62" t="e">
        <v>#N/A</v>
      </c>
      <c r="BT27" s="62" t="e">
        <v>#N/A</v>
      </c>
      <c r="BU27" s="62" t="e">
        <v>#N/A</v>
      </c>
      <c r="BV27" s="62" t="e">
        <v>#N/A</v>
      </c>
      <c r="BW27" s="62" t="e">
        <v>#N/A</v>
      </c>
      <c r="BX27" s="62" t="e">
        <v>#N/A</v>
      </c>
      <c r="BY27" s="62" t="e">
        <v>#N/A</v>
      </c>
      <c r="BZ27" s="62" t="e">
        <v>#N/A</v>
      </c>
      <c r="CA27" s="62" t="e">
        <v>#N/A</v>
      </c>
      <c r="CB27" s="62" t="e">
        <v>#N/A</v>
      </c>
      <c r="CC27" s="62" t="e">
        <v>#N/A</v>
      </c>
      <c r="CD27" s="62" t="e">
        <v>#N/A</v>
      </c>
      <c r="CE27" s="62" t="e">
        <f t="shared" si="1"/>
        <v>#N/A</v>
      </c>
      <c r="CG27" s="60" t="s">
        <v>164</v>
      </c>
      <c r="CH27" s="62">
        <v>2.6328006088280063</v>
      </c>
      <c r="CI27" s="62">
        <v>1.4955992323472906</v>
      </c>
      <c r="CJ27" s="60">
        <v>100</v>
      </c>
      <c r="CK27" s="62">
        <v>98.778359511343822</v>
      </c>
      <c r="CL27" s="62">
        <v>97.033158813263526</v>
      </c>
      <c r="CM27" s="62">
        <v>97.382198952879577</v>
      </c>
      <c r="CN27" s="62">
        <v>97.033158813263526</v>
      </c>
      <c r="CO27" s="59">
        <v>0</v>
      </c>
      <c r="CT27" s="62">
        <v>44.781514339602715</v>
      </c>
      <c r="CU27" s="62">
        <v>41.942204469576701</v>
      </c>
      <c r="CV27" s="62">
        <v>27.671468875811723</v>
      </c>
      <c r="CW27" s="62">
        <v>20.549589486862853</v>
      </c>
      <c r="CX27" s="62">
        <v>8.234673043472112</v>
      </c>
      <c r="CY27" s="62">
        <v>5.7471407402020693</v>
      </c>
      <c r="CZ27" s="62">
        <v>1.3327221458808574</v>
      </c>
      <c r="DA27" s="62">
        <f t="shared" si="2"/>
        <v>49.380057820857168</v>
      </c>
      <c r="DB27" s="62"/>
      <c r="DD27" s="62"/>
      <c r="DE27" s="62" t="e">
        <v>#N/A</v>
      </c>
      <c r="DF27" s="62" t="e">
        <v>#N/A</v>
      </c>
      <c r="DH27" s="62"/>
      <c r="DI27" s="62"/>
      <c r="DJ27" s="62"/>
      <c r="DK27" s="62"/>
      <c r="DM27" s="61"/>
      <c r="DN27" s="61"/>
      <c r="DO27" s="61"/>
      <c r="DP27" s="61"/>
      <c r="DQ27" s="62"/>
      <c r="DR27" s="62"/>
      <c r="DS27" s="62"/>
      <c r="DT27" s="62"/>
      <c r="DU27" s="62"/>
      <c r="DV27" s="62" t="e">
        <v>#N/A</v>
      </c>
      <c r="DW27" s="62" t="e">
        <v>#N/A</v>
      </c>
      <c r="DX27" s="62" t="e">
        <f t="shared" si="3"/>
        <v>#N/A</v>
      </c>
      <c r="DZ27" s="62">
        <f t="shared" si="18"/>
        <v>41.998128672978844</v>
      </c>
      <c r="EA27" s="62" t="e">
        <f t="shared" si="5"/>
        <v>#N/A</v>
      </c>
      <c r="EB27" s="62">
        <f t="shared" si="6"/>
        <v>28.830468333994315</v>
      </c>
      <c r="EC27" s="62" t="e">
        <f t="shared" si="7"/>
        <v>#N/A</v>
      </c>
      <c r="ED27" s="62">
        <f t="shared" si="8"/>
        <v>10.146081089765229</v>
      </c>
      <c r="EE27" s="62" t="e">
        <f t="shared" si="9"/>
        <v>#N/A</v>
      </c>
      <c r="EF27" s="62">
        <f t="shared" si="10"/>
        <v>14.802448746660783</v>
      </c>
      <c r="EG27" s="62" t="e">
        <f t="shared" si="11"/>
        <v>#N/A</v>
      </c>
      <c r="EH27" s="62">
        <f t="shared" si="12"/>
        <v>28.721042103195416</v>
      </c>
      <c r="EI27" s="62" t="e">
        <f t="shared" si="13"/>
        <v>#N/A</v>
      </c>
      <c r="EJ27" s="62">
        <f t="shared" si="14"/>
        <v>24.690028910428584</v>
      </c>
      <c r="EK27" s="62" t="e">
        <f t="shared" si="15"/>
        <v>#N/A</v>
      </c>
      <c r="EL27" s="62">
        <f t="shared" si="4"/>
        <v>6.1499025341130658</v>
      </c>
      <c r="EM27" s="62" t="e">
        <f t="shared" si="16"/>
        <v>#N/A</v>
      </c>
      <c r="EN27" s="62">
        <f t="shared" si="17"/>
        <v>3.1955992323472904</v>
      </c>
      <c r="EO27" s="62" t="e">
        <f>DataByPlots!Z27+DataByPlots!DF27</f>
        <v>#N/A</v>
      </c>
    </row>
    <row r="28" spans="1:145" ht="11.25" x14ac:dyDescent="0.2">
      <c r="A28" s="60">
        <v>29571</v>
      </c>
      <c r="B28" s="60">
        <v>2006</v>
      </c>
      <c r="C28" s="60">
        <v>6</v>
      </c>
      <c r="D28" s="60">
        <v>20</v>
      </c>
      <c r="E28" s="60">
        <v>6857694</v>
      </c>
      <c r="F28" s="60">
        <v>3517004</v>
      </c>
      <c r="G28" s="60">
        <v>140</v>
      </c>
      <c r="H28" s="60">
        <v>4</v>
      </c>
      <c r="I28" s="60">
        <v>3</v>
      </c>
      <c r="J28" s="61">
        <v>0.05</v>
      </c>
      <c r="K28" s="60">
        <v>3</v>
      </c>
      <c r="L28" s="60">
        <v>4</v>
      </c>
      <c r="M28" s="60">
        <v>3</v>
      </c>
      <c r="N28" s="60">
        <v>0</v>
      </c>
      <c r="O28" s="60">
        <v>1</v>
      </c>
      <c r="P28" s="60">
        <v>201</v>
      </c>
      <c r="Q28" s="60">
        <v>0</v>
      </c>
      <c r="R28" s="59">
        <v>3.3</v>
      </c>
      <c r="S28" s="59">
        <v>44.5</v>
      </c>
      <c r="T28" s="59">
        <v>52.2</v>
      </c>
      <c r="U28" s="62">
        <v>0.68400000000000005</v>
      </c>
      <c r="V28" s="61">
        <v>38.046187074264814</v>
      </c>
      <c r="W28" s="61">
        <v>2.7085009385894399</v>
      </c>
      <c r="X28" s="60">
        <v>202</v>
      </c>
      <c r="Y28" s="60">
        <v>10</v>
      </c>
      <c r="Z28" s="61">
        <v>3.3</v>
      </c>
      <c r="AA28" s="61">
        <v>44.5</v>
      </c>
      <c r="AB28" s="61">
        <v>52.2</v>
      </c>
      <c r="AC28" s="62">
        <v>0.77200000000000002</v>
      </c>
      <c r="AD28" s="61">
        <v>42.019931578164517</v>
      </c>
      <c r="AE28" s="61">
        <v>8.4145715751667538</v>
      </c>
      <c r="AF28" s="60">
        <v>203</v>
      </c>
      <c r="AG28" s="60">
        <v>20</v>
      </c>
      <c r="AH28" s="61">
        <v>2.4</v>
      </c>
      <c r="AI28" s="61">
        <v>34.1</v>
      </c>
      <c r="AJ28" s="61">
        <v>63.5</v>
      </c>
      <c r="AK28" s="62">
        <v>1.226</v>
      </c>
      <c r="AL28" s="61">
        <v>13.859394210349837</v>
      </c>
      <c r="AM28" s="61">
        <v>11.573893862722205</v>
      </c>
      <c r="AN28" s="60">
        <v>0</v>
      </c>
      <c r="AP28" s="62" t="e">
        <v>#N/A</v>
      </c>
      <c r="AQ28" s="62" t="e">
        <v>#N/A</v>
      </c>
      <c r="BG28" s="62" t="e">
        <v>#N/A</v>
      </c>
      <c r="BH28" s="62" t="e">
        <v>#N/A</v>
      </c>
      <c r="BI28" s="62" t="e">
        <f t="shared" si="0"/>
        <v>#N/A</v>
      </c>
      <c r="BJ28" s="60">
        <v>30</v>
      </c>
      <c r="BL28" s="62" t="e">
        <v>#N/A</v>
      </c>
      <c r="BM28" s="62" t="e">
        <v>#N/A</v>
      </c>
      <c r="BN28" s="62" t="e">
        <v>#N/A</v>
      </c>
      <c r="BO28" s="62" t="e">
        <v>#N/A</v>
      </c>
      <c r="BP28" s="62" t="e">
        <v>#N/A</v>
      </c>
      <c r="BQ28" s="62" t="e">
        <v>#N/A</v>
      </c>
      <c r="BR28" s="62" t="e">
        <v>#N/A</v>
      </c>
      <c r="BS28" s="62" t="e">
        <v>#N/A</v>
      </c>
      <c r="BT28" s="62" t="e">
        <v>#N/A</v>
      </c>
      <c r="BU28" s="62" t="e">
        <v>#N/A</v>
      </c>
      <c r="BV28" s="62" t="e">
        <v>#N/A</v>
      </c>
      <c r="BW28" s="62" t="e">
        <v>#N/A</v>
      </c>
      <c r="BX28" s="62" t="e">
        <v>#N/A</v>
      </c>
      <c r="BY28" s="62" t="e">
        <v>#N/A</v>
      </c>
      <c r="BZ28" s="62" t="e">
        <v>#N/A</v>
      </c>
      <c r="CA28" s="62" t="e">
        <v>#N/A</v>
      </c>
      <c r="CB28" s="62" t="e">
        <v>#N/A</v>
      </c>
      <c r="CC28" s="62" t="e">
        <v>#N/A</v>
      </c>
      <c r="CD28" s="62" t="e">
        <v>#N/A</v>
      </c>
      <c r="CE28" s="62" t="e">
        <f t="shared" si="1"/>
        <v>#N/A</v>
      </c>
      <c r="CG28" s="60" t="s">
        <v>165</v>
      </c>
      <c r="CH28" s="62">
        <v>2.6162722491909385</v>
      </c>
      <c r="CI28" s="62">
        <v>2.9328478964401206</v>
      </c>
      <c r="CJ28" s="60">
        <v>100</v>
      </c>
      <c r="CK28" s="62">
        <v>99.5</v>
      </c>
      <c r="CL28" s="62">
        <v>99.5</v>
      </c>
      <c r="CM28" s="62">
        <v>99.5</v>
      </c>
      <c r="CN28" s="62">
        <v>100</v>
      </c>
      <c r="CO28" s="59">
        <v>0</v>
      </c>
      <c r="CT28" s="62">
        <v>41.716881027303238</v>
      </c>
      <c r="CU28" s="62">
        <v>39.07066096213844</v>
      </c>
      <c r="CV28" s="62">
        <v>35.931517551501841</v>
      </c>
      <c r="CW28" s="62">
        <v>32.831289141823497</v>
      </c>
      <c r="CX28" s="62">
        <v>23.426830576899725</v>
      </c>
      <c r="CY28" s="62">
        <v>18.968691028854636</v>
      </c>
      <c r="CZ28" s="62">
        <v>1.344188991434794</v>
      </c>
      <c r="DA28" s="62">
        <f t="shared" si="2"/>
        <v>48.621975719443043</v>
      </c>
      <c r="DB28" s="62">
        <v>25</v>
      </c>
      <c r="DD28" s="62" t="s">
        <v>166</v>
      </c>
      <c r="DE28" s="62">
        <v>2.5853181461115482</v>
      </c>
      <c r="DF28" s="62">
        <v>5.6245090337784562</v>
      </c>
      <c r="DG28" s="59">
        <v>100</v>
      </c>
      <c r="DH28" s="62">
        <v>100</v>
      </c>
      <c r="DI28" s="62">
        <v>100</v>
      </c>
      <c r="DJ28" s="62">
        <v>99.16387959866222</v>
      </c>
      <c r="DK28" s="62">
        <v>98.327759197324426</v>
      </c>
      <c r="DL28" s="59">
        <v>0</v>
      </c>
      <c r="DM28" s="61"/>
      <c r="DN28" s="61"/>
      <c r="DO28" s="61"/>
      <c r="DP28" s="61"/>
      <c r="DQ28" s="62">
        <v>51.207269009480818</v>
      </c>
      <c r="DR28" s="62">
        <v>46.64619155483549</v>
      </c>
      <c r="DS28" s="62">
        <v>41.324934524415923</v>
      </c>
      <c r="DT28" s="62">
        <v>36.41653364290822</v>
      </c>
      <c r="DU28" s="62">
        <v>25.446355971821593</v>
      </c>
      <c r="DV28" s="62">
        <v>12.959270188971704</v>
      </c>
      <c r="DW28" s="62">
        <v>1.0075656015110923</v>
      </c>
      <c r="DX28" s="62">
        <f t="shared" si="3"/>
        <v>61.027403802254554</v>
      </c>
      <c r="DZ28" s="62" t="e">
        <f t="shared" si="18"/>
        <v>#N/A</v>
      </c>
      <c r="EA28" s="62" t="e">
        <f t="shared" si="5"/>
        <v>#N/A</v>
      </c>
      <c r="EB28" s="62">
        <f t="shared" si="6"/>
        <v>15.790686577619546</v>
      </c>
      <c r="EC28" s="62">
        <f t="shared" si="7"/>
        <v>24.610870159346334</v>
      </c>
      <c r="ED28" s="62" t="e">
        <f t="shared" si="8"/>
        <v>#N/A</v>
      </c>
      <c r="EE28" s="62" t="e">
        <f t="shared" si="9"/>
        <v>#N/A</v>
      </c>
      <c r="EF28" s="62">
        <f t="shared" si="10"/>
        <v>13.862598112968861</v>
      </c>
      <c r="EG28" s="62">
        <f t="shared" si="11"/>
        <v>23.457263453936516</v>
      </c>
      <c r="EH28" s="62" t="e">
        <f t="shared" si="12"/>
        <v>#N/A</v>
      </c>
      <c r="EI28" s="62" t="e">
        <f t="shared" si="13"/>
        <v>#N/A</v>
      </c>
      <c r="EJ28" s="62">
        <f t="shared" si="14"/>
        <v>24.310987859721521</v>
      </c>
      <c r="EK28" s="62">
        <f t="shared" si="15"/>
        <v>30.513701901127277</v>
      </c>
      <c r="EL28" s="62" t="e">
        <f t="shared" si="4"/>
        <v>#N/A</v>
      </c>
      <c r="EM28" s="62" t="e">
        <f t="shared" si="16"/>
        <v>#N/A</v>
      </c>
      <c r="EN28" s="62">
        <f t="shared" si="17"/>
        <v>5.3328478964401205</v>
      </c>
      <c r="EO28" s="62">
        <f>DataByPlots!Z28+DataByPlots!DF28</f>
        <v>8.9245090337784561</v>
      </c>
    </row>
    <row r="29" spans="1:145" ht="11.25" x14ac:dyDescent="0.2">
      <c r="A29" s="60">
        <v>29611</v>
      </c>
      <c r="B29" s="60">
        <v>2006</v>
      </c>
      <c r="C29" s="60">
        <v>8</v>
      </c>
      <c r="D29" s="60">
        <v>2</v>
      </c>
      <c r="E29" s="60">
        <v>6857700</v>
      </c>
      <c r="F29" s="60">
        <v>3549000</v>
      </c>
      <c r="G29" s="60">
        <v>140</v>
      </c>
      <c r="H29" s="60">
        <v>4</v>
      </c>
      <c r="I29" s="60">
        <v>2</v>
      </c>
      <c r="J29" s="61">
        <v>0.05</v>
      </c>
      <c r="K29" s="60">
        <v>2</v>
      </c>
      <c r="L29" s="60">
        <v>12</v>
      </c>
      <c r="M29" s="60">
        <v>3</v>
      </c>
      <c r="N29" s="60">
        <v>0</v>
      </c>
      <c r="O29" s="60">
        <v>2</v>
      </c>
      <c r="P29" s="60">
        <v>201</v>
      </c>
      <c r="Q29" s="60">
        <v>0</v>
      </c>
      <c r="R29" s="59">
        <v>3.3</v>
      </c>
      <c r="S29" s="59">
        <v>39.299999999999997</v>
      </c>
      <c r="T29" s="59">
        <v>57.5</v>
      </c>
      <c r="U29" s="62">
        <v>0.86899999999999999</v>
      </c>
      <c r="V29" s="61">
        <v>9.825083736509109</v>
      </c>
      <c r="W29" s="61">
        <v>6.5414775072224494</v>
      </c>
      <c r="X29" s="60">
        <v>202</v>
      </c>
      <c r="Y29" s="60">
        <v>10</v>
      </c>
      <c r="Z29" s="61">
        <v>3.3</v>
      </c>
      <c r="AA29" s="61">
        <v>39.299999999999997</v>
      </c>
      <c r="AB29" s="61">
        <v>57.5</v>
      </c>
      <c r="AC29" s="62">
        <v>0.93899999999999995</v>
      </c>
      <c r="AD29" s="61">
        <v>7.1034482758620694</v>
      </c>
      <c r="AE29" s="61">
        <v>12.976985894580547</v>
      </c>
      <c r="AF29" s="60">
        <v>203</v>
      </c>
      <c r="AG29" s="60">
        <v>20</v>
      </c>
      <c r="AH29" s="61">
        <v>2.5</v>
      </c>
      <c r="AI29" s="61">
        <v>28.9</v>
      </c>
      <c r="AJ29" s="61">
        <v>68.599999999999994</v>
      </c>
      <c r="AK29" s="62">
        <v>1.054</v>
      </c>
      <c r="AL29" s="61">
        <v>7.6440043473010446</v>
      </c>
      <c r="AM29" s="61">
        <v>11.950836820083692</v>
      </c>
      <c r="AN29" s="60">
        <v>0</v>
      </c>
      <c r="AP29" s="62" t="e">
        <v>#N/A</v>
      </c>
      <c r="AQ29" s="62" t="e">
        <v>#N/A</v>
      </c>
      <c r="BG29" s="62" t="e">
        <v>#N/A</v>
      </c>
      <c r="BH29" s="62" t="e">
        <v>#N/A</v>
      </c>
      <c r="BI29" s="62" t="e">
        <f t="shared" si="0"/>
        <v>#N/A</v>
      </c>
      <c r="BJ29" s="60">
        <v>30</v>
      </c>
      <c r="BL29" s="62" t="e">
        <v>#N/A</v>
      </c>
      <c r="BM29" s="62" t="e">
        <v>#N/A</v>
      </c>
      <c r="BN29" s="62" t="e">
        <v>#N/A</v>
      </c>
      <c r="BO29" s="62" t="e">
        <v>#N/A</v>
      </c>
      <c r="BP29" s="62" t="e">
        <v>#N/A</v>
      </c>
      <c r="BQ29" s="62" t="e">
        <v>#N/A</v>
      </c>
      <c r="BR29" s="62" t="e">
        <v>#N/A</v>
      </c>
      <c r="BS29" s="62" t="e">
        <v>#N/A</v>
      </c>
      <c r="BT29" s="62" t="e">
        <v>#N/A</v>
      </c>
      <c r="BU29" s="62" t="e">
        <v>#N/A</v>
      </c>
      <c r="BV29" s="62" t="e">
        <v>#N/A</v>
      </c>
      <c r="BW29" s="62" t="e">
        <v>#N/A</v>
      </c>
      <c r="BX29" s="62" t="e">
        <v>#N/A</v>
      </c>
      <c r="BY29" s="62" t="e">
        <v>#N/A</v>
      </c>
      <c r="BZ29" s="62" t="e">
        <v>#N/A</v>
      </c>
      <c r="CA29" s="62" t="e">
        <v>#N/A</v>
      </c>
      <c r="CB29" s="62" t="e">
        <v>#N/A</v>
      </c>
      <c r="CC29" s="62" t="e">
        <v>#N/A</v>
      </c>
      <c r="CD29" s="62" t="e">
        <v>#N/A</v>
      </c>
      <c r="CE29" s="62" t="e">
        <f t="shared" si="1"/>
        <v>#N/A</v>
      </c>
      <c r="CG29" s="60" t="s">
        <v>167</v>
      </c>
      <c r="CH29" s="62">
        <v>2.6256492209348785</v>
      </c>
      <c r="CI29" s="62">
        <v>2.1174590491410279</v>
      </c>
      <c r="CJ29" s="60">
        <v>100</v>
      </c>
      <c r="CK29" s="62">
        <v>100</v>
      </c>
      <c r="CL29" s="62">
        <v>100</v>
      </c>
      <c r="CM29" s="62">
        <v>100</v>
      </c>
      <c r="CN29" s="62">
        <v>100</v>
      </c>
      <c r="CO29" s="59">
        <v>0</v>
      </c>
      <c r="CT29" s="62">
        <v>42.4367352995232</v>
      </c>
      <c r="CU29" s="62">
        <v>35.666571538413436</v>
      </c>
      <c r="CV29" s="62">
        <v>27.38544211031272</v>
      </c>
      <c r="CW29" s="62">
        <v>19.850068268924275</v>
      </c>
      <c r="CX29" s="62">
        <v>8.9814911964913478</v>
      </c>
      <c r="CY29" s="62">
        <v>7.208123938888165</v>
      </c>
      <c r="CZ29" s="62">
        <v>1.32549949499122</v>
      </c>
      <c r="DA29" s="62">
        <f t="shared" si="2"/>
        <v>49.517266646941216</v>
      </c>
      <c r="DB29" s="62">
        <v>15</v>
      </c>
      <c r="DD29" s="62" t="s">
        <v>168</v>
      </c>
      <c r="DE29" s="62">
        <v>2.5936879641202859</v>
      </c>
      <c r="DF29" s="62">
        <v>4.896698772149084</v>
      </c>
      <c r="DG29" s="59">
        <v>100</v>
      </c>
      <c r="DH29" s="62">
        <v>97.474747474747474</v>
      </c>
      <c r="DI29" s="62">
        <v>97.474747474747474</v>
      </c>
      <c r="DJ29" s="62">
        <v>97.474747474747474</v>
      </c>
      <c r="DK29" s="62">
        <v>98.653198653198643</v>
      </c>
      <c r="DL29" s="59">
        <v>0</v>
      </c>
      <c r="DM29" s="61"/>
      <c r="DN29" s="61"/>
      <c r="DO29" s="61"/>
      <c r="DP29" s="61"/>
      <c r="DQ29" s="62">
        <v>50.218695007709258</v>
      </c>
      <c r="DR29" s="62">
        <v>41.118874076549993</v>
      </c>
      <c r="DS29" s="62">
        <v>34.253062459663809</v>
      </c>
      <c r="DT29" s="62">
        <v>26.319381287861166</v>
      </c>
      <c r="DU29" s="62">
        <v>12.817055197782516</v>
      </c>
      <c r="DV29" s="62">
        <v>13.074532806791286</v>
      </c>
      <c r="DW29" s="62">
        <v>1.11167186070892</v>
      </c>
      <c r="DX29" s="62">
        <f t="shared" si="3"/>
        <v>57.139336879100213</v>
      </c>
      <c r="DZ29" s="62" t="e">
        <f t="shared" si="18"/>
        <v>#N/A</v>
      </c>
      <c r="EA29" s="62" t="e">
        <f t="shared" si="5"/>
        <v>#N/A</v>
      </c>
      <c r="EB29" s="62">
        <f t="shared" si="6"/>
        <v>29.667198378016941</v>
      </c>
      <c r="EC29" s="62">
        <f t="shared" si="7"/>
        <v>30.819955591239047</v>
      </c>
      <c r="ED29" s="62" t="e">
        <f t="shared" si="8"/>
        <v>#N/A</v>
      </c>
      <c r="EE29" s="62" t="e">
        <f t="shared" si="9"/>
        <v>#N/A</v>
      </c>
      <c r="EF29" s="62">
        <f t="shared" si="10"/>
        <v>12.641944330036111</v>
      </c>
      <c r="EG29" s="62">
        <f t="shared" si="11"/>
        <v>13.24484848106988</v>
      </c>
      <c r="EH29" s="62" t="e">
        <f t="shared" si="12"/>
        <v>#N/A</v>
      </c>
      <c r="EI29" s="62" t="e">
        <f t="shared" si="13"/>
        <v>#N/A</v>
      </c>
      <c r="EJ29" s="62">
        <f t="shared" si="14"/>
        <v>24.758633323470608</v>
      </c>
      <c r="EK29" s="62">
        <f t="shared" si="15"/>
        <v>28.569668439550107</v>
      </c>
      <c r="EL29" s="62" t="e">
        <f t="shared" si="4"/>
        <v>#N/A</v>
      </c>
      <c r="EM29" s="62" t="e">
        <f t="shared" si="16"/>
        <v>#N/A</v>
      </c>
      <c r="EN29" s="62">
        <f t="shared" si="17"/>
        <v>4.6174590491410274</v>
      </c>
      <c r="EO29" s="62">
        <f>DataByPlots!Z29+DataByPlots!DF29</f>
        <v>8.1966987721490838</v>
      </c>
    </row>
    <row r="30" spans="1:145" ht="11.25" x14ac:dyDescent="0.2">
      <c r="A30" s="60">
        <v>31371</v>
      </c>
      <c r="B30" s="60">
        <v>2006</v>
      </c>
      <c r="C30" s="60">
        <v>6</v>
      </c>
      <c r="D30" s="60">
        <v>7</v>
      </c>
      <c r="E30" s="60">
        <v>6873731</v>
      </c>
      <c r="F30" s="60">
        <v>3357021</v>
      </c>
      <c r="G30" s="60">
        <v>110</v>
      </c>
      <c r="H30" s="60">
        <v>4</v>
      </c>
      <c r="I30" s="60">
        <v>2</v>
      </c>
      <c r="J30" s="61">
        <v>3.9</v>
      </c>
      <c r="K30" s="60">
        <v>0</v>
      </c>
      <c r="L30" s="60">
        <v>0</v>
      </c>
      <c r="M30" s="60">
        <v>3</v>
      </c>
      <c r="N30" s="60">
        <v>0</v>
      </c>
      <c r="O30" s="60">
        <v>3</v>
      </c>
      <c r="P30" s="60">
        <v>201</v>
      </c>
      <c r="Q30" s="60">
        <v>0</v>
      </c>
      <c r="R30" s="59">
        <v>1.2</v>
      </c>
      <c r="S30" s="59">
        <v>9.6999999999999993</v>
      </c>
      <c r="T30" s="59">
        <v>89.1</v>
      </c>
      <c r="U30" s="62">
        <v>1.081</v>
      </c>
      <c r="V30" s="61">
        <v>11.42433921214645</v>
      </c>
      <c r="W30" s="61">
        <v>6.46981970211655</v>
      </c>
      <c r="X30" s="60">
        <v>202</v>
      </c>
      <c r="Y30" s="60">
        <v>10</v>
      </c>
      <c r="Z30" s="61">
        <v>1.2</v>
      </c>
      <c r="AA30" s="61">
        <v>9.6999999999999993</v>
      </c>
      <c r="AB30" s="61">
        <v>89.1</v>
      </c>
      <c r="AC30" s="62">
        <v>1.194</v>
      </c>
      <c r="AD30" s="61">
        <v>7.6856483262793374</v>
      </c>
      <c r="AE30" s="61">
        <v>9.1903719912472575</v>
      </c>
      <c r="AF30" s="60">
        <v>203</v>
      </c>
      <c r="AG30" s="60">
        <v>20</v>
      </c>
      <c r="AH30" s="61">
        <v>0.9</v>
      </c>
      <c r="AI30" s="61">
        <v>6</v>
      </c>
      <c r="AJ30" s="61">
        <v>93.1</v>
      </c>
      <c r="AK30" s="62">
        <v>1.343</v>
      </c>
      <c r="AL30" s="61">
        <v>6.0114804768813457</v>
      </c>
      <c r="AM30" s="61">
        <v>6.9463087248322148</v>
      </c>
      <c r="AN30" s="60">
        <v>0</v>
      </c>
      <c r="AP30" s="62" t="e">
        <v>#N/A</v>
      </c>
      <c r="AQ30" s="62" t="e">
        <v>#N/A</v>
      </c>
      <c r="BG30" s="62" t="e">
        <v>#N/A</v>
      </c>
      <c r="BH30" s="62" t="e">
        <v>#N/A</v>
      </c>
      <c r="BI30" s="62" t="e">
        <f t="shared" si="0"/>
        <v>#N/A</v>
      </c>
      <c r="BJ30" s="60">
        <v>30</v>
      </c>
      <c r="BL30" s="62" t="e">
        <v>#N/A</v>
      </c>
      <c r="BM30" s="62" t="e">
        <v>#N/A</v>
      </c>
      <c r="BN30" s="62" t="e">
        <v>#N/A</v>
      </c>
      <c r="BO30" s="62" t="e">
        <v>#N/A</v>
      </c>
      <c r="BP30" s="62" t="e">
        <v>#N/A</v>
      </c>
      <c r="BQ30" s="62" t="e">
        <v>#N/A</v>
      </c>
      <c r="BR30" s="62" t="e">
        <v>#N/A</v>
      </c>
      <c r="BS30" s="62" t="e">
        <v>#N/A</v>
      </c>
      <c r="BT30" s="62" t="e">
        <v>#N/A</v>
      </c>
      <c r="BU30" s="62" t="e">
        <v>#N/A</v>
      </c>
      <c r="BV30" s="62" t="e">
        <v>#N/A</v>
      </c>
      <c r="BW30" s="62" t="e">
        <v>#N/A</v>
      </c>
      <c r="BX30" s="62" t="e">
        <v>#N/A</v>
      </c>
      <c r="BY30" s="62" t="e">
        <v>#N/A</v>
      </c>
      <c r="BZ30" s="62" t="e">
        <v>#N/A</v>
      </c>
      <c r="CA30" s="62" t="e">
        <v>#N/A</v>
      </c>
      <c r="CB30" s="62" t="e">
        <v>#N/A</v>
      </c>
      <c r="CC30" s="62" t="e">
        <v>#N/A</v>
      </c>
      <c r="CD30" s="62" t="e">
        <v>#N/A</v>
      </c>
      <c r="CE30" s="62" t="e">
        <f t="shared" si="1"/>
        <v>#N/A</v>
      </c>
      <c r="CG30" s="60">
        <v>204</v>
      </c>
      <c r="CH30" s="62">
        <v>2.6401657588004444</v>
      </c>
      <c r="CI30" s="62">
        <v>0.85515140865694839</v>
      </c>
      <c r="CJ30" s="60">
        <v>100</v>
      </c>
      <c r="CK30" s="62">
        <v>96.539792387543258</v>
      </c>
      <c r="CL30" s="62">
        <v>96.19377162629759</v>
      </c>
      <c r="CM30" s="62">
        <v>95.328719723183383</v>
      </c>
      <c r="CN30" s="62">
        <v>96.539792387543258</v>
      </c>
      <c r="CO30" s="59">
        <v>0</v>
      </c>
      <c r="CT30" s="62">
        <v>39.27183401207521</v>
      </c>
      <c r="CU30" s="62">
        <v>35.53518599618257</v>
      </c>
      <c r="CV30" s="62">
        <v>10.704991613097835</v>
      </c>
      <c r="CW30" s="62">
        <v>8.3620123166462257</v>
      </c>
      <c r="CX30" s="62">
        <v>3.1441704926520098</v>
      </c>
      <c r="CY30" s="62">
        <v>3.8773648784402548</v>
      </c>
      <c r="CZ30" s="62">
        <v>1.442144153160724</v>
      </c>
      <c r="DA30" s="62">
        <f t="shared" si="2"/>
        <v>45.376757184520109</v>
      </c>
      <c r="DB30" s="62">
        <v>8</v>
      </c>
      <c r="DD30" s="62">
        <v>212</v>
      </c>
      <c r="DE30" s="62">
        <v>2.6112980769230774</v>
      </c>
      <c r="DF30" s="62">
        <v>3.3653846153846008</v>
      </c>
      <c r="DG30" s="59">
        <v>100</v>
      </c>
      <c r="DH30" s="62">
        <v>100</v>
      </c>
      <c r="DI30" s="62">
        <v>100</v>
      </c>
      <c r="DJ30" s="62">
        <v>100</v>
      </c>
      <c r="DK30" s="62">
        <v>100</v>
      </c>
      <c r="DL30" s="59">
        <v>0</v>
      </c>
      <c r="DM30" s="61"/>
      <c r="DN30" s="61"/>
      <c r="DO30" s="61"/>
      <c r="DP30" s="61"/>
      <c r="DQ30" s="62">
        <v>44.072322552327073</v>
      </c>
      <c r="DR30" s="62">
        <v>42.884371639151908</v>
      </c>
      <c r="DS30" s="62">
        <v>24.664748793990338</v>
      </c>
      <c r="DT30" s="62">
        <v>18.291818757012006</v>
      </c>
      <c r="DU30" s="62">
        <v>14.373549722948056</v>
      </c>
      <c r="DV30" s="62">
        <v>9.3110564504267934</v>
      </c>
      <c r="DW30" s="62">
        <v>1.2380286229405</v>
      </c>
      <c r="DX30" s="62">
        <f t="shared" si="3"/>
        <v>52.589532620523997</v>
      </c>
      <c r="DZ30" s="62" t="e">
        <f t="shared" si="18"/>
        <v>#N/A</v>
      </c>
      <c r="EA30" s="62" t="e">
        <f t="shared" si="5"/>
        <v>#N/A</v>
      </c>
      <c r="EB30" s="62">
        <f t="shared" si="6"/>
        <v>37.014744867873887</v>
      </c>
      <c r="EC30" s="62">
        <f t="shared" si="7"/>
        <v>34.297713863511987</v>
      </c>
      <c r="ED30" s="62" t="e">
        <f t="shared" si="8"/>
        <v>#N/A</v>
      </c>
      <c r="EE30" s="62" t="e">
        <f t="shared" si="9"/>
        <v>#N/A</v>
      </c>
      <c r="EF30" s="62">
        <f t="shared" si="10"/>
        <v>4.4846474382059709</v>
      </c>
      <c r="EG30" s="62">
        <f t="shared" si="11"/>
        <v>8.9807623065852127</v>
      </c>
      <c r="EH30" s="62" t="e">
        <f t="shared" si="12"/>
        <v>#N/A</v>
      </c>
      <c r="EI30" s="62" t="e">
        <f t="shared" si="13"/>
        <v>#N/A</v>
      </c>
      <c r="EJ30" s="62">
        <f t="shared" si="14"/>
        <v>22.688378592260054</v>
      </c>
      <c r="EK30" s="62">
        <f t="shared" si="15"/>
        <v>26.294766310261998</v>
      </c>
      <c r="EL30" s="62" t="e">
        <f t="shared" si="4"/>
        <v>#N/A</v>
      </c>
      <c r="EM30" s="62" t="e">
        <f t="shared" si="16"/>
        <v>#N/A</v>
      </c>
      <c r="EN30" s="62">
        <f t="shared" si="17"/>
        <v>1.7551514086569484</v>
      </c>
      <c r="EO30" s="62">
        <f>DataByPlots!Z30+DataByPlots!DF30</f>
        <v>4.5653846153846009</v>
      </c>
    </row>
    <row r="31" spans="1:145" ht="11.25" x14ac:dyDescent="0.2">
      <c r="A31" s="60">
        <v>31552</v>
      </c>
      <c r="B31" s="60">
        <v>2006</v>
      </c>
      <c r="C31" s="60">
        <v>6</v>
      </c>
      <c r="D31" s="60">
        <v>16</v>
      </c>
      <c r="E31" s="60">
        <v>6874091</v>
      </c>
      <c r="F31" s="60">
        <v>3501000</v>
      </c>
      <c r="G31" s="60">
        <v>100</v>
      </c>
      <c r="H31" s="60">
        <v>4</v>
      </c>
      <c r="I31" s="60">
        <v>2</v>
      </c>
      <c r="J31" s="61">
        <v>11.9</v>
      </c>
      <c r="K31" s="60">
        <v>0</v>
      </c>
      <c r="L31" s="60">
        <v>0</v>
      </c>
      <c r="M31" s="60">
        <v>2</v>
      </c>
      <c r="N31" s="60">
        <v>4</v>
      </c>
      <c r="O31" s="60">
        <v>4</v>
      </c>
      <c r="P31" s="60">
        <v>201</v>
      </c>
      <c r="Q31" s="60">
        <v>0</v>
      </c>
      <c r="R31" s="59">
        <v>3.2</v>
      </c>
      <c r="S31" s="59">
        <v>40.700000000000003</v>
      </c>
      <c r="T31" s="59">
        <v>56.1</v>
      </c>
      <c r="U31" s="62">
        <v>1.054</v>
      </c>
      <c r="V31" s="61">
        <v>23.185654008438814</v>
      </c>
      <c r="W31" s="61">
        <v>4.1746772864597608</v>
      </c>
      <c r="X31" s="60">
        <v>202</v>
      </c>
      <c r="Y31" s="60">
        <v>10</v>
      </c>
      <c r="Z31" s="61">
        <v>3.2</v>
      </c>
      <c r="AA31" s="61">
        <v>40.700000000000003</v>
      </c>
      <c r="AB31" s="61">
        <v>56.1</v>
      </c>
      <c r="AC31" s="62">
        <v>1.1950000000000001</v>
      </c>
      <c r="AD31" s="61">
        <v>18.276091713443055</v>
      </c>
      <c r="AE31" s="61">
        <v>3.6321303841676289</v>
      </c>
      <c r="AF31" s="60">
        <v>203</v>
      </c>
      <c r="AG31" s="60">
        <v>20</v>
      </c>
      <c r="AH31" s="61">
        <v>2.4</v>
      </c>
      <c r="AI31" s="61">
        <v>34.4</v>
      </c>
      <c r="AJ31" s="61">
        <v>63.2</v>
      </c>
      <c r="AK31" s="62">
        <v>1.173</v>
      </c>
      <c r="AL31" s="61">
        <v>18.427895193012858</v>
      </c>
      <c r="AM31" s="61">
        <v>8.876174908050686</v>
      </c>
      <c r="AN31" s="60">
        <v>0</v>
      </c>
      <c r="AP31" s="62" t="e">
        <v>#N/A</v>
      </c>
      <c r="AQ31" s="62" t="e">
        <v>#N/A</v>
      </c>
      <c r="BG31" s="62" t="e">
        <v>#N/A</v>
      </c>
      <c r="BH31" s="62" t="e">
        <v>#N/A</v>
      </c>
      <c r="BI31" s="62" t="e">
        <f t="shared" si="0"/>
        <v>#N/A</v>
      </c>
      <c r="BJ31" s="60">
        <v>30</v>
      </c>
      <c r="BL31" s="62" t="e">
        <v>#N/A</v>
      </c>
      <c r="BM31" s="62" t="e">
        <v>#N/A</v>
      </c>
      <c r="BN31" s="62" t="e">
        <v>#N/A</v>
      </c>
      <c r="BO31" s="62" t="e">
        <v>#N/A</v>
      </c>
      <c r="BP31" s="62" t="e">
        <v>#N/A</v>
      </c>
      <c r="BQ31" s="62" t="e">
        <v>#N/A</v>
      </c>
      <c r="BR31" s="62" t="e">
        <v>#N/A</v>
      </c>
      <c r="BS31" s="62" t="e">
        <v>#N/A</v>
      </c>
      <c r="BT31" s="62" t="e">
        <v>#N/A</v>
      </c>
      <c r="BU31" s="62" t="e">
        <v>#N/A</v>
      </c>
      <c r="BV31" s="62" t="e">
        <v>#N/A</v>
      </c>
      <c r="BW31" s="62" t="e">
        <v>#N/A</v>
      </c>
      <c r="BX31" s="62" t="e">
        <v>#N/A</v>
      </c>
      <c r="BY31" s="62" t="e">
        <v>#N/A</v>
      </c>
      <c r="BZ31" s="62" t="e">
        <v>#N/A</v>
      </c>
      <c r="CA31" s="62" t="e">
        <v>#N/A</v>
      </c>
      <c r="CB31" s="62" t="e">
        <v>#N/A</v>
      </c>
      <c r="CC31" s="62" t="e">
        <v>#N/A</v>
      </c>
      <c r="CD31" s="62" t="e">
        <v>#N/A</v>
      </c>
      <c r="CE31" s="62" t="e">
        <f t="shared" si="1"/>
        <v>#N/A</v>
      </c>
      <c r="CG31" s="60" t="s">
        <v>169</v>
      </c>
      <c r="CH31" s="62">
        <v>2.6102778859888325</v>
      </c>
      <c r="CI31" s="62">
        <v>3.4540968705362718</v>
      </c>
      <c r="CJ31" s="60">
        <v>100</v>
      </c>
      <c r="CK31" s="62">
        <v>100</v>
      </c>
      <c r="CL31" s="62">
        <v>100</v>
      </c>
      <c r="CM31" s="62">
        <v>100</v>
      </c>
      <c r="CN31" s="62">
        <v>100</v>
      </c>
      <c r="CO31" s="59">
        <v>0</v>
      </c>
      <c r="CT31" s="62">
        <v>36.365613730957733</v>
      </c>
      <c r="CU31" s="62">
        <v>34.033238718817188</v>
      </c>
      <c r="CV31" s="62">
        <v>30.50228210321556</v>
      </c>
      <c r="CW31" s="62">
        <v>26.498371665707648</v>
      </c>
      <c r="CX31" s="62">
        <v>12.316235827997579</v>
      </c>
      <c r="CY31" s="62">
        <v>8.4552344174653875</v>
      </c>
      <c r="CZ31" s="62">
        <v>1.4953115355612052</v>
      </c>
      <c r="DA31" s="62">
        <f t="shared" si="2"/>
        <v>42.71446945983886</v>
      </c>
      <c r="DB31" s="62"/>
      <c r="DD31" s="62"/>
      <c r="DE31" s="62" t="e">
        <v>#N/A</v>
      </c>
      <c r="DF31" s="62" t="e">
        <v>#N/A</v>
      </c>
      <c r="DH31" s="62"/>
      <c r="DI31" s="62"/>
      <c r="DJ31" s="62"/>
      <c r="DK31" s="62"/>
      <c r="DM31" s="61"/>
      <c r="DN31" s="61"/>
      <c r="DO31" s="61"/>
      <c r="DP31" s="61"/>
      <c r="DQ31" s="62"/>
      <c r="DR31" s="62"/>
      <c r="DS31" s="62"/>
      <c r="DT31" s="62"/>
      <c r="DU31" s="62"/>
      <c r="DV31" s="62" t="e">
        <v>#N/A</v>
      </c>
      <c r="DW31" s="62" t="e">
        <v>#N/A</v>
      </c>
      <c r="DX31" s="62" t="e">
        <f t="shared" si="3"/>
        <v>#N/A</v>
      </c>
      <c r="DZ31" s="62" t="e">
        <f t="shared" si="18"/>
        <v>#N/A</v>
      </c>
      <c r="EA31" s="62" t="e">
        <f t="shared" si="5"/>
        <v>#N/A</v>
      </c>
      <c r="EB31" s="62">
        <f t="shared" si="6"/>
        <v>16.216097794131212</v>
      </c>
      <c r="EC31" s="62" t="e">
        <f t="shared" si="7"/>
        <v>#N/A</v>
      </c>
      <c r="ED31" s="62" t="e">
        <f t="shared" si="8"/>
        <v>#N/A</v>
      </c>
      <c r="EE31" s="62" t="e">
        <f t="shared" si="9"/>
        <v>#N/A</v>
      </c>
      <c r="EF31" s="62">
        <f t="shared" si="10"/>
        <v>18.04313724824226</v>
      </c>
      <c r="EG31" s="62" t="e">
        <f t="shared" si="11"/>
        <v>#N/A</v>
      </c>
      <c r="EH31" s="62" t="e">
        <f t="shared" si="12"/>
        <v>#N/A</v>
      </c>
      <c r="EI31" s="62" t="e">
        <f t="shared" si="13"/>
        <v>#N/A</v>
      </c>
      <c r="EJ31" s="62">
        <f t="shared" si="14"/>
        <v>21.35723472991943</v>
      </c>
      <c r="EK31" s="62" t="e">
        <f t="shared" si="15"/>
        <v>#N/A</v>
      </c>
      <c r="EL31" s="62" t="e">
        <f t="shared" si="4"/>
        <v>#N/A</v>
      </c>
      <c r="EM31" s="62" t="e">
        <f t="shared" si="16"/>
        <v>#N/A</v>
      </c>
      <c r="EN31" s="62">
        <f t="shared" si="17"/>
        <v>5.8540968705362717</v>
      </c>
      <c r="EO31" s="62" t="e">
        <f>DataByPlots!Z31+DataByPlots!DF31</f>
        <v>#N/A</v>
      </c>
    </row>
    <row r="32" spans="1:145" ht="11.25" x14ac:dyDescent="0.2">
      <c r="A32" s="60">
        <v>31591</v>
      </c>
      <c r="B32" s="60">
        <v>2006</v>
      </c>
      <c r="C32" s="60">
        <v>8</v>
      </c>
      <c r="D32" s="60">
        <v>2</v>
      </c>
      <c r="E32" s="60">
        <v>6873693</v>
      </c>
      <c r="F32" s="60">
        <v>3532990</v>
      </c>
      <c r="G32" s="60">
        <v>130</v>
      </c>
      <c r="H32" s="60">
        <v>4</v>
      </c>
      <c r="I32" s="60">
        <v>3</v>
      </c>
      <c r="J32" s="61">
        <v>4.55</v>
      </c>
      <c r="K32" s="60">
        <v>0</v>
      </c>
      <c r="L32" s="60">
        <v>0</v>
      </c>
      <c r="M32" s="60">
        <v>2</v>
      </c>
      <c r="N32" s="60">
        <v>0</v>
      </c>
      <c r="O32" s="60">
        <v>4</v>
      </c>
      <c r="P32" s="60">
        <v>201</v>
      </c>
      <c r="Q32" s="60">
        <v>0</v>
      </c>
      <c r="R32" s="59">
        <v>1.1000000000000001</v>
      </c>
      <c r="S32" s="59">
        <v>7.6</v>
      </c>
      <c r="T32" s="59">
        <v>91.3</v>
      </c>
      <c r="U32" s="62">
        <v>1.1160000000000001</v>
      </c>
      <c r="V32" s="61">
        <v>4.1129695640252262</v>
      </c>
      <c r="W32" s="61">
        <v>2.8881898770374512</v>
      </c>
      <c r="X32" s="60">
        <v>202</v>
      </c>
      <c r="Y32" s="60">
        <v>10</v>
      </c>
      <c r="Z32" s="61">
        <v>1.1000000000000001</v>
      </c>
      <c r="AA32" s="61">
        <v>7.6</v>
      </c>
      <c r="AB32" s="61">
        <v>91.3</v>
      </c>
      <c r="AC32" s="62">
        <v>1.1910000000000001</v>
      </c>
      <c r="AD32" s="61">
        <v>3.3624830644167947</v>
      </c>
      <c r="AE32" s="61">
        <v>6.5638541932194743</v>
      </c>
      <c r="AF32" s="60">
        <v>203</v>
      </c>
      <c r="AG32" s="60">
        <v>20</v>
      </c>
      <c r="AH32" s="61">
        <v>1.1000000000000001</v>
      </c>
      <c r="AI32" s="61">
        <v>7.6</v>
      </c>
      <c r="AJ32" s="61">
        <v>91.3</v>
      </c>
      <c r="AK32" s="62">
        <v>1.3089999999999999</v>
      </c>
      <c r="AL32" s="61">
        <v>2.1523691545370052</v>
      </c>
      <c r="AM32" s="61">
        <v>5.7683177717993424</v>
      </c>
      <c r="AN32" s="60">
        <v>0</v>
      </c>
      <c r="AP32" s="62" t="e">
        <v>#N/A</v>
      </c>
      <c r="AQ32" s="62" t="e">
        <v>#N/A</v>
      </c>
      <c r="BG32" s="62" t="e">
        <v>#N/A</v>
      </c>
      <c r="BH32" s="62" t="e">
        <v>#N/A</v>
      </c>
      <c r="BI32" s="62" t="e">
        <f t="shared" si="0"/>
        <v>#N/A</v>
      </c>
      <c r="BJ32" s="60">
        <v>30</v>
      </c>
      <c r="BL32" s="62" t="e">
        <v>#N/A</v>
      </c>
      <c r="BM32" s="62" t="e">
        <v>#N/A</v>
      </c>
      <c r="BN32" s="62" t="e">
        <v>#N/A</v>
      </c>
      <c r="BO32" s="62" t="e">
        <v>#N/A</v>
      </c>
      <c r="BP32" s="62" t="e">
        <v>#N/A</v>
      </c>
      <c r="BQ32" s="62" t="e">
        <v>#N/A</v>
      </c>
      <c r="BR32" s="62" t="e">
        <v>#N/A</v>
      </c>
      <c r="BS32" s="62" t="e">
        <v>#N/A</v>
      </c>
      <c r="BT32" s="62" t="e">
        <v>#N/A</v>
      </c>
      <c r="BU32" s="62" t="e">
        <v>#N/A</v>
      </c>
      <c r="BV32" s="62" t="e">
        <v>#N/A</v>
      </c>
      <c r="BW32" s="62" t="e">
        <v>#N/A</v>
      </c>
      <c r="BX32" s="62" t="e">
        <v>#N/A</v>
      </c>
      <c r="BY32" s="62" t="e">
        <v>#N/A</v>
      </c>
      <c r="BZ32" s="62" t="e">
        <v>#N/A</v>
      </c>
      <c r="CA32" s="62" t="e">
        <v>#N/A</v>
      </c>
      <c r="CB32" s="62" t="e">
        <v>#N/A</v>
      </c>
      <c r="CC32" s="62" t="e">
        <v>#N/A</v>
      </c>
      <c r="CD32" s="62" t="e">
        <v>#N/A</v>
      </c>
      <c r="CE32" s="62" t="e">
        <f t="shared" si="1"/>
        <v>#N/A</v>
      </c>
      <c r="CG32" s="60" t="s">
        <v>170</v>
      </c>
      <c r="CH32" s="62">
        <v>2.6421940795675942</v>
      </c>
      <c r="CI32" s="62">
        <v>0.67877568977439562</v>
      </c>
      <c r="CJ32" s="60">
        <v>100</v>
      </c>
      <c r="CK32" s="62">
        <v>98.765432098765444</v>
      </c>
      <c r="CL32" s="62">
        <v>99.118165784832456</v>
      </c>
      <c r="CM32" s="62">
        <v>99.118165784832456</v>
      </c>
      <c r="CN32" s="62">
        <v>98.765432098765444</v>
      </c>
      <c r="CO32" s="59">
        <v>0</v>
      </c>
      <c r="CT32" s="62">
        <v>40.248212558670453</v>
      </c>
      <c r="CU32" s="62">
        <v>8.0934772673512185</v>
      </c>
      <c r="CV32" s="62">
        <v>5.0347546048249727</v>
      </c>
      <c r="CW32" s="62">
        <v>3.9319498353426914</v>
      </c>
      <c r="CX32" s="62">
        <v>0.67208668026935325</v>
      </c>
      <c r="CY32" s="62">
        <v>1.3783960452630877</v>
      </c>
      <c r="CZ32" s="62">
        <v>1.482273648369957</v>
      </c>
      <c r="DA32" s="62">
        <f t="shared" si="2"/>
        <v>43.899895173009504</v>
      </c>
      <c r="DB32" s="62"/>
      <c r="DD32" s="62"/>
      <c r="DE32" s="62" t="e">
        <v>#N/A</v>
      </c>
      <c r="DF32" s="62" t="e">
        <v>#N/A</v>
      </c>
      <c r="DH32" s="62"/>
      <c r="DI32" s="62"/>
      <c r="DJ32" s="62"/>
      <c r="DK32" s="62"/>
      <c r="DM32" s="61"/>
      <c r="DN32" s="61"/>
      <c r="DO32" s="61"/>
      <c r="DP32" s="61"/>
      <c r="DQ32" s="62"/>
      <c r="DR32" s="62"/>
      <c r="DS32" s="62"/>
      <c r="DT32" s="62"/>
      <c r="DU32" s="62"/>
      <c r="DV32" s="62" t="e">
        <v>#N/A</v>
      </c>
      <c r="DW32" s="62" t="e">
        <v>#N/A</v>
      </c>
      <c r="DX32" s="62" t="e">
        <f t="shared" si="3"/>
        <v>#N/A</v>
      </c>
      <c r="DZ32" s="62" t="e">
        <f t="shared" si="18"/>
        <v>#N/A</v>
      </c>
      <c r="EA32" s="62" t="e">
        <f t="shared" si="5"/>
        <v>#N/A</v>
      </c>
      <c r="EB32" s="62">
        <f t="shared" si="6"/>
        <v>39.967945337666812</v>
      </c>
      <c r="EC32" s="62" t="e">
        <f t="shared" si="7"/>
        <v>#N/A</v>
      </c>
      <c r="ED32" s="62" t="e">
        <f t="shared" si="8"/>
        <v>#N/A</v>
      </c>
      <c r="EE32" s="62" t="e">
        <f t="shared" si="9"/>
        <v>#N/A</v>
      </c>
      <c r="EF32" s="62">
        <f t="shared" si="10"/>
        <v>2.5535537900796035</v>
      </c>
      <c r="EG32" s="62" t="e">
        <f t="shared" si="11"/>
        <v>#N/A</v>
      </c>
      <c r="EH32" s="62" t="e">
        <f t="shared" si="12"/>
        <v>#N/A</v>
      </c>
      <c r="EI32" s="62" t="e">
        <f t="shared" si="13"/>
        <v>#N/A</v>
      </c>
      <c r="EJ32" s="62">
        <f t="shared" si="14"/>
        <v>21.949947586504752</v>
      </c>
      <c r="EK32" s="62" t="e">
        <f t="shared" si="15"/>
        <v>#N/A</v>
      </c>
      <c r="EL32" s="62" t="e">
        <f t="shared" si="4"/>
        <v>#N/A</v>
      </c>
      <c r="EM32" s="62" t="e">
        <f t="shared" si="16"/>
        <v>#N/A</v>
      </c>
      <c r="EN32" s="62">
        <f t="shared" si="17"/>
        <v>1.7787756897743958</v>
      </c>
      <c r="EO32" s="62" t="e">
        <f>DataByPlots!Z32+DataByPlots!DF32</f>
        <v>#N/A</v>
      </c>
    </row>
    <row r="33" spans="1:145" ht="11.25" x14ac:dyDescent="0.2">
      <c r="A33" s="60">
        <v>31651</v>
      </c>
      <c r="B33" s="60">
        <v>2006</v>
      </c>
      <c r="C33" s="60">
        <v>8</v>
      </c>
      <c r="D33" s="60">
        <v>22</v>
      </c>
      <c r="E33" s="60">
        <v>6873686</v>
      </c>
      <c r="F33" s="60">
        <v>3581000</v>
      </c>
      <c r="G33" s="60">
        <v>120</v>
      </c>
      <c r="H33" s="60">
        <v>3</v>
      </c>
      <c r="I33" s="60">
        <v>2</v>
      </c>
      <c r="J33" s="61">
        <v>6.5</v>
      </c>
      <c r="K33" s="60">
        <v>2</v>
      </c>
      <c r="L33" s="60">
        <v>9</v>
      </c>
      <c r="M33" s="60">
        <v>3</v>
      </c>
      <c r="N33" s="60">
        <v>0</v>
      </c>
      <c r="O33" s="60">
        <v>2</v>
      </c>
      <c r="P33" s="60">
        <v>201</v>
      </c>
      <c r="Q33" s="60">
        <v>0</v>
      </c>
      <c r="R33" s="59">
        <v>4.0999999999999996</v>
      </c>
      <c r="S33" s="59">
        <v>44.6</v>
      </c>
      <c r="T33" s="59">
        <v>51.3</v>
      </c>
      <c r="U33" s="62">
        <v>0.81599999999999995</v>
      </c>
      <c r="V33" s="61">
        <v>17.746113989637308</v>
      </c>
      <c r="W33" s="61">
        <v>5.4527559055118093</v>
      </c>
      <c r="X33" s="60">
        <v>202</v>
      </c>
      <c r="Y33" s="60">
        <v>10</v>
      </c>
      <c r="Z33" s="61">
        <v>4.0999999999999996</v>
      </c>
      <c r="AA33" s="61">
        <v>44.6</v>
      </c>
      <c r="AB33" s="61">
        <v>51.3</v>
      </c>
      <c r="AC33" s="62">
        <v>0.88500000000000001</v>
      </c>
      <c r="AD33" s="61">
        <v>18.077553249590387</v>
      </c>
      <c r="AE33" s="61">
        <v>10.683333333333337</v>
      </c>
      <c r="AF33" s="60">
        <v>203</v>
      </c>
      <c r="AG33" s="60">
        <v>20</v>
      </c>
      <c r="AH33" s="61">
        <v>1</v>
      </c>
      <c r="AI33" s="61">
        <v>33</v>
      </c>
      <c r="AJ33" s="61">
        <v>66</v>
      </c>
      <c r="AK33" s="62">
        <v>0.98899999999999999</v>
      </c>
      <c r="AL33" s="61">
        <v>16.250266922912662</v>
      </c>
      <c r="AM33" s="61">
        <v>13.81947985721569</v>
      </c>
      <c r="AN33" s="60">
        <v>0</v>
      </c>
      <c r="AP33" s="62" t="e">
        <v>#N/A</v>
      </c>
      <c r="AQ33" s="62" t="e">
        <v>#N/A</v>
      </c>
      <c r="BG33" s="62" t="e">
        <v>#N/A</v>
      </c>
      <c r="BH33" s="62" t="e">
        <v>#N/A</v>
      </c>
      <c r="BI33" s="62" t="e">
        <f t="shared" si="0"/>
        <v>#N/A</v>
      </c>
      <c r="BJ33" s="60">
        <v>30</v>
      </c>
      <c r="BL33" s="62" t="e">
        <v>#N/A</v>
      </c>
      <c r="BM33" s="62" t="e">
        <v>#N/A</v>
      </c>
      <c r="BN33" s="62" t="e">
        <v>#N/A</v>
      </c>
      <c r="BO33" s="62" t="e">
        <v>#N/A</v>
      </c>
      <c r="BP33" s="62" t="e">
        <v>#N/A</v>
      </c>
      <c r="BQ33" s="62" t="e">
        <v>#N/A</v>
      </c>
      <c r="BR33" s="62" t="e">
        <v>#N/A</v>
      </c>
      <c r="BS33" s="62" t="e">
        <v>#N/A</v>
      </c>
      <c r="BT33" s="62" t="e">
        <v>#N/A</v>
      </c>
      <c r="BU33" s="62" t="e">
        <v>#N/A</v>
      </c>
      <c r="BV33" s="62" t="e">
        <v>#N/A</v>
      </c>
      <c r="BW33" s="62" t="e">
        <v>#N/A</v>
      </c>
      <c r="BX33" s="62" t="e">
        <v>#N/A</v>
      </c>
      <c r="BY33" s="62" t="e">
        <v>#N/A</v>
      </c>
      <c r="BZ33" s="62" t="e">
        <v>#N/A</v>
      </c>
      <c r="CA33" s="62" t="e">
        <v>#N/A</v>
      </c>
      <c r="CB33" s="62" t="e">
        <v>#N/A</v>
      </c>
      <c r="CC33" s="62" t="e">
        <v>#N/A</v>
      </c>
      <c r="CD33" s="62" t="e">
        <v>#N/A</v>
      </c>
      <c r="CE33" s="62" t="e">
        <f t="shared" si="1"/>
        <v>#N/A</v>
      </c>
      <c r="CG33" s="60">
        <v>475</v>
      </c>
      <c r="CH33" s="62">
        <v>2.6133197606268124</v>
      </c>
      <c r="CI33" s="62">
        <v>3.1895860324510821</v>
      </c>
      <c r="CJ33" s="60">
        <v>100</v>
      </c>
      <c r="CK33" s="62">
        <v>96.460176991150448</v>
      </c>
      <c r="CL33" s="62">
        <v>97.345132743362839</v>
      </c>
      <c r="CM33" s="62">
        <v>97.699115044247776</v>
      </c>
      <c r="CN33" s="62">
        <v>97.345132743362839</v>
      </c>
      <c r="CO33" s="59">
        <v>0</v>
      </c>
      <c r="CT33" s="62">
        <v>48.805260821391052</v>
      </c>
      <c r="CU33" s="62">
        <v>38.453823533028533</v>
      </c>
      <c r="CV33" s="62">
        <v>30.730999256868312</v>
      </c>
      <c r="CW33" s="62">
        <v>26.159793682676725</v>
      </c>
      <c r="CX33" s="62">
        <v>14.775929578152086</v>
      </c>
      <c r="CY33" s="62" t="e">
        <v>#N/A</v>
      </c>
      <c r="CZ33" s="62">
        <v>1.1955502531157574</v>
      </c>
      <c r="DA33" s="62">
        <f t="shared" si="2"/>
        <v>54.251665979481935</v>
      </c>
      <c r="DB33" s="62"/>
      <c r="DD33" s="62"/>
      <c r="DE33" s="62" t="e">
        <v>#N/A</v>
      </c>
      <c r="DF33" s="62" t="e">
        <v>#N/A</v>
      </c>
      <c r="DH33" s="62"/>
      <c r="DI33" s="62"/>
      <c r="DJ33" s="62"/>
      <c r="DK33" s="62"/>
      <c r="DM33" s="61"/>
      <c r="DN33" s="61"/>
      <c r="DO33" s="61"/>
      <c r="DP33" s="61"/>
      <c r="DQ33" s="62"/>
      <c r="DR33" s="62"/>
      <c r="DS33" s="62"/>
      <c r="DT33" s="62"/>
      <c r="DU33" s="62"/>
      <c r="DV33" s="62" t="e">
        <v>#N/A</v>
      </c>
      <c r="DW33" s="62" t="e">
        <v>#N/A</v>
      </c>
      <c r="DX33" s="62" t="e">
        <f t="shared" si="3"/>
        <v>#N/A</v>
      </c>
      <c r="DZ33" s="62" t="e">
        <f t="shared" si="18"/>
        <v>#N/A</v>
      </c>
      <c r="EA33" s="62" t="e">
        <f t="shared" si="5"/>
        <v>#N/A</v>
      </c>
      <c r="EB33" s="62">
        <f t="shared" si="6"/>
        <v>28.09187229680521</v>
      </c>
      <c r="EC33" s="62" t="e">
        <f t="shared" si="7"/>
        <v>#N/A</v>
      </c>
      <c r="ED33" s="62" t="e">
        <f t="shared" si="8"/>
        <v>#N/A</v>
      </c>
      <c r="EE33" s="62" t="e">
        <f t="shared" si="9"/>
        <v>#N/A</v>
      </c>
      <c r="EF33" s="62" t="e">
        <f t="shared" si="10"/>
        <v>#N/A</v>
      </c>
      <c r="EG33" s="62" t="e">
        <f t="shared" si="11"/>
        <v>#N/A</v>
      </c>
      <c r="EH33" s="62" t="e">
        <f t="shared" si="12"/>
        <v>#N/A</v>
      </c>
      <c r="EI33" s="62" t="e">
        <f t="shared" si="13"/>
        <v>#N/A</v>
      </c>
      <c r="EJ33" s="62">
        <f t="shared" si="14"/>
        <v>27.125832989740967</v>
      </c>
      <c r="EK33" s="62" t="e">
        <f t="shared" si="15"/>
        <v>#N/A</v>
      </c>
      <c r="EL33" s="62" t="e">
        <f t="shared" si="4"/>
        <v>#N/A</v>
      </c>
      <c r="EM33" s="62" t="e">
        <f t="shared" si="16"/>
        <v>#N/A</v>
      </c>
      <c r="EN33" s="62">
        <f t="shared" si="17"/>
        <v>4.1895860324510821</v>
      </c>
      <c r="EO33" s="62" t="e">
        <f>DataByPlots!Z33+DataByPlots!DF33</f>
        <v>#N/A</v>
      </c>
    </row>
    <row r="34" spans="1:145" ht="11.25" x14ac:dyDescent="0.2">
      <c r="A34" s="60">
        <v>31731</v>
      </c>
      <c r="B34" s="60">
        <v>2006</v>
      </c>
      <c r="C34" s="60">
        <v>8</v>
      </c>
      <c r="D34" s="60">
        <v>21</v>
      </c>
      <c r="E34" s="60">
        <v>6873717</v>
      </c>
      <c r="F34" s="60">
        <v>3644999</v>
      </c>
      <c r="G34" s="60">
        <v>80</v>
      </c>
      <c r="H34" s="60">
        <v>4</v>
      </c>
      <c r="I34" s="60">
        <v>2</v>
      </c>
      <c r="J34" s="61">
        <v>2.85</v>
      </c>
      <c r="K34" s="60">
        <v>2</v>
      </c>
      <c r="L34" s="60">
        <v>4</v>
      </c>
      <c r="M34" s="60">
        <v>3</v>
      </c>
      <c r="N34" s="60">
        <v>0</v>
      </c>
      <c r="O34" s="60">
        <v>2</v>
      </c>
      <c r="P34" s="60">
        <v>201</v>
      </c>
      <c r="Q34" s="60">
        <v>0</v>
      </c>
      <c r="R34" s="59">
        <v>2.6</v>
      </c>
      <c r="S34" s="59">
        <v>28</v>
      </c>
      <c r="T34" s="59">
        <v>69.400000000000006</v>
      </c>
      <c r="U34" s="62">
        <v>0.94399999999999995</v>
      </c>
      <c r="V34" s="61">
        <v>7.1793182940885911</v>
      </c>
      <c r="W34" s="61">
        <v>5.6767784282419722</v>
      </c>
      <c r="X34" s="60">
        <v>202</v>
      </c>
      <c r="Y34" s="60">
        <v>10</v>
      </c>
      <c r="Z34" s="61">
        <v>2.6</v>
      </c>
      <c r="AA34" s="61">
        <v>28</v>
      </c>
      <c r="AB34" s="61">
        <v>69.400000000000006</v>
      </c>
      <c r="AC34" s="62">
        <v>1.1819999999999999</v>
      </c>
      <c r="AD34" s="61">
        <v>4.9605263157894646</v>
      </c>
      <c r="AE34" s="61">
        <v>1.2598643223037549</v>
      </c>
      <c r="AF34" s="60">
        <v>203</v>
      </c>
      <c r="AG34" s="60">
        <v>20</v>
      </c>
      <c r="AH34" s="61">
        <v>2.6</v>
      </c>
      <c r="AI34" s="61">
        <v>28</v>
      </c>
      <c r="AJ34" s="61">
        <v>69.400000000000006</v>
      </c>
      <c r="AK34" s="62">
        <v>1.28</v>
      </c>
      <c r="AL34" s="61">
        <v>3.9585443777760427</v>
      </c>
      <c r="AM34" s="61">
        <v>0.79513184584179974</v>
      </c>
      <c r="AN34" s="60">
        <v>0</v>
      </c>
      <c r="AP34" s="62" t="e">
        <v>#N/A</v>
      </c>
      <c r="AQ34" s="62" t="e">
        <v>#N/A</v>
      </c>
      <c r="BG34" s="62" t="e">
        <v>#N/A</v>
      </c>
      <c r="BH34" s="62" t="e">
        <v>#N/A</v>
      </c>
      <c r="BI34" s="62" t="e">
        <f t="shared" ref="BI34:BI65" si="19">((AP34-BH34)/AP34)*100</f>
        <v>#N/A</v>
      </c>
      <c r="BJ34" s="60">
        <v>30</v>
      </c>
      <c r="BL34" s="62" t="e">
        <v>#N/A</v>
      </c>
      <c r="BM34" s="62" t="e">
        <v>#N/A</v>
      </c>
      <c r="BN34" s="62" t="e">
        <v>#N/A</v>
      </c>
      <c r="BO34" s="62" t="e">
        <v>#N/A</v>
      </c>
      <c r="BP34" s="62" t="e">
        <v>#N/A</v>
      </c>
      <c r="BQ34" s="62" t="e">
        <v>#N/A</v>
      </c>
      <c r="BR34" s="62" t="e">
        <v>#N/A</v>
      </c>
      <c r="BS34" s="62" t="e">
        <v>#N/A</v>
      </c>
      <c r="BT34" s="62" t="e">
        <v>#N/A</v>
      </c>
      <c r="BU34" s="62" t="e">
        <v>#N/A</v>
      </c>
      <c r="BV34" s="62" t="e">
        <v>#N/A</v>
      </c>
      <c r="BW34" s="62" t="e">
        <v>#N/A</v>
      </c>
      <c r="BX34" s="62" t="e">
        <v>#N/A</v>
      </c>
      <c r="BY34" s="62" t="e">
        <v>#N/A</v>
      </c>
      <c r="BZ34" s="62" t="e">
        <v>#N/A</v>
      </c>
      <c r="CA34" s="62" t="e">
        <v>#N/A</v>
      </c>
      <c r="CB34" s="62" t="e">
        <v>#N/A</v>
      </c>
      <c r="CC34" s="62" t="e">
        <v>#N/A</v>
      </c>
      <c r="CD34" s="62" t="e">
        <v>#N/A</v>
      </c>
      <c r="CE34" s="62" t="e">
        <f t="shared" ref="CE34:CE65" si="20">((BL34-CD34)/BL34)*100</f>
        <v>#N/A</v>
      </c>
      <c r="CG34" s="60">
        <v>498</v>
      </c>
      <c r="CH34" s="62">
        <v>2.6317766265427394</v>
      </c>
      <c r="CI34" s="62">
        <v>1.5846411701965442</v>
      </c>
      <c r="CJ34" s="60">
        <v>100</v>
      </c>
      <c r="CK34" s="62">
        <v>96.527777777777786</v>
      </c>
      <c r="CL34" s="62">
        <v>98.611111111111128</v>
      </c>
      <c r="CM34" s="62">
        <v>98.2638888888889</v>
      </c>
      <c r="CN34" s="62">
        <v>96.875</v>
      </c>
      <c r="CO34" s="59">
        <v>0</v>
      </c>
      <c r="CT34" s="62">
        <v>43.227407262620979</v>
      </c>
      <c r="CU34" s="62">
        <v>38.49032143414675</v>
      </c>
      <c r="CV34" s="62">
        <v>31.088208416657508</v>
      </c>
      <c r="CW34" s="62">
        <v>22.653397363424972</v>
      </c>
      <c r="CX34" s="62">
        <v>11.400320057809038</v>
      </c>
      <c r="CY34" s="62" t="e">
        <v>#N/A</v>
      </c>
      <c r="CZ34" s="62">
        <v>1.2646819899791077</v>
      </c>
      <c r="DA34" s="62">
        <f t="shared" ref="DA34:DA65" si="21">((CH34-CZ34)/CH34)*100</f>
        <v>51.945694128286625</v>
      </c>
      <c r="DB34" s="62"/>
      <c r="DD34" s="62"/>
      <c r="DE34" s="62" t="e">
        <v>#N/A</v>
      </c>
      <c r="DF34" s="62" t="e">
        <v>#N/A</v>
      </c>
      <c r="DH34" s="62"/>
      <c r="DI34" s="62"/>
      <c r="DJ34" s="62"/>
      <c r="DK34" s="62"/>
      <c r="DM34" s="61"/>
      <c r="DN34" s="61"/>
      <c r="DO34" s="61"/>
      <c r="DP34" s="61"/>
      <c r="DQ34" s="62"/>
      <c r="DR34" s="62"/>
      <c r="DS34" s="62"/>
      <c r="DT34" s="62"/>
      <c r="DU34" s="62"/>
      <c r="DV34" s="62" t="e">
        <v>#N/A</v>
      </c>
      <c r="DW34" s="62" t="e">
        <v>#N/A</v>
      </c>
      <c r="DX34" s="62" t="e">
        <f t="shared" ref="DX34:DX65" si="22">((DE34-DW34)/DE34)*100</f>
        <v>#N/A</v>
      </c>
      <c r="DZ34" s="62" t="e">
        <f t="shared" si="18"/>
        <v>#N/A</v>
      </c>
      <c r="EA34" s="62" t="e">
        <f t="shared" si="5"/>
        <v>#N/A</v>
      </c>
      <c r="EB34" s="62">
        <f t="shared" si="6"/>
        <v>29.292296764861653</v>
      </c>
      <c r="EC34" s="62" t="e">
        <f t="shared" si="7"/>
        <v>#N/A</v>
      </c>
      <c r="ED34" s="62" t="e">
        <f t="shared" si="8"/>
        <v>#N/A</v>
      </c>
      <c r="EE34" s="62" t="e">
        <f t="shared" si="9"/>
        <v>#N/A</v>
      </c>
      <c r="EF34" s="62" t="e">
        <f t="shared" si="10"/>
        <v>#N/A</v>
      </c>
      <c r="EG34" s="62" t="e">
        <f t="shared" si="11"/>
        <v>#N/A</v>
      </c>
      <c r="EH34" s="62" t="e">
        <f t="shared" si="12"/>
        <v>#N/A</v>
      </c>
      <c r="EI34" s="62" t="e">
        <f t="shared" si="13"/>
        <v>#N/A</v>
      </c>
      <c r="EJ34" s="62">
        <f t="shared" si="14"/>
        <v>25.972847064143313</v>
      </c>
      <c r="EK34" s="62" t="e">
        <f t="shared" si="15"/>
        <v>#N/A</v>
      </c>
      <c r="EL34" s="62" t="e">
        <f t="shared" ref="EL34:EL65" si="23">R34+AQ34</f>
        <v>#N/A</v>
      </c>
      <c r="EM34" s="62" t="e">
        <f t="shared" si="16"/>
        <v>#N/A</v>
      </c>
      <c r="EN34" s="62">
        <f t="shared" si="17"/>
        <v>4.184641170196544</v>
      </c>
      <c r="EO34" s="62" t="e">
        <f>DataByPlots!Z34+DataByPlots!DF34</f>
        <v>#N/A</v>
      </c>
    </row>
    <row r="35" spans="1:145" ht="11.25" x14ac:dyDescent="0.2">
      <c r="A35" s="60">
        <v>33312</v>
      </c>
      <c r="B35" s="60">
        <v>2006</v>
      </c>
      <c r="C35" s="60">
        <v>6</v>
      </c>
      <c r="D35" s="60">
        <v>2</v>
      </c>
      <c r="E35" s="60">
        <v>6890093</v>
      </c>
      <c r="F35" s="60">
        <v>3309012</v>
      </c>
      <c r="G35" s="60">
        <v>180</v>
      </c>
      <c r="H35" s="60">
        <v>3</v>
      </c>
      <c r="I35" s="60">
        <v>2</v>
      </c>
      <c r="J35" s="61">
        <v>3.05</v>
      </c>
      <c r="K35" s="60">
        <v>2</v>
      </c>
      <c r="L35" s="60">
        <v>14</v>
      </c>
      <c r="M35" s="60">
        <v>2</v>
      </c>
      <c r="N35" s="60">
        <v>0</v>
      </c>
      <c r="O35" s="60">
        <v>4</v>
      </c>
      <c r="P35" s="60">
        <v>201</v>
      </c>
      <c r="Q35" s="60">
        <v>0</v>
      </c>
      <c r="R35" s="59">
        <v>2.2999999999999998</v>
      </c>
      <c r="S35" s="59">
        <v>34.6</v>
      </c>
      <c r="T35" s="59">
        <v>63.1</v>
      </c>
      <c r="U35" s="62">
        <v>1.0209999999999999</v>
      </c>
      <c r="V35" s="61">
        <v>17.757197503523251</v>
      </c>
      <c r="W35" s="61">
        <v>7.5479396164830685</v>
      </c>
      <c r="X35" s="60">
        <v>202</v>
      </c>
      <c r="Y35" s="60">
        <v>10</v>
      </c>
      <c r="Z35" s="61">
        <v>2.2999999999999998</v>
      </c>
      <c r="AA35" s="61">
        <v>34.6</v>
      </c>
      <c r="AB35" s="61">
        <v>63.1</v>
      </c>
      <c r="AC35" s="62">
        <v>1.139</v>
      </c>
      <c r="AD35" s="61">
        <v>20.42287361845267</v>
      </c>
      <c r="AE35" s="61">
        <v>8.4886128364389126</v>
      </c>
      <c r="AF35" s="60">
        <v>203</v>
      </c>
      <c r="AG35" s="60">
        <v>20</v>
      </c>
      <c r="AH35" s="61">
        <v>1.4</v>
      </c>
      <c r="AI35" s="61">
        <v>21.6</v>
      </c>
      <c r="AJ35" s="61">
        <v>77</v>
      </c>
      <c r="AK35" s="62">
        <v>1.103</v>
      </c>
      <c r="AL35" s="61">
        <v>13.709167544783986</v>
      </c>
      <c r="AM35" s="61">
        <v>11.295640493344731</v>
      </c>
      <c r="AN35" s="60">
        <v>0</v>
      </c>
      <c r="AP35" s="62" t="e">
        <v>#N/A</v>
      </c>
      <c r="AQ35" s="62" t="e">
        <v>#N/A</v>
      </c>
      <c r="BG35" s="62" t="e">
        <v>#N/A</v>
      </c>
      <c r="BH35" s="62" t="e">
        <v>#N/A</v>
      </c>
      <c r="BI35" s="62" t="e">
        <f t="shared" si="19"/>
        <v>#N/A</v>
      </c>
      <c r="BJ35" s="60">
        <v>30</v>
      </c>
      <c r="BL35" s="62" t="e">
        <v>#N/A</v>
      </c>
      <c r="BM35" s="62" t="e">
        <v>#N/A</v>
      </c>
      <c r="BN35" s="62" t="e">
        <v>#N/A</v>
      </c>
      <c r="BO35" s="62" t="e">
        <v>#N/A</v>
      </c>
      <c r="BP35" s="62" t="e">
        <v>#N/A</v>
      </c>
      <c r="BQ35" s="62" t="e">
        <v>#N/A</v>
      </c>
      <c r="BR35" s="62" t="e">
        <v>#N/A</v>
      </c>
      <c r="BS35" s="62" t="e">
        <v>#N/A</v>
      </c>
      <c r="BT35" s="62" t="e">
        <v>#N/A</v>
      </c>
      <c r="BU35" s="62" t="e">
        <v>#N/A</v>
      </c>
      <c r="BV35" s="62" t="e">
        <v>#N/A</v>
      </c>
      <c r="BW35" s="62" t="e">
        <v>#N/A</v>
      </c>
      <c r="BX35" s="62" t="e">
        <v>#N/A</v>
      </c>
      <c r="BY35" s="62" t="e">
        <v>#N/A</v>
      </c>
      <c r="BZ35" s="62" t="e">
        <v>#N/A</v>
      </c>
      <c r="CA35" s="62" t="e">
        <v>#N/A</v>
      </c>
      <c r="CB35" s="62" t="e">
        <v>#N/A</v>
      </c>
      <c r="CC35" s="62" t="e">
        <v>#N/A</v>
      </c>
      <c r="CD35" s="62" t="e">
        <v>#N/A</v>
      </c>
      <c r="CE35" s="62" t="e">
        <f t="shared" si="20"/>
        <v>#N/A</v>
      </c>
      <c r="CG35" s="60">
        <v>203</v>
      </c>
      <c r="CH35" s="62">
        <v>2.6082657062095378</v>
      </c>
      <c r="CI35" s="62">
        <v>3.6290690252575883</v>
      </c>
      <c r="CJ35" s="60">
        <v>100</v>
      </c>
      <c r="CK35" s="62">
        <v>98.284734133790735</v>
      </c>
      <c r="CL35" s="62">
        <v>97.427101200686096</v>
      </c>
      <c r="CM35" s="62">
        <v>98.284734133790735</v>
      </c>
      <c r="CN35" s="62">
        <v>99.14236706689536</v>
      </c>
      <c r="CO35" s="59">
        <v>0</v>
      </c>
      <c r="CT35" s="62">
        <v>45.843606617777134</v>
      </c>
      <c r="CU35" s="62">
        <v>42.139005325862939</v>
      </c>
      <c r="CV35" s="62">
        <v>25.70526049578617</v>
      </c>
      <c r="CW35" s="62">
        <v>21.987309289306619</v>
      </c>
      <c r="CX35" s="62">
        <v>8.5973449801538653</v>
      </c>
      <c r="CY35" s="62">
        <v>9.8711016348040754</v>
      </c>
      <c r="CZ35" s="62">
        <v>1.176327721935186</v>
      </c>
      <c r="DA35" s="62">
        <f t="shared" si="21"/>
        <v>54.900004277375395</v>
      </c>
      <c r="DB35" s="62"/>
      <c r="DD35" s="62"/>
      <c r="DE35" s="62" t="e">
        <v>#N/A</v>
      </c>
      <c r="DF35" s="62" t="e">
        <v>#N/A</v>
      </c>
      <c r="DH35" s="62"/>
      <c r="DI35" s="62"/>
      <c r="DJ35" s="62"/>
      <c r="DK35" s="62"/>
      <c r="DM35" s="61"/>
      <c r="DN35" s="61"/>
      <c r="DO35" s="61"/>
      <c r="DP35" s="61"/>
      <c r="DQ35" s="62"/>
      <c r="DR35" s="62"/>
      <c r="DS35" s="62"/>
      <c r="DT35" s="62"/>
      <c r="DU35" s="62"/>
      <c r="DV35" s="62" t="e">
        <v>#N/A</v>
      </c>
      <c r="DW35" s="62" t="e">
        <v>#N/A</v>
      </c>
      <c r="DX35" s="62" t="e">
        <f t="shared" si="22"/>
        <v>#N/A</v>
      </c>
      <c r="DZ35" s="62" t="e">
        <f t="shared" si="18"/>
        <v>#N/A</v>
      </c>
      <c r="EA35" s="62" t="e">
        <f t="shared" si="5"/>
        <v>#N/A</v>
      </c>
      <c r="EB35" s="62">
        <f t="shared" si="6"/>
        <v>32.912694988068779</v>
      </c>
      <c r="EC35" s="62" t="e">
        <f t="shared" si="7"/>
        <v>#N/A</v>
      </c>
      <c r="ED35" s="62" t="e">
        <f t="shared" si="8"/>
        <v>#N/A</v>
      </c>
      <c r="EE35" s="62" t="e">
        <f t="shared" si="9"/>
        <v>#N/A</v>
      </c>
      <c r="EF35" s="62">
        <f t="shared" si="10"/>
        <v>12.116207654502544</v>
      </c>
      <c r="EG35" s="62" t="e">
        <f t="shared" si="11"/>
        <v>#N/A</v>
      </c>
      <c r="EH35" s="62" t="e">
        <f t="shared" si="12"/>
        <v>#N/A</v>
      </c>
      <c r="EI35" s="62" t="e">
        <f t="shared" si="13"/>
        <v>#N/A</v>
      </c>
      <c r="EJ35" s="62">
        <f t="shared" si="14"/>
        <v>27.450002138687697</v>
      </c>
      <c r="EK35" s="62" t="e">
        <f t="shared" si="15"/>
        <v>#N/A</v>
      </c>
      <c r="EL35" s="62" t="e">
        <f t="shared" si="23"/>
        <v>#N/A</v>
      </c>
      <c r="EM35" s="62" t="e">
        <f t="shared" si="16"/>
        <v>#N/A</v>
      </c>
      <c r="EN35" s="62">
        <f t="shared" si="17"/>
        <v>5.0290690252575878</v>
      </c>
      <c r="EO35" s="62" t="e">
        <f>DataByPlots!Z35+DataByPlots!DF35</f>
        <v>#N/A</v>
      </c>
    </row>
    <row r="36" spans="1:145" ht="11.25" x14ac:dyDescent="0.2">
      <c r="A36" s="60">
        <v>33371</v>
      </c>
      <c r="B36" s="60">
        <v>2006</v>
      </c>
      <c r="C36" s="60">
        <v>6</v>
      </c>
      <c r="D36" s="60">
        <v>5</v>
      </c>
      <c r="E36" s="60">
        <v>6889725</v>
      </c>
      <c r="F36" s="60">
        <v>3356994</v>
      </c>
      <c r="G36" s="60">
        <v>140</v>
      </c>
      <c r="H36" s="60">
        <v>3</v>
      </c>
      <c r="I36" s="60">
        <v>2</v>
      </c>
      <c r="J36" s="61">
        <v>6.8</v>
      </c>
      <c r="K36" s="60">
        <v>0</v>
      </c>
      <c r="L36" s="60">
        <v>0</v>
      </c>
      <c r="M36" s="60">
        <v>3</v>
      </c>
      <c r="N36" s="60">
        <v>0</v>
      </c>
      <c r="O36" s="60">
        <v>3</v>
      </c>
      <c r="P36" s="60">
        <v>201</v>
      </c>
      <c r="Q36" s="60">
        <v>0</v>
      </c>
      <c r="R36" s="59">
        <v>1.1000000000000001</v>
      </c>
      <c r="S36" s="59">
        <v>13.8</v>
      </c>
      <c r="T36" s="59">
        <v>85.1</v>
      </c>
      <c r="U36" s="62">
        <v>1.0289999999999999</v>
      </c>
      <c r="V36" s="61">
        <v>20.885582288354232</v>
      </c>
      <c r="W36" s="61">
        <v>9.3584104353101853</v>
      </c>
      <c r="X36" s="60">
        <v>202</v>
      </c>
      <c r="Y36" s="60">
        <v>10</v>
      </c>
      <c r="Z36" s="61">
        <v>1.1000000000000001</v>
      </c>
      <c r="AA36" s="61">
        <v>13.8</v>
      </c>
      <c r="AB36" s="61">
        <v>85.1</v>
      </c>
      <c r="AC36" s="62">
        <v>1.1419999999999999</v>
      </c>
      <c r="AD36" s="61">
        <v>14.644204615249608</v>
      </c>
      <c r="AE36" s="61">
        <v>10.72162828947369</v>
      </c>
      <c r="AF36" s="60">
        <v>203</v>
      </c>
      <c r="AG36" s="60">
        <v>20</v>
      </c>
      <c r="AH36" s="61">
        <v>5.6</v>
      </c>
      <c r="AI36" s="61">
        <v>35.1</v>
      </c>
      <c r="AJ36" s="61">
        <v>59.3</v>
      </c>
      <c r="AK36" s="62">
        <v>1.1830000000000001</v>
      </c>
      <c r="AL36" s="61">
        <v>12.950771347155348</v>
      </c>
      <c r="AM36" s="61">
        <v>16.66102268879105</v>
      </c>
      <c r="AN36" s="60">
        <v>0</v>
      </c>
      <c r="AO36" s="60">
        <v>215</v>
      </c>
      <c r="AP36" s="62">
        <v>2.6422402159244269</v>
      </c>
      <c r="AQ36" s="62">
        <v>0.67476383265855511</v>
      </c>
      <c r="AR36" s="59">
        <v>100</v>
      </c>
      <c r="AS36" s="62">
        <v>99.161073825503351</v>
      </c>
      <c r="AT36" s="62">
        <v>98.322147651006702</v>
      </c>
      <c r="AU36" s="62">
        <v>99.161073825503351</v>
      </c>
      <c r="AV36" s="62">
        <v>98.65771812080537</v>
      </c>
      <c r="AW36" s="59">
        <v>0</v>
      </c>
      <c r="BB36" s="62">
        <v>40.080608982496322</v>
      </c>
      <c r="BC36" s="62">
        <v>36.976964423299748</v>
      </c>
      <c r="BD36" s="62">
        <v>16.422639135035826</v>
      </c>
      <c r="BE36" s="62">
        <v>12.251913427603972</v>
      </c>
      <c r="BF36" s="62">
        <v>7.6907921781348376</v>
      </c>
      <c r="BG36" s="62">
        <v>4.750420702749679</v>
      </c>
      <c r="BH36" s="62">
        <v>1.4518159549130518</v>
      </c>
      <c r="BI36" s="62">
        <f t="shared" si="19"/>
        <v>45.05359708919908</v>
      </c>
      <c r="BJ36" s="60">
        <v>30</v>
      </c>
      <c r="BL36" s="62" t="e">
        <v>#N/A</v>
      </c>
      <c r="BM36" s="62" t="e">
        <v>#N/A</v>
      </c>
      <c r="BN36" s="62" t="e">
        <v>#N/A</v>
      </c>
      <c r="BO36" s="62" t="e">
        <v>#N/A</v>
      </c>
      <c r="BP36" s="62" t="e">
        <v>#N/A</v>
      </c>
      <c r="BQ36" s="62" t="e">
        <v>#N/A</v>
      </c>
      <c r="BR36" s="62" t="e">
        <v>#N/A</v>
      </c>
      <c r="BS36" s="62" t="e">
        <v>#N/A</v>
      </c>
      <c r="BT36" s="62" t="e">
        <v>#N/A</v>
      </c>
      <c r="BU36" s="62" t="e">
        <v>#N/A</v>
      </c>
      <c r="BV36" s="62" t="e">
        <v>#N/A</v>
      </c>
      <c r="BW36" s="62" t="e">
        <v>#N/A</v>
      </c>
      <c r="BX36" s="62" t="e">
        <v>#N/A</v>
      </c>
      <c r="BY36" s="62" t="e">
        <v>#N/A</v>
      </c>
      <c r="BZ36" s="62" t="e">
        <v>#N/A</v>
      </c>
      <c r="CA36" s="62" t="e">
        <v>#N/A</v>
      </c>
      <c r="CB36" s="62" t="e">
        <v>#N/A</v>
      </c>
      <c r="CC36" s="62" t="e">
        <v>#N/A</v>
      </c>
      <c r="CD36" s="62" t="e">
        <v>#N/A</v>
      </c>
      <c r="CE36" s="62" t="e">
        <f t="shared" si="20"/>
        <v>#N/A</v>
      </c>
      <c r="CG36" s="60">
        <v>218</v>
      </c>
      <c r="CH36" s="62">
        <v>2.6394874868874565</v>
      </c>
      <c r="CI36" s="62">
        <v>0.91413157500374542</v>
      </c>
      <c r="CJ36" s="60">
        <v>100</v>
      </c>
      <c r="CK36" s="62">
        <v>98.251748251748239</v>
      </c>
      <c r="CL36" s="62">
        <v>96.853146853146839</v>
      </c>
      <c r="CM36" s="62">
        <v>98.6013986013986</v>
      </c>
      <c r="CN36" s="62">
        <v>99.475524475524466</v>
      </c>
      <c r="CO36" s="59">
        <v>0</v>
      </c>
      <c r="CT36" s="62">
        <v>33.374612993924913</v>
      </c>
      <c r="CU36" s="62">
        <v>30.145247607063329</v>
      </c>
      <c r="CV36" s="62">
        <v>12.539125853587976</v>
      </c>
      <c r="CW36" s="62">
        <v>7.7964176912933976</v>
      </c>
      <c r="CX36" s="62">
        <v>5.066995899887381</v>
      </c>
      <c r="CY36" s="62">
        <v>3.6888618865010057</v>
      </c>
      <c r="CZ36" s="62">
        <v>1.5387453148777999</v>
      </c>
      <c r="DA36" s="62">
        <f t="shared" si="21"/>
        <v>41.702875178532359</v>
      </c>
      <c r="DB36" s="62">
        <v>10</v>
      </c>
      <c r="DD36" s="62">
        <v>207</v>
      </c>
      <c r="DE36" s="62">
        <v>2.6402340278463514</v>
      </c>
      <c r="DF36" s="62">
        <v>0.8492149698824778</v>
      </c>
      <c r="DG36" s="59">
        <v>100</v>
      </c>
      <c r="DH36" s="62">
        <v>99.653379549393392</v>
      </c>
      <c r="DI36" s="62">
        <v>99.653379549393392</v>
      </c>
      <c r="DJ36" s="62">
        <v>98.786828422876923</v>
      </c>
      <c r="DK36" s="62">
        <v>99.653379549393392</v>
      </c>
      <c r="DL36" s="59">
        <v>0</v>
      </c>
      <c r="DM36" s="61"/>
      <c r="DN36" s="61"/>
      <c r="DO36" s="61"/>
      <c r="DP36" s="61"/>
      <c r="DQ36" s="62">
        <v>35.150032818417998</v>
      </c>
      <c r="DR36" s="62">
        <v>32.381043617425973</v>
      </c>
      <c r="DS36" s="62">
        <v>12.312592757809139</v>
      </c>
      <c r="DT36" s="62">
        <v>9.0260982935249388</v>
      </c>
      <c r="DU36" s="62">
        <v>5.988275189523967</v>
      </c>
      <c r="DV36" s="62">
        <v>2.3384953070492074</v>
      </c>
      <c r="DW36" s="62">
        <v>1.6000321822334185</v>
      </c>
      <c r="DX36" s="62">
        <f t="shared" si="22"/>
        <v>39.39809254187324</v>
      </c>
      <c r="DZ36" s="62">
        <f t="shared" si="18"/>
        <v>32.801683661595106</v>
      </c>
      <c r="EA36" s="62" t="e">
        <f t="shared" si="5"/>
        <v>#N/A</v>
      </c>
      <c r="EB36" s="62">
        <f t="shared" si="6"/>
        <v>33.90645748723896</v>
      </c>
      <c r="EC36" s="62">
        <f t="shared" si="7"/>
        <v>30.371994248348301</v>
      </c>
      <c r="ED36" s="62">
        <f t="shared" si="8"/>
        <v>7.5014927248542929</v>
      </c>
      <c r="EE36" s="62" t="e">
        <f t="shared" si="9"/>
        <v>#N/A</v>
      </c>
      <c r="EF36" s="62">
        <f t="shared" si="10"/>
        <v>4.1075558047923924</v>
      </c>
      <c r="EG36" s="62">
        <f t="shared" si="11"/>
        <v>6.6876029864757314</v>
      </c>
      <c r="EH36" s="62">
        <f t="shared" si="12"/>
        <v>22.52679854459954</v>
      </c>
      <c r="EI36" s="62" t="e">
        <f t="shared" si="13"/>
        <v>#N/A</v>
      </c>
      <c r="EJ36" s="62">
        <f t="shared" si="14"/>
        <v>20.85143758926618</v>
      </c>
      <c r="EK36" s="62">
        <f t="shared" si="15"/>
        <v>19.69904627093662</v>
      </c>
      <c r="EL36" s="62">
        <f t="shared" si="23"/>
        <v>1.7747638326585551</v>
      </c>
      <c r="EM36" s="62" t="e">
        <f t="shared" si="16"/>
        <v>#N/A</v>
      </c>
      <c r="EN36" s="62">
        <f t="shared" si="17"/>
        <v>6.514131575003745</v>
      </c>
      <c r="EO36" s="62">
        <f>DataByPlots!Z36+DataByPlots!DF36</f>
        <v>1.9492149698824779</v>
      </c>
    </row>
    <row r="37" spans="1:145" ht="11.25" x14ac:dyDescent="0.2">
      <c r="A37" s="60">
        <v>33452</v>
      </c>
      <c r="B37" s="60">
        <v>2006</v>
      </c>
      <c r="C37" s="60">
        <v>7</v>
      </c>
      <c r="D37" s="60">
        <v>19</v>
      </c>
      <c r="E37" s="60">
        <v>6890094</v>
      </c>
      <c r="F37" s="60">
        <v>3421002</v>
      </c>
      <c r="G37" s="60">
        <v>140</v>
      </c>
      <c r="H37" s="60">
        <v>3</v>
      </c>
      <c r="I37" s="60">
        <v>2</v>
      </c>
      <c r="J37" s="61">
        <v>4.2</v>
      </c>
      <c r="K37" s="60">
        <v>2</v>
      </c>
      <c r="L37" s="60">
        <v>10</v>
      </c>
      <c r="M37" s="60">
        <v>3</v>
      </c>
      <c r="N37" s="60">
        <v>0</v>
      </c>
      <c r="O37" s="60">
        <v>3</v>
      </c>
      <c r="P37" s="60">
        <v>201</v>
      </c>
      <c r="Q37" s="60">
        <v>0</v>
      </c>
      <c r="R37" s="59">
        <v>2.2000000000000002</v>
      </c>
      <c r="S37" s="59">
        <v>45.3</v>
      </c>
      <c r="T37" s="59">
        <v>52.5</v>
      </c>
      <c r="U37" s="62">
        <v>0.98799999999999999</v>
      </c>
      <c r="V37" s="61">
        <v>11.211197339246118</v>
      </c>
      <c r="W37" s="61">
        <v>6.914312470735144</v>
      </c>
      <c r="X37" s="60">
        <v>202</v>
      </c>
      <c r="Y37" s="60">
        <v>10</v>
      </c>
      <c r="Z37" s="61">
        <v>2.2000000000000002</v>
      </c>
      <c r="AA37" s="61">
        <v>45.3</v>
      </c>
      <c r="AB37" s="61">
        <v>52.5</v>
      </c>
      <c r="AC37" s="62">
        <v>1.097</v>
      </c>
      <c r="AD37" s="61">
        <v>11.607910576096302</v>
      </c>
      <c r="AE37" s="61">
        <v>6.197887715397445</v>
      </c>
      <c r="AF37" s="60">
        <v>203</v>
      </c>
      <c r="AG37" s="60">
        <v>20</v>
      </c>
      <c r="AH37" s="61">
        <v>1.5</v>
      </c>
      <c r="AI37" s="61">
        <v>32</v>
      </c>
      <c r="AJ37" s="61">
        <v>66.5</v>
      </c>
      <c r="AK37" s="62">
        <v>1.1359999999999999</v>
      </c>
      <c r="AL37" s="61">
        <v>11.795525346927212</v>
      </c>
      <c r="AM37" s="61">
        <v>11.221704928559959</v>
      </c>
      <c r="AN37" s="60">
        <v>0</v>
      </c>
      <c r="AP37" s="62" t="e">
        <v>#N/A</v>
      </c>
      <c r="AQ37" s="62" t="e">
        <v>#N/A</v>
      </c>
      <c r="BG37" s="62" t="e">
        <v>#N/A</v>
      </c>
      <c r="BH37" s="62" t="e">
        <v>#N/A</v>
      </c>
      <c r="BI37" s="62" t="e">
        <f t="shared" si="19"/>
        <v>#N/A</v>
      </c>
      <c r="BJ37" s="60">
        <v>30</v>
      </c>
      <c r="BL37" s="62" t="e">
        <v>#N/A</v>
      </c>
      <c r="BM37" s="62" t="e">
        <v>#N/A</v>
      </c>
      <c r="BN37" s="62" t="e">
        <v>#N/A</v>
      </c>
      <c r="BO37" s="62" t="e">
        <v>#N/A</v>
      </c>
      <c r="BP37" s="62" t="e">
        <v>#N/A</v>
      </c>
      <c r="BQ37" s="62" t="e">
        <v>#N/A</v>
      </c>
      <c r="BR37" s="62" t="e">
        <v>#N/A</v>
      </c>
      <c r="BS37" s="62" t="e">
        <v>#N/A</v>
      </c>
      <c r="BT37" s="62" t="e">
        <v>#N/A</v>
      </c>
      <c r="BU37" s="62" t="e">
        <v>#N/A</v>
      </c>
      <c r="BV37" s="62" t="e">
        <v>#N/A</v>
      </c>
      <c r="BW37" s="62" t="e">
        <v>#N/A</v>
      </c>
      <c r="BX37" s="62" t="e">
        <v>#N/A</v>
      </c>
      <c r="BY37" s="62" t="e">
        <v>#N/A</v>
      </c>
      <c r="BZ37" s="62" t="e">
        <v>#N/A</v>
      </c>
      <c r="CA37" s="62" t="e">
        <v>#N/A</v>
      </c>
      <c r="CB37" s="62" t="e">
        <v>#N/A</v>
      </c>
      <c r="CC37" s="62" t="e">
        <v>#N/A</v>
      </c>
      <c r="CD37" s="62" t="e">
        <v>#N/A</v>
      </c>
      <c r="CE37" s="62" t="e">
        <f t="shared" si="20"/>
        <v>#N/A</v>
      </c>
      <c r="CG37" s="60" t="s">
        <v>171</v>
      </c>
      <c r="CH37" s="62">
        <v>2.6330768713882535</v>
      </c>
      <c r="CI37" s="62">
        <v>1.4715764010213763</v>
      </c>
      <c r="CJ37" s="60">
        <v>100</v>
      </c>
      <c r="CK37" s="62">
        <v>100</v>
      </c>
      <c r="CL37" s="62">
        <v>100</v>
      </c>
      <c r="CM37" s="62">
        <v>99.162479061976555</v>
      </c>
      <c r="CN37" s="62">
        <v>100</v>
      </c>
      <c r="CO37" s="59">
        <v>0</v>
      </c>
      <c r="CR37" s="61">
        <v>20.170000000000002</v>
      </c>
      <c r="CS37" s="61">
        <v>7.6113207547169823</v>
      </c>
      <c r="CT37" s="62">
        <v>41.768067809278485</v>
      </c>
      <c r="CU37" s="62">
        <v>32.363537732848229</v>
      </c>
      <c r="CV37" s="62">
        <v>26.976550271530179</v>
      </c>
      <c r="CW37" s="62">
        <v>18.472373436528091</v>
      </c>
      <c r="CX37" s="62">
        <v>9.5747649330027897</v>
      </c>
      <c r="CY37" s="62">
        <v>6.3089268304620321</v>
      </c>
      <c r="CZ37" s="62">
        <v>1.4591060689965976</v>
      </c>
      <c r="DA37" s="62">
        <f t="shared" si="21"/>
        <v>44.585511921370383</v>
      </c>
      <c r="DB37" s="62">
        <v>19</v>
      </c>
      <c r="DD37" s="62" t="s">
        <v>172</v>
      </c>
      <c r="DE37" s="62">
        <v>2.6071051178929103</v>
      </c>
      <c r="DF37" s="62">
        <v>3.7299897484425437</v>
      </c>
      <c r="DG37" s="59">
        <v>100</v>
      </c>
      <c r="DH37" s="62">
        <v>100</v>
      </c>
      <c r="DI37" s="62">
        <v>99.166666666666686</v>
      </c>
      <c r="DJ37" s="62">
        <v>99.166666666666686</v>
      </c>
      <c r="DK37" s="62">
        <v>99.166666666666686</v>
      </c>
      <c r="DL37" s="59">
        <v>0</v>
      </c>
      <c r="DM37" s="61"/>
      <c r="DN37" s="61"/>
      <c r="DO37" s="61"/>
      <c r="DP37" s="61"/>
      <c r="DQ37" s="62">
        <v>52.310031289150686</v>
      </c>
      <c r="DR37" s="62">
        <v>38.032789166739597</v>
      </c>
      <c r="DS37" s="62">
        <v>29.947307095605051</v>
      </c>
      <c r="DT37" s="62">
        <v>24.498816779085118</v>
      </c>
      <c r="DU37" s="62">
        <v>16.749421892362264</v>
      </c>
      <c r="DV37" s="62">
        <v>6.8671674924388162</v>
      </c>
      <c r="DW37" s="62">
        <v>1.1727826932196008</v>
      </c>
      <c r="DX37" s="62">
        <f t="shared" si="22"/>
        <v>55.015903073081454</v>
      </c>
      <c r="DZ37" s="62" t="e">
        <f t="shared" si="18"/>
        <v>#N/A</v>
      </c>
      <c r="EA37" s="62" t="e">
        <f t="shared" si="5"/>
        <v>#N/A</v>
      </c>
      <c r="EB37" s="62">
        <f t="shared" si="6"/>
        <v>26.113138484842292</v>
      </c>
      <c r="EC37" s="62">
        <f t="shared" si="7"/>
        <v>30.517086293996336</v>
      </c>
      <c r="ED37" s="62" t="e">
        <f t="shared" si="8"/>
        <v>#N/A</v>
      </c>
      <c r="EE37" s="62" t="e">
        <f t="shared" si="9"/>
        <v>#N/A</v>
      </c>
      <c r="EF37" s="62">
        <f t="shared" si="10"/>
        <v>12.16344660606606</v>
      </c>
      <c r="EG37" s="62">
        <f t="shared" si="11"/>
        <v>17.631649286646301</v>
      </c>
      <c r="EH37" s="62" t="e">
        <f t="shared" si="12"/>
        <v>#N/A</v>
      </c>
      <c r="EI37" s="62" t="e">
        <f t="shared" si="13"/>
        <v>#N/A</v>
      </c>
      <c r="EJ37" s="62">
        <f t="shared" si="14"/>
        <v>22.292755960685191</v>
      </c>
      <c r="EK37" s="62">
        <f t="shared" si="15"/>
        <v>27.507951536540727</v>
      </c>
      <c r="EL37" s="62" t="e">
        <f t="shared" si="23"/>
        <v>#N/A</v>
      </c>
      <c r="EM37" s="62" t="e">
        <f t="shared" si="16"/>
        <v>#N/A</v>
      </c>
      <c r="EN37" s="62">
        <f t="shared" si="17"/>
        <v>2.9715764010213763</v>
      </c>
      <c r="EO37" s="62">
        <f>DataByPlots!Z37+DataByPlots!DF37</f>
        <v>5.9299897484425443</v>
      </c>
    </row>
    <row r="38" spans="1:145" ht="11.25" x14ac:dyDescent="0.2">
      <c r="A38" s="60">
        <v>33611</v>
      </c>
      <c r="B38" s="60">
        <v>2006</v>
      </c>
      <c r="C38" s="60">
        <v>8</v>
      </c>
      <c r="D38" s="60">
        <v>1</v>
      </c>
      <c r="E38" s="60">
        <v>6889704</v>
      </c>
      <c r="F38" s="60">
        <v>3549015</v>
      </c>
      <c r="G38" s="60">
        <v>90</v>
      </c>
      <c r="H38" s="60">
        <v>4</v>
      </c>
      <c r="I38" s="60">
        <v>2</v>
      </c>
      <c r="J38" s="61">
        <v>10.9</v>
      </c>
      <c r="K38" s="60">
        <v>0</v>
      </c>
      <c r="L38" s="60">
        <v>0</v>
      </c>
      <c r="M38" s="60">
        <v>4</v>
      </c>
      <c r="N38" s="60">
        <v>3</v>
      </c>
      <c r="O38" s="60">
        <v>3</v>
      </c>
      <c r="P38" s="60">
        <v>201</v>
      </c>
      <c r="Q38" s="60">
        <v>0</v>
      </c>
      <c r="R38" s="59">
        <v>1.8</v>
      </c>
      <c r="S38" s="59">
        <v>16.7</v>
      </c>
      <c r="T38" s="59">
        <v>81.5</v>
      </c>
      <c r="U38" s="62">
        <v>1.1020000000000001</v>
      </c>
      <c r="V38" s="61">
        <v>12.977541097476269</v>
      </c>
      <c r="W38" s="61">
        <v>2.607423174138622</v>
      </c>
      <c r="X38" s="60">
        <v>202</v>
      </c>
      <c r="Y38" s="60">
        <v>10</v>
      </c>
      <c r="Z38" s="61">
        <v>1.8</v>
      </c>
      <c r="AA38" s="61">
        <v>16.7</v>
      </c>
      <c r="AB38" s="61">
        <v>81.5</v>
      </c>
      <c r="AC38" s="62">
        <v>1.119</v>
      </c>
      <c r="AD38" s="61">
        <v>13.49104110551586</v>
      </c>
      <c r="AE38" s="61">
        <v>1.624475429809124</v>
      </c>
      <c r="AF38" s="60">
        <v>203</v>
      </c>
      <c r="AG38" s="60">
        <v>20</v>
      </c>
      <c r="AH38" s="61">
        <v>0.8</v>
      </c>
      <c r="AI38" s="61">
        <v>13.6</v>
      </c>
      <c r="AJ38" s="61">
        <v>85.6</v>
      </c>
      <c r="AK38" s="62">
        <v>1.244</v>
      </c>
      <c r="AL38" s="61">
        <v>11.457194899817848</v>
      </c>
      <c r="AM38" s="61">
        <v>3.2606459576218931</v>
      </c>
      <c r="AN38" s="60">
        <v>0</v>
      </c>
      <c r="AO38" s="60" t="s">
        <v>173</v>
      </c>
      <c r="AP38" s="62">
        <v>2.6373863028357407</v>
      </c>
      <c r="AQ38" s="62">
        <v>1.0968432316746786</v>
      </c>
      <c r="AR38" s="59">
        <v>100</v>
      </c>
      <c r="AS38" s="62">
        <v>98.666666666666671</v>
      </c>
      <c r="AT38" s="62">
        <v>97.833333333333329</v>
      </c>
      <c r="AU38" s="62">
        <v>98.666666666666671</v>
      </c>
      <c r="AV38" s="62">
        <v>98.666666666666671</v>
      </c>
      <c r="AW38" s="59">
        <v>0</v>
      </c>
      <c r="BB38" s="62">
        <v>47.027116970406169</v>
      </c>
      <c r="BC38" s="62">
        <v>42.71399801256355</v>
      </c>
      <c r="BD38" s="62">
        <v>25.326737213760424</v>
      </c>
      <c r="BE38" s="62">
        <v>18.889150435909013</v>
      </c>
      <c r="BF38" s="62">
        <v>11.379702250379436</v>
      </c>
      <c r="BG38" s="62">
        <v>4.1792056607943753</v>
      </c>
      <c r="BH38" s="62">
        <v>1.2465683987979106</v>
      </c>
      <c r="BI38" s="62">
        <f t="shared" si="19"/>
        <v>52.734705664559286</v>
      </c>
      <c r="BJ38" s="60">
        <v>30</v>
      </c>
      <c r="BL38" s="62" t="e">
        <v>#N/A</v>
      </c>
      <c r="BM38" s="62" t="e">
        <v>#N/A</v>
      </c>
      <c r="BN38" s="62" t="e">
        <v>#N/A</v>
      </c>
      <c r="BO38" s="62" t="e">
        <v>#N/A</v>
      </c>
      <c r="BP38" s="62" t="e">
        <v>#N/A</v>
      </c>
      <c r="BQ38" s="62" t="e">
        <v>#N/A</v>
      </c>
      <c r="BR38" s="62" t="e">
        <v>#N/A</v>
      </c>
      <c r="BS38" s="62" t="e">
        <v>#N/A</v>
      </c>
      <c r="BT38" s="62" t="e">
        <v>#N/A</v>
      </c>
      <c r="BU38" s="62" t="e">
        <v>#N/A</v>
      </c>
      <c r="BV38" s="62" t="e">
        <v>#N/A</v>
      </c>
      <c r="BW38" s="62" t="e">
        <v>#N/A</v>
      </c>
      <c r="BX38" s="62" t="e">
        <v>#N/A</v>
      </c>
      <c r="BY38" s="62" t="e">
        <v>#N/A</v>
      </c>
      <c r="BZ38" s="62" t="e">
        <v>#N/A</v>
      </c>
      <c r="CA38" s="62" t="e">
        <v>#N/A</v>
      </c>
      <c r="CB38" s="62" t="e">
        <v>#N/A</v>
      </c>
      <c r="CC38" s="62" t="e">
        <v>#N/A</v>
      </c>
      <c r="CD38" s="62" t="e">
        <v>#N/A</v>
      </c>
      <c r="CE38" s="62" t="e">
        <f t="shared" si="20"/>
        <v>#N/A</v>
      </c>
      <c r="CG38" s="60"/>
      <c r="CH38" s="62" t="e">
        <v>#N/A</v>
      </c>
      <c r="CI38" s="62" t="e">
        <v>#N/A</v>
      </c>
      <c r="CJ38" s="60"/>
      <c r="CY38" s="62" t="e">
        <v>#N/A</v>
      </c>
      <c r="DA38" s="62" t="e">
        <f t="shared" si="21"/>
        <v>#N/A</v>
      </c>
      <c r="DB38" s="62">
        <v>20</v>
      </c>
      <c r="DD38" s="62" t="s">
        <v>174</v>
      </c>
      <c r="DE38" s="62">
        <v>2.6032897324940989</v>
      </c>
      <c r="DF38" s="62">
        <v>4.061762391817469</v>
      </c>
      <c r="DG38" s="59">
        <v>100</v>
      </c>
      <c r="DH38" s="62">
        <v>100</v>
      </c>
      <c r="DI38" s="62">
        <v>99.165275459098496</v>
      </c>
      <c r="DJ38" s="62">
        <v>99.165275459098496</v>
      </c>
      <c r="DK38" s="62">
        <v>100</v>
      </c>
      <c r="DL38" s="59">
        <v>0</v>
      </c>
      <c r="DM38" s="61"/>
      <c r="DN38" s="61"/>
      <c r="DO38" s="61"/>
      <c r="DP38" s="61"/>
      <c r="DQ38" s="62">
        <v>43.348053489891718</v>
      </c>
      <c r="DR38" s="62">
        <v>33.277313138100396</v>
      </c>
      <c r="DS38" s="62">
        <v>20.722757901338156</v>
      </c>
      <c r="DT38" s="62">
        <v>14.935791792717509</v>
      </c>
      <c r="DU38" s="62">
        <v>11.316518674616974</v>
      </c>
      <c r="DV38" s="62">
        <v>10.565785109615788</v>
      </c>
      <c r="DW38" s="62">
        <v>1.2640295236298005</v>
      </c>
      <c r="DX38" s="62">
        <f t="shared" si="22"/>
        <v>51.444915721355812</v>
      </c>
      <c r="DZ38" s="62">
        <f t="shared" si="18"/>
        <v>33.845555228650269</v>
      </c>
      <c r="EA38" s="62" t="e">
        <f t="shared" si="5"/>
        <v>#N/A</v>
      </c>
      <c r="EB38" s="62" t="e">
        <f t="shared" si="6"/>
        <v>#N/A</v>
      </c>
      <c r="EC38" s="62">
        <f t="shared" si="7"/>
        <v>36.509123928638303</v>
      </c>
      <c r="ED38" s="62">
        <f t="shared" si="8"/>
        <v>14.709944775114637</v>
      </c>
      <c r="EE38" s="62" t="e">
        <f t="shared" si="9"/>
        <v>#N/A</v>
      </c>
      <c r="EF38" s="62" t="e">
        <f t="shared" si="10"/>
        <v>#N/A</v>
      </c>
      <c r="EG38" s="62">
        <f t="shared" si="11"/>
        <v>4.370006683101721</v>
      </c>
      <c r="EH38" s="62">
        <f t="shared" si="12"/>
        <v>26.367352832279643</v>
      </c>
      <c r="EI38" s="62" t="e">
        <f t="shared" si="13"/>
        <v>#N/A</v>
      </c>
      <c r="EJ38" s="62" t="e">
        <f t="shared" si="14"/>
        <v>#N/A</v>
      </c>
      <c r="EK38" s="62">
        <f t="shared" si="15"/>
        <v>25.722457860677906</v>
      </c>
      <c r="EL38" s="62">
        <f t="shared" si="23"/>
        <v>2.8968432316746786</v>
      </c>
      <c r="EM38" s="62" t="e">
        <f t="shared" si="16"/>
        <v>#N/A</v>
      </c>
      <c r="EN38" s="62" t="e">
        <f t="shared" si="17"/>
        <v>#N/A</v>
      </c>
      <c r="EO38" s="62">
        <f>DataByPlots!Z38+DataByPlots!DF38</f>
        <v>5.8617623918174688</v>
      </c>
    </row>
    <row r="39" spans="1:145" ht="11.25" x14ac:dyDescent="0.2">
      <c r="A39" s="60">
        <v>33771</v>
      </c>
      <c r="B39" s="60">
        <v>2006</v>
      </c>
      <c r="C39" s="60">
        <v>6</v>
      </c>
      <c r="D39" s="60">
        <v>8</v>
      </c>
      <c r="E39" s="60">
        <v>6889700</v>
      </c>
      <c r="F39" s="60">
        <v>3677000</v>
      </c>
      <c r="G39" s="60">
        <v>120</v>
      </c>
      <c r="H39" s="60">
        <v>4</v>
      </c>
      <c r="I39" s="60">
        <v>1</v>
      </c>
      <c r="J39" s="61">
        <v>1.65</v>
      </c>
      <c r="K39" s="60">
        <v>5</v>
      </c>
      <c r="L39" s="60">
        <v>12</v>
      </c>
      <c r="M39" s="60">
        <v>3</v>
      </c>
      <c r="N39" s="60">
        <v>0</v>
      </c>
      <c r="O39" s="60">
        <v>3</v>
      </c>
      <c r="P39" s="60">
        <v>201</v>
      </c>
      <c r="Q39" s="60">
        <v>0</v>
      </c>
      <c r="R39" s="59">
        <v>2.8</v>
      </c>
      <c r="S39" s="59">
        <v>69.900000000000006</v>
      </c>
      <c r="T39" s="59">
        <v>27.3</v>
      </c>
      <c r="U39" s="62">
        <v>0.78700000000000003</v>
      </c>
      <c r="V39" s="61">
        <v>31.834558293702258</v>
      </c>
      <c r="W39" s="61">
        <v>4.9471458773784311</v>
      </c>
      <c r="X39" s="60">
        <v>202</v>
      </c>
      <c r="Y39" s="60">
        <v>10</v>
      </c>
      <c r="Z39" s="61">
        <v>2.8</v>
      </c>
      <c r="AA39" s="61">
        <v>69.900000000000006</v>
      </c>
      <c r="AB39" s="61">
        <v>27.3</v>
      </c>
      <c r="AC39" s="62">
        <v>0.97799999999999998</v>
      </c>
      <c r="AD39" s="61">
        <v>26.136505948653717</v>
      </c>
      <c r="AE39" s="61">
        <v>2.6788741946422627</v>
      </c>
      <c r="AF39" s="60">
        <v>203</v>
      </c>
      <c r="AG39" s="60">
        <v>20</v>
      </c>
      <c r="AH39" s="61">
        <v>1.9</v>
      </c>
      <c r="AI39" s="61">
        <v>48.8</v>
      </c>
      <c r="AJ39" s="61">
        <v>49.3</v>
      </c>
      <c r="AK39" s="62">
        <v>1.1120000000000001</v>
      </c>
      <c r="AL39" s="61">
        <v>23.284651419123726</v>
      </c>
      <c r="AM39" s="61">
        <v>4.3642241379310267</v>
      </c>
      <c r="AN39" s="60">
        <v>0</v>
      </c>
      <c r="AP39" s="62" t="e">
        <v>#N/A</v>
      </c>
      <c r="AQ39" s="62" t="e">
        <v>#N/A</v>
      </c>
      <c r="BG39" s="62" t="e">
        <v>#N/A</v>
      </c>
      <c r="BH39" s="62" t="e">
        <v>#N/A</v>
      </c>
      <c r="BI39" s="62" t="e">
        <f t="shared" si="19"/>
        <v>#N/A</v>
      </c>
      <c r="BJ39" s="60">
        <v>30</v>
      </c>
      <c r="BL39" s="62" t="e">
        <v>#N/A</v>
      </c>
      <c r="BM39" s="62" t="e">
        <v>#N/A</v>
      </c>
      <c r="BN39" s="62" t="e">
        <v>#N/A</v>
      </c>
      <c r="BO39" s="62" t="e">
        <v>#N/A</v>
      </c>
      <c r="BP39" s="62" t="e">
        <v>#N/A</v>
      </c>
      <c r="BQ39" s="62" t="e">
        <v>#N/A</v>
      </c>
      <c r="BR39" s="62" t="e">
        <v>#N/A</v>
      </c>
      <c r="BS39" s="62" t="e">
        <v>#N/A</v>
      </c>
      <c r="BT39" s="62" t="e">
        <v>#N/A</v>
      </c>
      <c r="BU39" s="62" t="e">
        <v>#N/A</v>
      </c>
      <c r="BV39" s="62" t="e">
        <v>#N/A</v>
      </c>
      <c r="BW39" s="62" t="e">
        <v>#N/A</v>
      </c>
      <c r="BX39" s="62" t="e">
        <v>#N/A</v>
      </c>
      <c r="BY39" s="62" t="e">
        <v>#N/A</v>
      </c>
      <c r="BZ39" s="62" t="e">
        <v>#N/A</v>
      </c>
      <c r="CA39" s="62" t="e">
        <v>#N/A</v>
      </c>
      <c r="CB39" s="62" t="e">
        <v>#N/A</v>
      </c>
      <c r="CC39" s="62" t="e">
        <v>#N/A</v>
      </c>
      <c r="CD39" s="62" t="e">
        <v>#N/A</v>
      </c>
      <c r="CE39" s="62" t="e">
        <f t="shared" si="20"/>
        <v>#N/A</v>
      </c>
      <c r="CG39" s="60">
        <v>256</v>
      </c>
      <c r="CH39" s="62">
        <v>2.6233481262327416</v>
      </c>
      <c r="CI39" s="62">
        <v>2.3175542406311678</v>
      </c>
      <c r="CJ39" s="60">
        <v>100</v>
      </c>
      <c r="CK39" s="62">
        <v>99.170812603648429</v>
      </c>
      <c r="CL39" s="62">
        <v>98.341625207296843</v>
      </c>
      <c r="CM39" s="62">
        <v>98.673300165837489</v>
      </c>
      <c r="CN39" s="62">
        <v>98.341625207296843</v>
      </c>
      <c r="CO39" s="59">
        <v>0</v>
      </c>
      <c r="CT39" s="62">
        <v>41.055885673250835</v>
      </c>
      <c r="CU39" s="62">
        <v>40.155537303223412</v>
      </c>
      <c r="CV39" s="62">
        <v>39.287344232125513</v>
      </c>
      <c r="CW39" s="62">
        <v>36.946438470054204</v>
      </c>
      <c r="CX39" s="62">
        <v>15.280198051322676</v>
      </c>
      <c r="CY39" s="62">
        <v>8.0885758494769338</v>
      </c>
      <c r="CZ39" s="62">
        <v>1.3324512770427384</v>
      </c>
      <c r="DA39" s="62">
        <f t="shared" si="21"/>
        <v>49.207988687486754</v>
      </c>
      <c r="DB39" s="62"/>
      <c r="DD39" s="62"/>
      <c r="DE39" s="62" t="e">
        <v>#N/A</v>
      </c>
      <c r="DF39" s="62" t="e">
        <v>#N/A</v>
      </c>
      <c r="DH39" s="62"/>
      <c r="DI39" s="62"/>
      <c r="DJ39" s="62"/>
      <c r="DK39" s="62"/>
      <c r="DM39" s="61"/>
      <c r="DN39" s="61"/>
      <c r="DO39" s="61"/>
      <c r="DP39" s="61"/>
      <c r="DQ39" s="62"/>
      <c r="DR39" s="62"/>
      <c r="DS39" s="62"/>
      <c r="DT39" s="62"/>
      <c r="DU39" s="62"/>
      <c r="DV39" s="62" t="e">
        <v>#N/A</v>
      </c>
      <c r="DW39" s="62" t="e">
        <v>#N/A</v>
      </c>
      <c r="DX39" s="62" t="e">
        <f t="shared" si="22"/>
        <v>#N/A</v>
      </c>
      <c r="DZ39" s="62" t="e">
        <f t="shared" si="18"/>
        <v>#N/A</v>
      </c>
      <c r="EA39" s="62" t="e">
        <f t="shared" si="5"/>
        <v>#N/A</v>
      </c>
      <c r="EB39" s="62">
        <f t="shared" si="6"/>
        <v>12.26155021743255</v>
      </c>
      <c r="EC39" s="62" t="e">
        <f t="shared" si="7"/>
        <v>#N/A</v>
      </c>
      <c r="ED39" s="62" t="e">
        <f t="shared" si="8"/>
        <v>#N/A</v>
      </c>
      <c r="EE39" s="62" t="e">
        <f t="shared" si="9"/>
        <v>#N/A</v>
      </c>
      <c r="EF39" s="62">
        <f t="shared" si="10"/>
        <v>28.857862620577272</v>
      </c>
      <c r="EG39" s="62" t="e">
        <f t="shared" si="11"/>
        <v>#N/A</v>
      </c>
      <c r="EH39" s="62" t="e">
        <f t="shared" si="12"/>
        <v>#N/A</v>
      </c>
      <c r="EI39" s="62" t="e">
        <f t="shared" si="13"/>
        <v>#N/A</v>
      </c>
      <c r="EJ39" s="62">
        <f t="shared" si="14"/>
        <v>24.603994343743377</v>
      </c>
      <c r="EK39" s="62" t="e">
        <f t="shared" si="15"/>
        <v>#N/A</v>
      </c>
      <c r="EL39" s="62" t="e">
        <f t="shared" si="23"/>
        <v>#N/A</v>
      </c>
      <c r="EM39" s="62" t="e">
        <f t="shared" si="16"/>
        <v>#N/A</v>
      </c>
      <c r="EN39" s="62">
        <f t="shared" si="17"/>
        <v>4.2175542406311681</v>
      </c>
      <c r="EO39" s="62" t="e">
        <f>DataByPlots!Z39+DataByPlots!DF39</f>
        <v>#N/A</v>
      </c>
    </row>
    <row r="40" spans="1:145" ht="11.25" x14ac:dyDescent="0.2">
      <c r="A40" s="60">
        <v>35271</v>
      </c>
      <c r="B40" s="60">
        <v>2006</v>
      </c>
      <c r="C40" s="60">
        <v>6</v>
      </c>
      <c r="D40" s="60">
        <v>13</v>
      </c>
      <c r="E40" s="60">
        <v>6905690</v>
      </c>
      <c r="F40" s="60">
        <v>3276990</v>
      </c>
      <c r="G40" s="60">
        <v>150</v>
      </c>
      <c r="H40" s="60">
        <v>4</v>
      </c>
      <c r="I40" s="60">
        <v>1</v>
      </c>
      <c r="J40" s="61">
        <v>7</v>
      </c>
      <c r="K40" s="60">
        <v>0</v>
      </c>
      <c r="L40" s="60">
        <v>0</v>
      </c>
      <c r="M40" s="60">
        <v>3</v>
      </c>
      <c r="N40" s="60">
        <v>2</v>
      </c>
      <c r="O40" s="60">
        <v>3</v>
      </c>
      <c r="P40" s="60">
        <v>201</v>
      </c>
      <c r="Q40" s="60">
        <v>0</v>
      </c>
      <c r="R40" s="59">
        <v>3</v>
      </c>
      <c r="S40" s="59">
        <v>35.5</v>
      </c>
      <c r="T40" s="59">
        <v>61.4</v>
      </c>
      <c r="U40" s="62">
        <v>1.01</v>
      </c>
      <c r="V40" s="61">
        <v>28.625217223402203</v>
      </c>
      <c r="W40" s="61">
        <v>0.58163127282563976</v>
      </c>
      <c r="X40" s="60">
        <v>202</v>
      </c>
      <c r="Y40" s="60">
        <v>10</v>
      </c>
      <c r="Z40" s="61">
        <v>3</v>
      </c>
      <c r="AA40" s="61">
        <v>35.5</v>
      </c>
      <c r="AB40" s="61">
        <v>61.4</v>
      </c>
      <c r="AC40" s="62">
        <v>1.1439999999999999</v>
      </c>
      <c r="AD40" s="61">
        <v>22.533490605779757</v>
      </c>
      <c r="AE40" s="61">
        <v>0.17401707542552861</v>
      </c>
      <c r="AF40" s="60">
        <v>203</v>
      </c>
      <c r="AG40" s="60">
        <v>20</v>
      </c>
      <c r="AH40" s="61">
        <v>3.7</v>
      </c>
      <c r="AI40" s="61">
        <v>39.299999999999997</v>
      </c>
      <c r="AJ40" s="61">
        <v>57</v>
      </c>
      <c r="AK40" s="62">
        <v>1.0740000000000001</v>
      </c>
      <c r="AL40" s="61">
        <v>26.348797941625786</v>
      </c>
      <c r="AM40" s="61">
        <v>0.69868995633187525</v>
      </c>
      <c r="AN40" s="60">
        <v>0</v>
      </c>
      <c r="AP40" s="62" t="e">
        <v>#N/A</v>
      </c>
      <c r="AQ40" s="62" t="e">
        <v>#N/A</v>
      </c>
      <c r="BG40" s="62" t="e">
        <v>#N/A</v>
      </c>
      <c r="BH40" s="62" t="e">
        <v>#N/A</v>
      </c>
      <c r="BI40" s="62" t="e">
        <f t="shared" si="19"/>
        <v>#N/A</v>
      </c>
      <c r="BJ40" s="60">
        <v>30</v>
      </c>
      <c r="BL40" s="62" t="e">
        <v>#N/A</v>
      </c>
      <c r="BM40" s="62" t="e">
        <v>#N/A</v>
      </c>
      <c r="BN40" s="62" t="e">
        <v>#N/A</v>
      </c>
      <c r="BO40" s="62" t="e">
        <v>#N/A</v>
      </c>
      <c r="BP40" s="62" t="e">
        <v>#N/A</v>
      </c>
      <c r="BQ40" s="62" t="e">
        <v>#N/A</v>
      </c>
      <c r="BR40" s="62" t="e">
        <v>#N/A</v>
      </c>
      <c r="BS40" s="62" t="e">
        <v>#N/A</v>
      </c>
      <c r="BT40" s="62" t="e">
        <v>#N/A</v>
      </c>
      <c r="BU40" s="62" t="e">
        <v>#N/A</v>
      </c>
      <c r="BV40" s="62" t="e">
        <v>#N/A</v>
      </c>
      <c r="BW40" s="62" t="e">
        <v>#N/A</v>
      </c>
      <c r="BX40" s="62" t="e">
        <v>#N/A</v>
      </c>
      <c r="BY40" s="62" t="e">
        <v>#N/A</v>
      </c>
      <c r="BZ40" s="62" t="e">
        <v>#N/A</v>
      </c>
      <c r="CA40" s="62" t="e">
        <v>#N/A</v>
      </c>
      <c r="CB40" s="62" t="e">
        <v>#N/A</v>
      </c>
      <c r="CC40" s="62" t="e">
        <v>#N/A</v>
      </c>
      <c r="CD40" s="62" t="e">
        <v>#N/A</v>
      </c>
      <c r="CE40" s="62" t="e">
        <f t="shared" si="20"/>
        <v>#N/A</v>
      </c>
      <c r="CG40" s="60">
        <v>202</v>
      </c>
      <c r="CH40" s="62">
        <v>2.6176268153348472</v>
      </c>
      <c r="CI40" s="62">
        <v>2.8150595361002058</v>
      </c>
      <c r="CJ40" s="60">
        <v>100</v>
      </c>
      <c r="CK40" s="62">
        <v>100</v>
      </c>
      <c r="CL40" s="62">
        <v>100</v>
      </c>
      <c r="CM40" s="62">
        <v>100</v>
      </c>
      <c r="CN40" s="62">
        <v>100</v>
      </c>
      <c r="CO40" s="59">
        <v>0</v>
      </c>
      <c r="CT40" s="62">
        <v>44.068960951445291</v>
      </c>
      <c r="CU40" s="62">
        <v>43.392178326083474</v>
      </c>
      <c r="CV40" s="62">
        <v>40.177460855614818</v>
      </c>
      <c r="CW40" s="62">
        <v>36.578799395758182</v>
      </c>
      <c r="CX40" s="62">
        <v>16.073587352343498</v>
      </c>
      <c r="CY40" s="62">
        <v>7.2115978367933655</v>
      </c>
      <c r="CZ40" s="62">
        <v>1.4134344829672072</v>
      </c>
      <c r="DA40" s="62">
        <f t="shared" si="21"/>
        <v>46.00320891095393</v>
      </c>
      <c r="DB40" s="62">
        <v>10</v>
      </c>
      <c r="DD40" s="62">
        <v>210</v>
      </c>
      <c r="DE40" s="62">
        <v>2.6130371975442404</v>
      </c>
      <c r="DF40" s="62">
        <v>3.2141567352834839</v>
      </c>
      <c r="DG40" s="59">
        <v>100</v>
      </c>
      <c r="DH40" s="62">
        <v>100</v>
      </c>
      <c r="DI40" s="62">
        <v>100</v>
      </c>
      <c r="DJ40" s="62">
        <v>99.496644295301991</v>
      </c>
      <c r="DK40" s="62">
        <v>99.161073825503351</v>
      </c>
      <c r="DL40" s="59">
        <v>0</v>
      </c>
      <c r="DM40" s="61"/>
      <c r="DN40" s="61"/>
      <c r="DO40" s="61"/>
      <c r="DP40" s="61"/>
      <c r="DQ40" s="62">
        <v>41.928481214806226</v>
      </c>
      <c r="DR40" s="62">
        <v>41.342887901750203</v>
      </c>
      <c r="DS40" s="62">
        <v>39.104620127403045</v>
      </c>
      <c r="DT40" s="62">
        <v>28.316689982438913</v>
      </c>
      <c r="DU40" s="62">
        <v>10.31945549451933</v>
      </c>
      <c r="DV40" s="62">
        <v>7.9856843678163694</v>
      </c>
      <c r="DW40" s="62">
        <v>1.3214238438725932</v>
      </c>
      <c r="DX40" s="62">
        <f t="shared" si="22"/>
        <v>49.429581595146018</v>
      </c>
      <c r="DZ40" s="62" t="e">
        <f t="shared" si="18"/>
        <v>#N/A</v>
      </c>
      <c r="EA40" s="62" t="e">
        <f t="shared" si="5"/>
        <v>#N/A</v>
      </c>
      <c r="EB40" s="62">
        <f t="shared" si="6"/>
        <v>9.4244095151957481</v>
      </c>
      <c r="EC40" s="62">
        <f t="shared" si="7"/>
        <v>21.112891612707106</v>
      </c>
      <c r="ED40" s="62" t="e">
        <f t="shared" si="8"/>
        <v>#N/A</v>
      </c>
      <c r="EE40" s="62" t="e">
        <f t="shared" si="9"/>
        <v>#N/A</v>
      </c>
      <c r="EF40" s="62">
        <f t="shared" si="10"/>
        <v>29.367201558964815</v>
      </c>
      <c r="EG40" s="62">
        <f t="shared" si="11"/>
        <v>20.331005614622544</v>
      </c>
      <c r="EH40" s="62" t="e">
        <f t="shared" si="12"/>
        <v>#N/A</v>
      </c>
      <c r="EI40" s="62" t="e">
        <f t="shared" si="13"/>
        <v>#N/A</v>
      </c>
      <c r="EJ40" s="62">
        <f t="shared" si="14"/>
        <v>23.001604455476965</v>
      </c>
      <c r="EK40" s="62">
        <f t="shared" si="15"/>
        <v>24.714790797573009</v>
      </c>
      <c r="EL40" s="62" t="e">
        <f t="shared" si="23"/>
        <v>#N/A</v>
      </c>
      <c r="EM40" s="62" t="e">
        <f t="shared" si="16"/>
        <v>#N/A</v>
      </c>
      <c r="EN40" s="62">
        <f t="shared" si="17"/>
        <v>6.5150595361002059</v>
      </c>
      <c r="EO40" s="62">
        <f>DataByPlots!Z40+DataByPlots!DF40</f>
        <v>6.2141567352834839</v>
      </c>
    </row>
    <row r="41" spans="1:145" ht="11.25" x14ac:dyDescent="0.2">
      <c r="A41" s="60">
        <v>35372</v>
      </c>
      <c r="B41" s="60">
        <v>2006</v>
      </c>
      <c r="C41" s="60">
        <v>7</v>
      </c>
      <c r="D41" s="60">
        <v>3</v>
      </c>
      <c r="E41" s="60">
        <v>6906099</v>
      </c>
      <c r="F41" s="60">
        <v>3357011</v>
      </c>
      <c r="G41" s="60">
        <v>160</v>
      </c>
      <c r="H41" s="60">
        <v>3</v>
      </c>
      <c r="I41" s="60">
        <v>2</v>
      </c>
      <c r="J41" s="61">
        <v>7.8</v>
      </c>
      <c r="K41" s="60">
        <v>0</v>
      </c>
      <c r="L41" s="60">
        <v>0</v>
      </c>
      <c r="M41" s="60">
        <v>3</v>
      </c>
      <c r="N41" s="60">
        <v>2</v>
      </c>
      <c r="O41" s="60">
        <v>4</v>
      </c>
      <c r="P41" s="60">
        <v>201</v>
      </c>
      <c r="Q41" s="60">
        <v>0</v>
      </c>
      <c r="R41" s="59">
        <v>2.2999999999999998</v>
      </c>
      <c r="S41" s="59">
        <v>36.799999999999997</v>
      </c>
      <c r="T41" s="59">
        <v>61</v>
      </c>
      <c r="U41" s="62">
        <v>0.90800000000000003</v>
      </c>
      <c r="V41" s="61">
        <v>21.229927856644174</v>
      </c>
      <c r="W41" s="61">
        <v>7.459930570943202</v>
      </c>
      <c r="X41" s="60">
        <v>202</v>
      </c>
      <c r="Y41" s="60">
        <v>10</v>
      </c>
      <c r="Z41" s="61">
        <v>2.2999999999999998</v>
      </c>
      <c r="AA41" s="61">
        <v>36.799999999999997</v>
      </c>
      <c r="AB41" s="61">
        <v>61</v>
      </c>
      <c r="AC41" s="62">
        <v>0.96299999999999997</v>
      </c>
      <c r="AD41" s="61">
        <v>20.691270138628688</v>
      </c>
      <c r="AE41" s="61">
        <v>9.3067202078658404</v>
      </c>
      <c r="AF41" s="60">
        <v>203</v>
      </c>
      <c r="AG41" s="60">
        <v>20</v>
      </c>
      <c r="AH41" s="61">
        <v>2.2999999999999998</v>
      </c>
      <c r="AI41" s="61">
        <v>36.799999999999997</v>
      </c>
      <c r="AJ41" s="61">
        <v>61</v>
      </c>
      <c r="AK41" s="62">
        <v>1.105</v>
      </c>
      <c r="AL41" s="61">
        <v>17.4125386225456</v>
      </c>
      <c r="AM41" s="61">
        <v>10.016895969104514</v>
      </c>
      <c r="AN41" s="60">
        <v>0</v>
      </c>
      <c r="AP41" s="62" t="e">
        <v>#N/A</v>
      </c>
      <c r="AQ41" s="62" t="e">
        <v>#N/A</v>
      </c>
      <c r="BG41" s="62" t="e">
        <v>#N/A</v>
      </c>
      <c r="BH41" s="62" t="e">
        <v>#N/A</v>
      </c>
      <c r="BI41" s="62" t="e">
        <f t="shared" si="19"/>
        <v>#N/A</v>
      </c>
      <c r="BJ41" s="60">
        <v>30</v>
      </c>
      <c r="BL41" s="62" t="e">
        <v>#N/A</v>
      </c>
      <c r="BM41" s="62" t="e">
        <v>#N/A</v>
      </c>
      <c r="BN41" s="62" t="e">
        <v>#N/A</v>
      </c>
      <c r="BO41" s="62" t="e">
        <v>#N/A</v>
      </c>
      <c r="BP41" s="62" t="e">
        <v>#N/A</v>
      </c>
      <c r="BQ41" s="62" t="e">
        <v>#N/A</v>
      </c>
      <c r="BR41" s="62" t="e">
        <v>#N/A</v>
      </c>
      <c r="BS41" s="62" t="e">
        <v>#N/A</v>
      </c>
      <c r="BT41" s="62" t="e">
        <v>#N/A</v>
      </c>
      <c r="BU41" s="62" t="e">
        <v>#N/A</v>
      </c>
      <c r="BV41" s="62" t="e">
        <v>#N/A</v>
      </c>
      <c r="BW41" s="62" t="e">
        <v>#N/A</v>
      </c>
      <c r="BX41" s="62" t="e">
        <v>#N/A</v>
      </c>
      <c r="BY41" s="62" t="e">
        <v>#N/A</v>
      </c>
      <c r="BZ41" s="62" t="e">
        <v>#N/A</v>
      </c>
      <c r="CA41" s="62" t="e">
        <v>#N/A</v>
      </c>
      <c r="CB41" s="62" t="e">
        <v>#N/A</v>
      </c>
      <c r="CC41" s="62" t="e">
        <v>#N/A</v>
      </c>
      <c r="CD41" s="62" t="e">
        <v>#N/A</v>
      </c>
      <c r="CE41" s="62" t="e">
        <f t="shared" si="20"/>
        <v>#N/A</v>
      </c>
      <c r="CG41" s="60"/>
      <c r="CH41" s="62" t="e">
        <v>#N/A</v>
      </c>
      <c r="CI41" s="62" t="e">
        <v>#N/A</v>
      </c>
      <c r="CJ41" s="60"/>
      <c r="CY41" s="62" t="e">
        <v>#N/A</v>
      </c>
      <c r="DA41" s="62" t="e">
        <f t="shared" si="21"/>
        <v>#N/A</v>
      </c>
      <c r="DB41" s="62">
        <v>13</v>
      </c>
      <c r="DD41" s="62">
        <v>201</v>
      </c>
      <c r="DE41" s="62">
        <v>2.5396669218989278</v>
      </c>
      <c r="DF41" s="62">
        <v>9.5941807044410403</v>
      </c>
      <c r="DG41" s="59">
        <v>100</v>
      </c>
      <c r="DH41" s="62">
        <v>100</v>
      </c>
      <c r="DI41" s="62">
        <v>100</v>
      </c>
      <c r="DJ41" s="62">
        <v>100</v>
      </c>
      <c r="DK41" s="62">
        <v>100</v>
      </c>
      <c r="DL41" s="59">
        <v>0</v>
      </c>
      <c r="DM41" s="61"/>
      <c r="DN41" s="61"/>
      <c r="DO41" s="61"/>
      <c r="DP41" s="61"/>
      <c r="DQ41" s="62"/>
      <c r="DR41" s="62">
        <v>51.201698527564247</v>
      </c>
      <c r="DS41" s="62">
        <v>39.932892932584799</v>
      </c>
      <c r="DT41" s="62">
        <v>37.039110581994322</v>
      </c>
      <c r="DU41" s="62">
        <v>18.770480111937992</v>
      </c>
      <c r="DV41" s="62" t="e">
        <v>#N/A</v>
      </c>
      <c r="DW41" s="62">
        <v>1.0676362316446415</v>
      </c>
      <c r="DX41" s="62">
        <f t="shared" si="22"/>
        <v>57.961564863538797</v>
      </c>
      <c r="DZ41" s="62" t="e">
        <f t="shared" si="18"/>
        <v>#N/A</v>
      </c>
      <c r="EA41" s="62" t="e">
        <f t="shared" si="5"/>
        <v>#N/A</v>
      </c>
      <c r="EB41" s="62" t="e">
        <f t="shared" si="6"/>
        <v>#N/A</v>
      </c>
      <c r="EC41" s="62">
        <f t="shared" si="7"/>
        <v>20.922454281544475</v>
      </c>
      <c r="ED41" s="62" t="e">
        <f t="shared" si="8"/>
        <v>#N/A</v>
      </c>
      <c r="EE41" s="62" t="e">
        <f t="shared" si="9"/>
        <v>#N/A</v>
      </c>
      <c r="EF41" s="62" t="e">
        <f t="shared" si="10"/>
        <v>#N/A</v>
      </c>
      <c r="EG41" s="62" t="e">
        <f t="shared" si="11"/>
        <v>#N/A</v>
      </c>
      <c r="EH41" s="62" t="e">
        <f t="shared" si="12"/>
        <v>#N/A</v>
      </c>
      <c r="EI41" s="62" t="e">
        <f t="shared" si="13"/>
        <v>#N/A</v>
      </c>
      <c r="EJ41" s="62" t="e">
        <f t="shared" si="14"/>
        <v>#N/A</v>
      </c>
      <c r="EK41" s="62">
        <f t="shared" si="15"/>
        <v>28.980782431769398</v>
      </c>
      <c r="EL41" s="62" t="e">
        <f t="shared" si="23"/>
        <v>#N/A</v>
      </c>
      <c r="EM41" s="62" t="e">
        <f t="shared" si="16"/>
        <v>#N/A</v>
      </c>
      <c r="EN41" s="62" t="e">
        <f t="shared" si="17"/>
        <v>#N/A</v>
      </c>
      <c r="EO41" s="62">
        <f>DataByPlots!Z41+DataByPlots!DF41</f>
        <v>11.894180704441041</v>
      </c>
    </row>
    <row r="42" spans="1:145" ht="11.25" x14ac:dyDescent="0.2">
      <c r="A42" s="60">
        <v>35511</v>
      </c>
      <c r="B42" s="60">
        <v>2006</v>
      </c>
      <c r="C42" s="60">
        <v>6</v>
      </c>
      <c r="D42" s="60">
        <v>14</v>
      </c>
      <c r="E42" s="60">
        <v>6905693</v>
      </c>
      <c r="F42" s="60">
        <v>3469018</v>
      </c>
      <c r="G42" s="60">
        <v>100</v>
      </c>
      <c r="H42" s="60">
        <v>4</v>
      </c>
      <c r="I42" s="60">
        <v>2</v>
      </c>
      <c r="J42" s="61">
        <v>6.25</v>
      </c>
      <c r="K42" s="60">
        <v>3</v>
      </c>
      <c r="L42" s="60">
        <v>6</v>
      </c>
      <c r="M42" s="60">
        <v>4</v>
      </c>
      <c r="N42" s="60">
        <v>4</v>
      </c>
      <c r="O42" s="60">
        <v>2</v>
      </c>
      <c r="P42" s="60">
        <v>201</v>
      </c>
      <c r="Q42" s="60">
        <v>0</v>
      </c>
      <c r="R42" s="59">
        <v>0.7</v>
      </c>
      <c r="S42" s="59">
        <v>5</v>
      </c>
      <c r="T42" s="59">
        <v>94.4</v>
      </c>
      <c r="U42" s="62">
        <v>1.24</v>
      </c>
      <c r="V42" s="61">
        <v>10.245858394006543</v>
      </c>
      <c r="W42" s="61">
        <v>7.1126263813778507</v>
      </c>
      <c r="X42" s="60">
        <v>202</v>
      </c>
      <c r="Y42" s="60">
        <v>10</v>
      </c>
      <c r="Z42" s="61">
        <v>0.7</v>
      </c>
      <c r="AA42" s="61">
        <v>5</v>
      </c>
      <c r="AB42" s="61">
        <v>94.4</v>
      </c>
      <c r="AC42" s="62">
        <v>1.18</v>
      </c>
      <c r="AD42" s="61">
        <v>11.126788953839949</v>
      </c>
      <c r="AE42" s="61">
        <v>15.457019732365623</v>
      </c>
      <c r="AF42" s="60">
        <v>203</v>
      </c>
      <c r="AG42" s="60">
        <v>20</v>
      </c>
      <c r="AH42" s="61">
        <v>17.600000000000001</v>
      </c>
      <c r="AI42" s="61">
        <v>32.200000000000003</v>
      </c>
      <c r="AJ42" s="61">
        <v>50.2</v>
      </c>
      <c r="AK42" s="62">
        <v>1.51</v>
      </c>
      <c r="AL42" s="61">
        <v>18.81240846758088</v>
      </c>
      <c r="AM42" s="61">
        <v>8.5437848474909845</v>
      </c>
      <c r="AN42" s="60">
        <v>0</v>
      </c>
      <c r="AO42" s="60" t="s">
        <v>175</v>
      </c>
      <c r="AP42" s="62">
        <v>2.6408568904593634</v>
      </c>
      <c r="AQ42" s="62">
        <v>0.79505300353359898</v>
      </c>
      <c r="AR42" s="59">
        <v>100</v>
      </c>
      <c r="AS42" s="62">
        <v>100</v>
      </c>
      <c r="AT42" s="62">
        <v>100</v>
      </c>
      <c r="AU42" s="62">
        <v>100</v>
      </c>
      <c r="AV42" s="62">
        <v>100</v>
      </c>
      <c r="AW42" s="59">
        <v>0</v>
      </c>
      <c r="BB42" s="62">
        <v>33.884627118738159</v>
      </c>
      <c r="BC42" s="62">
        <v>27.282371440476577</v>
      </c>
      <c r="BD42" s="62">
        <v>10.278141366849402</v>
      </c>
      <c r="BE42" s="62">
        <v>7.977454047573648</v>
      </c>
      <c r="BF42" s="62">
        <v>5.8853276184305683</v>
      </c>
      <c r="BG42" s="62">
        <v>2.3014115093065532</v>
      </c>
      <c r="BH42" s="62">
        <v>1.5607523862520134</v>
      </c>
      <c r="BI42" s="62">
        <f t="shared" si="19"/>
        <v>40.899774164569422</v>
      </c>
      <c r="BJ42" s="60">
        <v>30</v>
      </c>
      <c r="BL42" s="62" t="e">
        <v>#N/A</v>
      </c>
      <c r="BM42" s="62" t="e">
        <v>#N/A</v>
      </c>
      <c r="BN42" s="62" t="e">
        <v>#N/A</v>
      </c>
      <c r="BO42" s="62" t="e">
        <v>#N/A</v>
      </c>
      <c r="BP42" s="62" t="e">
        <v>#N/A</v>
      </c>
      <c r="BQ42" s="62" t="e">
        <v>#N/A</v>
      </c>
      <c r="BR42" s="62" t="e">
        <v>#N/A</v>
      </c>
      <c r="BS42" s="62" t="e">
        <v>#N/A</v>
      </c>
      <c r="BT42" s="62" t="e">
        <v>#N/A</v>
      </c>
      <c r="BU42" s="62" t="e">
        <v>#N/A</v>
      </c>
      <c r="BV42" s="62" t="e">
        <v>#N/A</v>
      </c>
      <c r="BW42" s="62" t="e">
        <v>#N/A</v>
      </c>
      <c r="BX42" s="62" t="e">
        <v>#N/A</v>
      </c>
      <c r="BY42" s="62" t="e">
        <v>#N/A</v>
      </c>
      <c r="BZ42" s="62" t="e">
        <v>#N/A</v>
      </c>
      <c r="CA42" s="62" t="e">
        <v>#N/A</v>
      </c>
      <c r="CB42" s="62" t="e">
        <v>#N/A</v>
      </c>
      <c r="CC42" s="62" t="e">
        <v>#N/A</v>
      </c>
      <c r="CD42" s="62" t="e">
        <v>#N/A</v>
      </c>
      <c r="CE42" s="62" t="e">
        <f t="shared" si="20"/>
        <v>#N/A</v>
      </c>
      <c r="CG42" s="60" t="s">
        <v>176</v>
      </c>
      <c r="CH42" s="62">
        <v>2.6438252175523052</v>
      </c>
      <c r="CI42" s="62">
        <v>0.5369376041473567</v>
      </c>
      <c r="CJ42" s="60">
        <v>100</v>
      </c>
      <c r="CK42" s="62">
        <v>99.168053244592357</v>
      </c>
      <c r="CL42" s="62">
        <v>98.668885191347769</v>
      </c>
      <c r="CM42" s="62">
        <v>98.668885191347769</v>
      </c>
      <c r="CN42" s="62">
        <v>97.504159733777044</v>
      </c>
      <c r="CO42" s="59">
        <v>0</v>
      </c>
      <c r="CT42" s="62">
        <v>34.915492319682507</v>
      </c>
      <c r="CU42" s="62">
        <v>27.06142217461861</v>
      </c>
      <c r="CV42" s="62">
        <v>8.7671856172135794</v>
      </c>
      <c r="CW42" s="62">
        <v>6.3407249219906108</v>
      </c>
      <c r="CX42" s="62">
        <v>3.4034303961943344</v>
      </c>
      <c r="CY42" s="62">
        <v>1.5340537052627983</v>
      </c>
      <c r="CZ42" s="62">
        <v>1.5774548688102354</v>
      </c>
      <c r="DA42" s="62">
        <f t="shared" si="21"/>
        <v>40.33437390877647</v>
      </c>
      <c r="DB42" s="62"/>
      <c r="DD42" s="62"/>
      <c r="DE42" s="62" t="e">
        <v>#N/A</v>
      </c>
      <c r="DF42" s="62" t="e">
        <v>#N/A</v>
      </c>
      <c r="DH42" s="62"/>
      <c r="DI42" s="62"/>
      <c r="DJ42" s="62"/>
      <c r="DK42" s="62"/>
      <c r="DM42" s="61"/>
      <c r="DN42" s="61"/>
      <c r="DO42" s="61"/>
      <c r="DP42" s="61"/>
      <c r="DQ42" s="62"/>
      <c r="DR42" s="62"/>
      <c r="DS42" s="62"/>
      <c r="DT42" s="62"/>
      <c r="DU42" s="62"/>
      <c r="DV42" s="62" t="e">
        <v>#N/A</v>
      </c>
      <c r="DW42" s="62" t="e">
        <v>#N/A</v>
      </c>
      <c r="DX42" s="62" t="e">
        <f t="shared" si="22"/>
        <v>#N/A</v>
      </c>
      <c r="DZ42" s="62">
        <f t="shared" si="18"/>
        <v>32.922320116995778</v>
      </c>
      <c r="EA42" s="62" t="e">
        <f t="shared" si="5"/>
        <v>#N/A</v>
      </c>
      <c r="EB42" s="62">
        <f t="shared" si="6"/>
        <v>33.993648986785857</v>
      </c>
      <c r="EC42" s="62" t="e">
        <f t="shared" si="7"/>
        <v>#N/A</v>
      </c>
      <c r="ED42" s="62">
        <f t="shared" si="8"/>
        <v>5.6760425382670947</v>
      </c>
      <c r="EE42" s="62" t="e">
        <f t="shared" si="9"/>
        <v>#N/A</v>
      </c>
      <c r="EF42" s="62">
        <f t="shared" si="10"/>
        <v>4.8066712167278123</v>
      </c>
      <c r="EG42" s="62" t="e">
        <f t="shared" si="11"/>
        <v>#N/A</v>
      </c>
      <c r="EH42" s="62">
        <f t="shared" si="12"/>
        <v>20.449887082284711</v>
      </c>
      <c r="EI42" s="62" t="e">
        <f t="shared" si="13"/>
        <v>#N/A</v>
      </c>
      <c r="EJ42" s="62">
        <f t="shared" si="14"/>
        <v>20.167186954388235</v>
      </c>
      <c r="EK42" s="62" t="e">
        <f t="shared" si="15"/>
        <v>#N/A</v>
      </c>
      <c r="EL42" s="62">
        <f t="shared" si="23"/>
        <v>1.4950530035335989</v>
      </c>
      <c r="EM42" s="62" t="e">
        <f t="shared" si="16"/>
        <v>#N/A</v>
      </c>
      <c r="EN42" s="62">
        <f t="shared" si="17"/>
        <v>18.136937604147359</v>
      </c>
      <c r="EO42" s="62" t="e">
        <f>DataByPlots!Z42+DataByPlots!DF42</f>
        <v>#N/A</v>
      </c>
    </row>
    <row r="43" spans="1:145" ht="11.25" x14ac:dyDescent="0.2">
      <c r="A43" s="60">
        <v>35591</v>
      </c>
      <c r="B43" s="60">
        <v>2006</v>
      </c>
      <c r="C43" s="60">
        <v>5</v>
      </c>
      <c r="D43" s="60">
        <v>25</v>
      </c>
      <c r="E43" s="60">
        <v>6905690</v>
      </c>
      <c r="F43" s="60">
        <v>3532986</v>
      </c>
      <c r="G43" s="60">
        <v>120</v>
      </c>
      <c r="H43" s="60">
        <v>4</v>
      </c>
      <c r="I43" s="60">
        <v>2</v>
      </c>
      <c r="J43" s="61">
        <v>3.55</v>
      </c>
      <c r="K43" s="60">
        <v>2</v>
      </c>
      <c r="L43" s="60">
        <v>13</v>
      </c>
      <c r="M43" s="60">
        <v>2</v>
      </c>
      <c r="N43" s="60">
        <v>0</v>
      </c>
      <c r="O43" s="60">
        <v>4</v>
      </c>
      <c r="P43" s="60">
        <v>201</v>
      </c>
      <c r="Q43" s="60">
        <v>0</v>
      </c>
      <c r="R43" s="59">
        <v>1.5</v>
      </c>
      <c r="S43" s="59">
        <v>13.9</v>
      </c>
      <c r="T43" s="59">
        <v>84.6</v>
      </c>
      <c r="U43" s="62">
        <v>0.88100000000000001</v>
      </c>
      <c r="V43" s="61">
        <v>11.181102362204715</v>
      </c>
      <c r="W43" s="61">
        <v>17.700945626477552</v>
      </c>
      <c r="X43" s="60">
        <v>202</v>
      </c>
      <c r="Y43" s="60">
        <v>10</v>
      </c>
      <c r="Z43" s="61">
        <v>1.5</v>
      </c>
      <c r="AA43" s="61">
        <v>13.9</v>
      </c>
      <c r="AB43" s="61">
        <v>84.6</v>
      </c>
      <c r="AC43" s="62">
        <v>0.92</v>
      </c>
      <c r="AD43" s="61">
        <v>8.1311425061424956</v>
      </c>
      <c r="AE43" s="61">
        <v>23.735896364396154</v>
      </c>
      <c r="AF43" s="60">
        <v>203</v>
      </c>
      <c r="AG43" s="60">
        <v>20</v>
      </c>
      <c r="AH43" s="61">
        <v>0.8</v>
      </c>
      <c r="AI43" s="61">
        <v>6.9</v>
      </c>
      <c r="AJ43" s="61">
        <v>92.3</v>
      </c>
      <c r="AK43" s="62">
        <v>0.95799999999999996</v>
      </c>
      <c r="AL43" s="61">
        <v>4.2171529141000441</v>
      </c>
      <c r="AM43" s="61">
        <v>32.600706713780916</v>
      </c>
      <c r="AN43" s="60">
        <v>0</v>
      </c>
      <c r="AP43" s="62" t="e">
        <v>#N/A</v>
      </c>
      <c r="AQ43" s="62" t="e">
        <v>#N/A</v>
      </c>
      <c r="BG43" s="62" t="e">
        <v>#N/A</v>
      </c>
      <c r="BH43" s="62" t="e">
        <v>#N/A</v>
      </c>
      <c r="BI43" s="62" t="e">
        <f t="shared" si="19"/>
        <v>#N/A</v>
      </c>
      <c r="BJ43" s="60">
        <v>30</v>
      </c>
      <c r="BL43" s="62" t="e">
        <v>#N/A</v>
      </c>
      <c r="BM43" s="62" t="e">
        <v>#N/A</v>
      </c>
      <c r="BN43" s="62" t="e">
        <v>#N/A</v>
      </c>
      <c r="BO43" s="62" t="e">
        <v>#N/A</v>
      </c>
      <c r="BP43" s="62" t="e">
        <v>#N/A</v>
      </c>
      <c r="BQ43" s="62" t="e">
        <v>#N/A</v>
      </c>
      <c r="BR43" s="62" t="e">
        <v>#N/A</v>
      </c>
      <c r="BS43" s="62" t="e">
        <v>#N/A</v>
      </c>
      <c r="BT43" s="62" t="e">
        <v>#N/A</v>
      </c>
      <c r="BU43" s="62" t="e">
        <v>#N/A</v>
      </c>
      <c r="BV43" s="62" t="e">
        <v>#N/A</v>
      </c>
      <c r="BW43" s="62" t="e">
        <v>#N/A</v>
      </c>
      <c r="BX43" s="62" t="e">
        <v>#N/A</v>
      </c>
      <c r="BY43" s="62" t="e">
        <v>#N/A</v>
      </c>
      <c r="BZ43" s="62" t="e">
        <v>#N/A</v>
      </c>
      <c r="CA43" s="62" t="e">
        <v>#N/A</v>
      </c>
      <c r="CB43" s="62" t="e">
        <v>#N/A</v>
      </c>
      <c r="CC43" s="62" t="e">
        <v>#N/A</v>
      </c>
      <c r="CD43" s="62" t="e">
        <v>#N/A</v>
      </c>
      <c r="CE43" s="62" t="e">
        <f t="shared" si="20"/>
        <v>#N/A</v>
      </c>
      <c r="CG43" s="60" t="s">
        <v>177</v>
      </c>
      <c r="CH43" s="62">
        <v>2.6271498166292626</v>
      </c>
      <c r="CI43" s="62">
        <v>1.9869724670206332</v>
      </c>
      <c r="CJ43" s="60">
        <v>100</v>
      </c>
      <c r="CK43" s="62">
        <v>100</v>
      </c>
      <c r="CL43" s="62">
        <v>99.153976311336706</v>
      </c>
      <c r="CM43" s="62">
        <v>100</v>
      </c>
      <c r="CN43" s="62">
        <v>99.153976311336706</v>
      </c>
      <c r="CO43" s="59">
        <v>0</v>
      </c>
      <c r="CT43" s="62">
        <v>39.697920064244293</v>
      </c>
      <c r="CU43" s="62">
        <v>37.335729779429734</v>
      </c>
      <c r="CV43" s="62">
        <v>15.032716506972482</v>
      </c>
      <c r="CW43" s="62">
        <v>10.137733305662376</v>
      </c>
      <c r="CX43" s="62">
        <v>6.3910370483592951</v>
      </c>
      <c r="CY43" s="62">
        <v>5.6253242365246381</v>
      </c>
      <c r="CZ43" s="62">
        <v>1.4038628095446386</v>
      </c>
      <c r="DA43" s="62">
        <f t="shared" si="21"/>
        <v>46.563275506463114</v>
      </c>
      <c r="DB43" s="62"/>
      <c r="DD43" s="62"/>
      <c r="DE43" s="62" t="e">
        <v>#N/A</v>
      </c>
      <c r="DF43" s="62" t="e">
        <v>#N/A</v>
      </c>
      <c r="DH43" s="62"/>
      <c r="DI43" s="62"/>
      <c r="DJ43" s="62"/>
      <c r="DK43" s="62"/>
      <c r="DM43" s="61"/>
      <c r="DN43" s="61"/>
      <c r="DO43" s="61"/>
      <c r="DP43" s="61"/>
      <c r="DQ43" s="62"/>
      <c r="DR43" s="62"/>
      <c r="DS43" s="62"/>
      <c r="DT43" s="62"/>
      <c r="DU43" s="62"/>
      <c r="DV43" s="62" t="e">
        <v>#N/A</v>
      </c>
      <c r="DW43" s="62" t="e">
        <v>#N/A</v>
      </c>
      <c r="DX43" s="62" t="e">
        <f t="shared" si="22"/>
        <v>#N/A</v>
      </c>
      <c r="DZ43" s="62" t="e">
        <f t="shared" si="18"/>
        <v>#N/A</v>
      </c>
      <c r="EA43" s="62" t="e">
        <f t="shared" si="5"/>
        <v>#N/A</v>
      </c>
      <c r="EB43" s="62">
        <f t="shared" si="6"/>
        <v>36.425542200800734</v>
      </c>
      <c r="EC43" s="62" t="e">
        <f t="shared" si="7"/>
        <v>#N/A</v>
      </c>
      <c r="ED43" s="62" t="e">
        <f t="shared" si="8"/>
        <v>#N/A</v>
      </c>
      <c r="EE43" s="62" t="e">
        <f t="shared" si="9"/>
        <v>#N/A</v>
      </c>
      <c r="EF43" s="62">
        <f t="shared" si="10"/>
        <v>4.5124090691377381</v>
      </c>
      <c r="EG43" s="62" t="e">
        <f t="shared" si="11"/>
        <v>#N/A</v>
      </c>
      <c r="EH43" s="62" t="e">
        <f t="shared" si="12"/>
        <v>#N/A</v>
      </c>
      <c r="EI43" s="62" t="e">
        <f t="shared" si="13"/>
        <v>#N/A</v>
      </c>
      <c r="EJ43" s="62">
        <f t="shared" si="14"/>
        <v>23.281637753231557</v>
      </c>
      <c r="EK43" s="62" t="e">
        <f t="shared" si="15"/>
        <v>#N/A</v>
      </c>
      <c r="EL43" s="62" t="e">
        <f t="shared" si="23"/>
        <v>#N/A</v>
      </c>
      <c r="EM43" s="62" t="e">
        <f t="shared" si="16"/>
        <v>#N/A</v>
      </c>
      <c r="EN43" s="62">
        <f t="shared" si="17"/>
        <v>2.7869724670206333</v>
      </c>
      <c r="EO43" s="62" t="e">
        <f>DataByPlots!Z43+DataByPlots!DF43</f>
        <v>#N/A</v>
      </c>
    </row>
    <row r="44" spans="1:145" ht="11.25" x14ac:dyDescent="0.2">
      <c r="A44" s="60">
        <v>35751</v>
      </c>
      <c r="B44" s="60">
        <v>2006</v>
      </c>
      <c r="C44" s="60">
        <v>6</v>
      </c>
      <c r="D44" s="60">
        <v>8</v>
      </c>
      <c r="E44" s="60">
        <v>6905700</v>
      </c>
      <c r="F44" s="60">
        <v>3661000</v>
      </c>
      <c r="G44" s="60">
        <v>100</v>
      </c>
      <c r="H44" s="60">
        <v>4</v>
      </c>
      <c r="I44" s="60">
        <v>1</v>
      </c>
      <c r="J44" s="61">
        <v>1.6</v>
      </c>
      <c r="K44" s="60">
        <v>2</v>
      </c>
      <c r="L44" s="60">
        <v>9</v>
      </c>
      <c r="M44" s="60">
        <v>3</v>
      </c>
      <c r="N44" s="60">
        <v>0</v>
      </c>
      <c r="O44" s="60">
        <v>3</v>
      </c>
      <c r="P44" s="60">
        <v>201</v>
      </c>
      <c r="Q44" s="60">
        <v>0</v>
      </c>
      <c r="R44" s="59">
        <v>1.3</v>
      </c>
      <c r="S44" s="59">
        <v>34.299999999999997</v>
      </c>
      <c r="T44" s="59">
        <v>64.400000000000006</v>
      </c>
      <c r="U44" s="62">
        <v>1.0309999999999999</v>
      </c>
      <c r="V44" s="61">
        <v>18.333555881960205</v>
      </c>
      <c r="W44" s="61">
        <v>0.96468279921516953</v>
      </c>
      <c r="X44" s="60">
        <v>202</v>
      </c>
      <c r="Y44" s="60">
        <v>10</v>
      </c>
      <c r="Z44" s="61">
        <v>1.3</v>
      </c>
      <c r="AA44" s="61">
        <v>34.299999999999997</v>
      </c>
      <c r="AB44" s="61">
        <v>64.400000000000006</v>
      </c>
      <c r="AC44" s="62">
        <v>1.145</v>
      </c>
      <c r="AD44" s="61">
        <v>14.076960545543109</v>
      </c>
      <c r="AE44" s="61">
        <v>9.9206349206355654E-2</v>
      </c>
      <c r="AF44" s="60">
        <v>203</v>
      </c>
      <c r="AG44" s="60">
        <v>20</v>
      </c>
      <c r="AH44" s="61">
        <v>1.3</v>
      </c>
      <c r="AI44" s="61">
        <v>44.1</v>
      </c>
      <c r="AJ44" s="61">
        <v>54.6</v>
      </c>
      <c r="AK44" s="62">
        <v>1.1910000000000001</v>
      </c>
      <c r="AL44" s="61">
        <v>12.370403190075322</v>
      </c>
      <c r="AM44" s="61">
        <v>5.1774699160683513</v>
      </c>
      <c r="AN44" s="60">
        <v>0</v>
      </c>
      <c r="AP44" s="62" t="e">
        <v>#N/A</v>
      </c>
      <c r="AQ44" s="62" t="e">
        <v>#N/A</v>
      </c>
      <c r="BG44" s="62" t="e">
        <v>#N/A</v>
      </c>
      <c r="BH44" s="62" t="e">
        <v>#N/A</v>
      </c>
      <c r="BI44" s="62" t="e">
        <f t="shared" si="19"/>
        <v>#N/A</v>
      </c>
      <c r="BJ44" s="60">
        <v>30</v>
      </c>
      <c r="BL44" s="62" t="e">
        <v>#N/A</v>
      </c>
      <c r="BM44" s="62" t="e">
        <v>#N/A</v>
      </c>
      <c r="BN44" s="62" t="e">
        <v>#N/A</v>
      </c>
      <c r="BO44" s="62" t="e">
        <v>#N/A</v>
      </c>
      <c r="BP44" s="62" t="e">
        <v>#N/A</v>
      </c>
      <c r="BQ44" s="62" t="e">
        <v>#N/A</v>
      </c>
      <c r="BR44" s="62" t="e">
        <v>#N/A</v>
      </c>
      <c r="BS44" s="62" t="e">
        <v>#N/A</v>
      </c>
      <c r="BT44" s="62" t="e">
        <v>#N/A</v>
      </c>
      <c r="BU44" s="62" t="e">
        <v>#N/A</v>
      </c>
      <c r="BV44" s="62" t="e">
        <v>#N/A</v>
      </c>
      <c r="BW44" s="62" t="e">
        <v>#N/A</v>
      </c>
      <c r="BX44" s="62" t="e">
        <v>#N/A</v>
      </c>
      <c r="BY44" s="62" t="e">
        <v>#N/A</v>
      </c>
      <c r="BZ44" s="62" t="e">
        <v>#N/A</v>
      </c>
      <c r="CA44" s="62" t="e">
        <v>#N/A</v>
      </c>
      <c r="CB44" s="62" t="e">
        <v>#N/A</v>
      </c>
      <c r="CC44" s="62" t="e">
        <v>#N/A</v>
      </c>
      <c r="CD44" s="62" t="e">
        <v>#N/A</v>
      </c>
      <c r="CE44" s="62" t="e">
        <f t="shared" si="20"/>
        <v>#N/A</v>
      </c>
      <c r="CG44" s="60">
        <v>260</v>
      </c>
      <c r="CH44" s="62">
        <v>2.6303105266584201</v>
      </c>
      <c r="CI44" s="62">
        <v>1.7121281166591051</v>
      </c>
      <c r="CJ44" s="60">
        <v>100</v>
      </c>
      <c r="CK44" s="62">
        <v>100</v>
      </c>
      <c r="CL44" s="62">
        <v>100</v>
      </c>
      <c r="CM44" s="62">
        <v>100</v>
      </c>
      <c r="CN44" s="62">
        <v>100</v>
      </c>
      <c r="CO44" s="59">
        <v>0</v>
      </c>
      <c r="CT44" s="62">
        <v>43.627710475099462</v>
      </c>
      <c r="CU44" s="62">
        <v>40.583008938811567</v>
      </c>
      <c r="CV44" s="62">
        <v>32.906197372957493</v>
      </c>
      <c r="CW44" s="62">
        <v>19.966215843733988</v>
      </c>
      <c r="CX44" s="62">
        <v>8.8283333007321545</v>
      </c>
      <c r="CY44" s="62">
        <v>4.2176195704789725</v>
      </c>
      <c r="CZ44" s="62">
        <v>1.3480611225090011</v>
      </c>
      <c r="DA44" s="62">
        <f t="shared" si="21"/>
        <v>48.748974356970884</v>
      </c>
      <c r="DB44" s="62"/>
      <c r="DD44" s="62"/>
      <c r="DE44" s="62" t="e">
        <v>#N/A</v>
      </c>
      <c r="DF44" s="62" t="e">
        <v>#N/A</v>
      </c>
      <c r="DH44" s="62"/>
      <c r="DI44" s="62"/>
      <c r="DJ44" s="62"/>
      <c r="DK44" s="62"/>
      <c r="DM44" s="61"/>
      <c r="DN44" s="61"/>
      <c r="DO44" s="61"/>
      <c r="DP44" s="61"/>
      <c r="DQ44" s="62"/>
      <c r="DR44" s="62"/>
      <c r="DS44" s="62"/>
      <c r="DT44" s="62"/>
      <c r="DU44" s="62"/>
      <c r="DV44" s="62" t="e">
        <v>#N/A</v>
      </c>
      <c r="DW44" s="62" t="e">
        <v>#N/A</v>
      </c>
      <c r="DX44" s="62" t="e">
        <f t="shared" si="22"/>
        <v>#N/A</v>
      </c>
      <c r="DZ44" s="62" t="e">
        <f t="shared" si="18"/>
        <v>#N/A</v>
      </c>
      <c r="EA44" s="62" t="e">
        <f t="shared" si="5"/>
        <v>#N/A</v>
      </c>
      <c r="EB44" s="62">
        <f t="shared" si="6"/>
        <v>28.782758513236896</v>
      </c>
      <c r="EC44" s="62" t="e">
        <f t="shared" si="7"/>
        <v>#N/A</v>
      </c>
      <c r="ED44" s="62" t="e">
        <f t="shared" si="8"/>
        <v>#N/A</v>
      </c>
      <c r="EE44" s="62" t="e">
        <f t="shared" si="9"/>
        <v>#N/A</v>
      </c>
      <c r="EF44" s="62">
        <f t="shared" si="10"/>
        <v>15.748596273255014</v>
      </c>
      <c r="EG44" s="62" t="e">
        <f t="shared" si="11"/>
        <v>#N/A</v>
      </c>
      <c r="EH44" s="62" t="e">
        <f t="shared" si="12"/>
        <v>#N/A</v>
      </c>
      <c r="EI44" s="62" t="e">
        <f t="shared" si="13"/>
        <v>#N/A</v>
      </c>
      <c r="EJ44" s="62">
        <f t="shared" si="14"/>
        <v>24.374487178485442</v>
      </c>
      <c r="EK44" s="62" t="e">
        <f t="shared" si="15"/>
        <v>#N/A</v>
      </c>
      <c r="EL44" s="62" t="e">
        <f t="shared" si="23"/>
        <v>#N/A</v>
      </c>
      <c r="EM44" s="62" t="e">
        <f t="shared" si="16"/>
        <v>#N/A</v>
      </c>
      <c r="EN44" s="62">
        <f t="shared" si="17"/>
        <v>3.0121281166591052</v>
      </c>
      <c r="EO44" s="62" t="e">
        <f>DataByPlots!Z44+DataByPlots!DF44</f>
        <v>#N/A</v>
      </c>
    </row>
    <row r="45" spans="1:145" ht="11.25" x14ac:dyDescent="0.2">
      <c r="A45" s="60">
        <v>35774</v>
      </c>
      <c r="B45" s="60">
        <v>2006</v>
      </c>
      <c r="C45" s="60">
        <v>6</v>
      </c>
      <c r="D45" s="60">
        <v>7</v>
      </c>
      <c r="E45" s="60">
        <v>6906903</v>
      </c>
      <c r="F45" s="60">
        <v>3676993</v>
      </c>
      <c r="G45" s="60">
        <v>90</v>
      </c>
      <c r="H45" s="60">
        <v>4</v>
      </c>
      <c r="I45" s="60">
        <v>1</v>
      </c>
      <c r="J45" s="61">
        <v>2.4</v>
      </c>
      <c r="K45" s="60">
        <v>0</v>
      </c>
      <c r="L45" s="60">
        <v>0</v>
      </c>
      <c r="M45" s="60">
        <v>4</v>
      </c>
      <c r="N45" s="60">
        <v>2</v>
      </c>
      <c r="O45" s="60">
        <v>2</v>
      </c>
      <c r="P45" s="60">
        <v>201</v>
      </c>
      <c r="Q45" s="60">
        <v>0</v>
      </c>
      <c r="R45" s="59">
        <v>20.6</v>
      </c>
      <c r="S45" s="59">
        <v>71.400000000000006</v>
      </c>
      <c r="T45" s="59">
        <v>8</v>
      </c>
      <c r="U45" s="62">
        <v>0.94499999999999995</v>
      </c>
      <c r="V45" s="61">
        <v>34.691391445587449</v>
      </c>
      <c r="W45" s="61">
        <v>0.4352331606217546</v>
      </c>
      <c r="X45" s="60">
        <v>202</v>
      </c>
      <c r="Y45" s="60">
        <v>10</v>
      </c>
      <c r="Z45" s="61">
        <v>20.6</v>
      </c>
      <c r="AA45" s="61">
        <v>71.400000000000006</v>
      </c>
      <c r="AB45" s="61">
        <v>8</v>
      </c>
      <c r="AC45" s="62">
        <v>1.3859999999999999</v>
      </c>
      <c r="AD45" s="61">
        <v>24.761711620360984</v>
      </c>
      <c r="AE45" s="61">
        <v>0.21563342318059606</v>
      </c>
      <c r="AF45" s="60">
        <v>203</v>
      </c>
      <c r="AG45" s="60">
        <v>20</v>
      </c>
      <c r="AH45" s="61">
        <v>27.8</v>
      </c>
      <c r="AI45" s="61">
        <v>65.099999999999994</v>
      </c>
      <c r="AJ45" s="61">
        <v>7.2</v>
      </c>
      <c r="AK45" s="62">
        <v>1.5680000000000001</v>
      </c>
      <c r="AL45" s="61">
        <v>22.309777469583313</v>
      </c>
      <c r="AM45" s="61">
        <v>0.21908471275560254</v>
      </c>
      <c r="AN45" s="60">
        <v>0</v>
      </c>
      <c r="AP45" s="62" t="e">
        <v>#N/A</v>
      </c>
      <c r="AQ45" s="62" t="e">
        <v>#N/A</v>
      </c>
      <c r="BG45" s="62" t="e">
        <v>#N/A</v>
      </c>
      <c r="BH45" s="62" t="e">
        <v>#N/A</v>
      </c>
      <c r="BI45" s="62" t="e">
        <f t="shared" si="19"/>
        <v>#N/A</v>
      </c>
      <c r="BJ45" s="60">
        <v>30</v>
      </c>
      <c r="BL45" s="62" t="e">
        <v>#N/A</v>
      </c>
      <c r="BM45" s="62" t="e">
        <v>#N/A</v>
      </c>
      <c r="BN45" s="62" t="e">
        <v>#N/A</v>
      </c>
      <c r="BO45" s="62" t="e">
        <v>#N/A</v>
      </c>
      <c r="BP45" s="62" t="e">
        <v>#N/A</v>
      </c>
      <c r="BQ45" s="62" t="e">
        <v>#N/A</v>
      </c>
      <c r="BR45" s="62" t="e">
        <v>#N/A</v>
      </c>
      <c r="BS45" s="62" t="e">
        <v>#N/A</v>
      </c>
      <c r="BT45" s="62" t="e">
        <v>#N/A</v>
      </c>
      <c r="BU45" s="62" t="e">
        <v>#N/A</v>
      </c>
      <c r="BV45" s="62" t="e">
        <v>#N/A</v>
      </c>
      <c r="BW45" s="62" t="e">
        <v>#N/A</v>
      </c>
      <c r="BX45" s="62" t="e">
        <v>#N/A</v>
      </c>
      <c r="BY45" s="62" t="e">
        <v>#N/A</v>
      </c>
      <c r="BZ45" s="62" t="e">
        <v>#N/A</v>
      </c>
      <c r="CA45" s="62" t="e">
        <v>#N/A</v>
      </c>
      <c r="CB45" s="62" t="e">
        <v>#N/A</v>
      </c>
      <c r="CC45" s="62" t="e">
        <v>#N/A</v>
      </c>
      <c r="CD45" s="62" t="e">
        <v>#N/A</v>
      </c>
      <c r="CE45" s="62" t="e">
        <f t="shared" si="20"/>
        <v>#N/A</v>
      </c>
      <c r="CG45" s="60">
        <v>258</v>
      </c>
      <c r="CH45" s="62">
        <v>2.6363333333333325</v>
      </c>
      <c r="CI45" s="62">
        <v>1.1884057971014599</v>
      </c>
      <c r="CJ45" s="60">
        <v>100</v>
      </c>
      <c r="CK45" s="62">
        <v>98.805460750853243</v>
      </c>
      <c r="CL45" s="62">
        <v>100</v>
      </c>
      <c r="CM45" s="62">
        <v>98.293515358361773</v>
      </c>
      <c r="CN45" s="62">
        <v>97.440273037542667</v>
      </c>
      <c r="CO45" s="59">
        <v>0</v>
      </c>
      <c r="CT45" s="62">
        <v>35.243870323790247</v>
      </c>
      <c r="CU45" s="62">
        <v>34.277834721031098</v>
      </c>
      <c r="CV45" s="62">
        <v>33.870391133472829</v>
      </c>
      <c r="CW45" s="62">
        <v>33.390659167476862</v>
      </c>
      <c r="CX45" s="62">
        <v>31.379727912753751</v>
      </c>
      <c r="CY45" s="62">
        <v>16.058221802739627</v>
      </c>
      <c r="CZ45" s="62">
        <v>1.68832793676766</v>
      </c>
      <c r="DA45" s="62">
        <f t="shared" si="21"/>
        <v>35.959238711556686</v>
      </c>
      <c r="DB45" s="62"/>
      <c r="DD45" s="62"/>
      <c r="DE45" s="62" t="e">
        <v>#N/A</v>
      </c>
      <c r="DF45" s="62" t="e">
        <v>#N/A</v>
      </c>
      <c r="DH45" s="62"/>
      <c r="DI45" s="62"/>
      <c r="DJ45" s="62"/>
      <c r="DK45" s="62"/>
      <c r="DM45" s="61"/>
      <c r="DN45" s="61"/>
      <c r="DO45" s="61"/>
      <c r="DP45" s="61"/>
      <c r="DQ45" s="62"/>
      <c r="DR45" s="62"/>
      <c r="DS45" s="62"/>
      <c r="DT45" s="62"/>
      <c r="DU45" s="62"/>
      <c r="DV45" s="62" t="e">
        <v>#N/A</v>
      </c>
      <c r="DW45" s="62" t="e">
        <v>#N/A</v>
      </c>
      <c r="DX45" s="62" t="e">
        <f t="shared" si="22"/>
        <v>#N/A</v>
      </c>
      <c r="DZ45" s="62" t="e">
        <f t="shared" si="18"/>
        <v>#N/A</v>
      </c>
      <c r="EA45" s="62" t="e">
        <f t="shared" si="5"/>
        <v>#N/A</v>
      </c>
      <c r="EB45" s="62">
        <f t="shared" si="6"/>
        <v>2.5685795440798245</v>
      </c>
      <c r="EC45" s="62" t="e">
        <f t="shared" si="7"/>
        <v>#N/A</v>
      </c>
      <c r="ED45" s="62" t="e">
        <f t="shared" si="8"/>
        <v>#N/A</v>
      </c>
      <c r="EE45" s="62" t="e">
        <f t="shared" si="9"/>
        <v>#N/A</v>
      </c>
      <c r="EF45" s="62">
        <f t="shared" si="10"/>
        <v>17.332437364737235</v>
      </c>
      <c r="EG45" s="62" t="e">
        <f t="shared" si="11"/>
        <v>#N/A</v>
      </c>
      <c r="EH45" s="62" t="e">
        <f t="shared" si="12"/>
        <v>#N/A</v>
      </c>
      <c r="EI45" s="62" t="e">
        <f t="shared" si="13"/>
        <v>#N/A</v>
      </c>
      <c r="EJ45" s="62">
        <f t="shared" si="14"/>
        <v>17.979619355778343</v>
      </c>
      <c r="EK45" s="62" t="e">
        <f t="shared" si="15"/>
        <v>#N/A</v>
      </c>
      <c r="EL45" s="62" t="e">
        <f t="shared" si="23"/>
        <v>#N/A</v>
      </c>
      <c r="EM45" s="62" t="e">
        <f t="shared" si="16"/>
        <v>#N/A</v>
      </c>
      <c r="EN45" s="62">
        <f t="shared" si="17"/>
        <v>28.988405797101461</v>
      </c>
      <c r="EO45" s="62" t="e">
        <f>DataByPlots!Z45+DataByPlots!DF45</f>
        <v>#N/A</v>
      </c>
    </row>
    <row r="46" spans="1:145" ht="11.25" x14ac:dyDescent="0.2">
      <c r="A46" s="60">
        <v>37414</v>
      </c>
      <c r="B46" s="60">
        <v>2006</v>
      </c>
      <c r="C46" s="60">
        <v>7</v>
      </c>
      <c r="D46" s="60">
        <v>4</v>
      </c>
      <c r="E46" s="60">
        <v>6922924</v>
      </c>
      <c r="F46" s="60">
        <v>3389002</v>
      </c>
      <c r="G46" s="60">
        <v>180</v>
      </c>
      <c r="H46" s="60">
        <v>3</v>
      </c>
      <c r="I46" s="60">
        <v>1</v>
      </c>
      <c r="J46" s="61">
        <v>6.4</v>
      </c>
      <c r="K46" s="60">
        <v>2</v>
      </c>
      <c r="L46" s="60">
        <v>6</v>
      </c>
      <c r="M46" s="60">
        <v>3</v>
      </c>
      <c r="N46" s="60">
        <v>0</v>
      </c>
      <c r="O46" s="60">
        <v>2</v>
      </c>
      <c r="P46" s="60">
        <v>201</v>
      </c>
      <c r="Q46" s="60">
        <v>0</v>
      </c>
      <c r="R46" s="59">
        <v>4</v>
      </c>
      <c r="S46" s="59">
        <v>38.4</v>
      </c>
      <c r="T46" s="59">
        <v>57.6</v>
      </c>
      <c r="U46" s="62">
        <v>0.88200000000000001</v>
      </c>
      <c r="V46" s="61">
        <v>31.506968641114977</v>
      </c>
      <c r="W46" s="61">
        <v>8.5845097291110264</v>
      </c>
      <c r="X46" s="60">
        <v>202</v>
      </c>
      <c r="Y46" s="60">
        <v>10</v>
      </c>
      <c r="Z46" s="61">
        <v>4</v>
      </c>
      <c r="AA46" s="61">
        <v>38.4</v>
      </c>
      <c r="AB46" s="61">
        <v>57.6</v>
      </c>
      <c r="AC46" s="62">
        <v>1.0840000000000001</v>
      </c>
      <c r="AD46" s="61">
        <v>18.472142446869611</v>
      </c>
      <c r="AE46" s="61">
        <v>10.116950824291964</v>
      </c>
      <c r="AF46" s="60">
        <v>203</v>
      </c>
      <c r="AG46" s="60">
        <v>20</v>
      </c>
      <c r="AH46" s="61">
        <v>3.5</v>
      </c>
      <c r="AI46" s="61">
        <v>34.1</v>
      </c>
      <c r="AJ46" s="61">
        <v>62.4</v>
      </c>
      <c r="AK46" s="62">
        <v>1.1579999999999999</v>
      </c>
      <c r="AL46" s="61">
        <v>19.273837801153711</v>
      </c>
      <c r="AM46" s="61">
        <v>9.5278128065013306</v>
      </c>
      <c r="AN46" s="60">
        <v>0</v>
      </c>
      <c r="AO46" s="60">
        <v>208</v>
      </c>
      <c r="AP46" s="62">
        <v>2.6270807998919059</v>
      </c>
      <c r="AQ46" s="62">
        <v>1.9929739224429244</v>
      </c>
      <c r="AR46" s="59">
        <v>100</v>
      </c>
      <c r="AS46" s="62">
        <v>100</v>
      </c>
      <c r="AT46" s="62">
        <v>100</v>
      </c>
      <c r="AU46" s="62">
        <v>100</v>
      </c>
      <c r="AV46" s="62">
        <v>100</v>
      </c>
      <c r="AW46" s="59">
        <v>0</v>
      </c>
      <c r="BB46" s="62">
        <v>39.486893708874923</v>
      </c>
      <c r="BC46" s="62">
        <v>38.579753483833343</v>
      </c>
      <c r="BD46" s="62">
        <v>35.996375886432368</v>
      </c>
      <c r="BE46" s="62">
        <v>31.901097913962058</v>
      </c>
      <c r="BF46" s="62">
        <v>15.401663386031947</v>
      </c>
      <c r="BG46" s="62" t="e">
        <v>#N/A</v>
      </c>
      <c r="BH46" s="62">
        <v>1.4767979924481178</v>
      </c>
      <c r="BI46" s="62">
        <f t="shared" si="19"/>
        <v>43.785589217169026</v>
      </c>
      <c r="BJ46" s="60">
        <v>30</v>
      </c>
      <c r="BL46" s="62" t="e">
        <v>#N/A</v>
      </c>
      <c r="BM46" s="62" t="e">
        <v>#N/A</v>
      </c>
      <c r="BN46" s="62" t="e">
        <v>#N/A</v>
      </c>
      <c r="BO46" s="62" t="e">
        <v>#N/A</v>
      </c>
      <c r="BP46" s="62" t="e">
        <v>#N/A</v>
      </c>
      <c r="BQ46" s="62" t="e">
        <v>#N/A</v>
      </c>
      <c r="BR46" s="62" t="e">
        <v>#N/A</v>
      </c>
      <c r="BS46" s="62" t="e">
        <v>#N/A</v>
      </c>
      <c r="BT46" s="62" t="e">
        <v>#N/A</v>
      </c>
      <c r="BU46" s="62" t="e">
        <v>#N/A</v>
      </c>
      <c r="BV46" s="62" t="e">
        <v>#N/A</v>
      </c>
      <c r="BW46" s="62" t="e">
        <v>#N/A</v>
      </c>
      <c r="BX46" s="62" t="e">
        <v>#N/A</v>
      </c>
      <c r="BY46" s="62" t="e">
        <v>#N/A</v>
      </c>
      <c r="BZ46" s="62" t="e">
        <v>#N/A</v>
      </c>
      <c r="CA46" s="62" t="e">
        <v>#N/A</v>
      </c>
      <c r="CB46" s="62" t="e">
        <v>#N/A</v>
      </c>
      <c r="CC46" s="62" t="e">
        <v>#N/A</v>
      </c>
      <c r="CD46" s="62" t="e">
        <v>#N/A</v>
      </c>
      <c r="CE46" s="62" t="e">
        <f t="shared" si="20"/>
        <v>#N/A</v>
      </c>
      <c r="CG46" s="60">
        <v>219</v>
      </c>
      <c r="CH46" s="62">
        <v>2.6310607117934404</v>
      </c>
      <c r="CI46" s="62">
        <v>1.6468946266573421</v>
      </c>
      <c r="CJ46" s="60">
        <v>100</v>
      </c>
      <c r="CK46" s="62">
        <v>99.162479061976555</v>
      </c>
      <c r="CL46" s="62">
        <v>98.659966499162479</v>
      </c>
      <c r="CM46" s="62">
        <v>99.162479061976555</v>
      </c>
      <c r="CN46" s="62">
        <v>99.162479061976555</v>
      </c>
      <c r="CO46" s="59">
        <v>0</v>
      </c>
      <c r="CT46" s="62">
        <v>34.788837540113079</v>
      </c>
      <c r="CU46" s="62">
        <v>34.254326639178267</v>
      </c>
      <c r="CV46" s="62">
        <v>31.490514175807842</v>
      </c>
      <c r="CW46" s="62">
        <v>29.724020832474363</v>
      </c>
      <c r="CX46" s="62">
        <v>13.297588267159549</v>
      </c>
      <c r="CY46" s="62">
        <v>8.7549584685991029</v>
      </c>
      <c r="CZ46" s="62">
        <v>1.5576429864315953</v>
      </c>
      <c r="DA46" s="62">
        <f t="shared" si="21"/>
        <v>40.797907876103665</v>
      </c>
      <c r="DB46" s="62">
        <v>16</v>
      </c>
      <c r="DD46" s="62">
        <v>230</v>
      </c>
      <c r="DE46" s="62">
        <v>2.6050698332615512</v>
      </c>
      <c r="DF46" s="62">
        <v>3.9069710207346642</v>
      </c>
      <c r="DG46" s="59">
        <v>100</v>
      </c>
      <c r="DH46" s="62">
        <v>100</v>
      </c>
      <c r="DI46" s="62">
        <v>99.494949494949509</v>
      </c>
      <c r="DJ46" s="62">
        <v>99.158249158249177</v>
      </c>
      <c r="DK46" s="62">
        <v>99.158249158249177</v>
      </c>
      <c r="DL46" s="59">
        <v>0</v>
      </c>
      <c r="DM46" s="61"/>
      <c r="DN46" s="61"/>
      <c r="DO46" s="61"/>
      <c r="DP46" s="61"/>
      <c r="DQ46" s="62">
        <v>43.613998949089343</v>
      </c>
      <c r="DR46" s="62">
        <v>41.957271825910119</v>
      </c>
      <c r="DS46" s="62">
        <v>36.487442593826607</v>
      </c>
      <c r="DT46" s="62">
        <v>34.002351909057893</v>
      </c>
      <c r="DU46" s="62">
        <v>21.373094751807255</v>
      </c>
      <c r="DV46" s="62" t="e">
        <v>#N/A</v>
      </c>
      <c r="DW46" s="62">
        <v>1.3523363858648887</v>
      </c>
      <c r="DX46" s="62">
        <f t="shared" si="22"/>
        <v>48.088286594153921</v>
      </c>
      <c r="DZ46" s="62">
        <f t="shared" si="18"/>
        <v>11.884491303206968</v>
      </c>
      <c r="EA46" s="62" t="e">
        <f t="shared" si="5"/>
        <v>#N/A</v>
      </c>
      <c r="EB46" s="62">
        <f t="shared" si="6"/>
        <v>11.073887043629302</v>
      </c>
      <c r="EC46" s="62">
        <f t="shared" si="7"/>
        <v>14.085934685096028</v>
      </c>
      <c r="ED46" s="62" t="e">
        <f t="shared" si="8"/>
        <v>#N/A</v>
      </c>
      <c r="EE46" s="62" t="e">
        <f t="shared" si="9"/>
        <v>#N/A</v>
      </c>
      <c r="EF46" s="62">
        <f t="shared" si="10"/>
        <v>20.96906236387526</v>
      </c>
      <c r="EG46" s="62" t="e">
        <f t="shared" si="11"/>
        <v>#N/A</v>
      </c>
      <c r="EH46" s="62">
        <f t="shared" si="12"/>
        <v>21.892794608584513</v>
      </c>
      <c r="EI46" s="62" t="e">
        <f t="shared" si="13"/>
        <v>#N/A</v>
      </c>
      <c r="EJ46" s="62">
        <f t="shared" si="14"/>
        <v>20.398953938051832</v>
      </c>
      <c r="EK46" s="62">
        <f t="shared" si="15"/>
        <v>24.04414329707696</v>
      </c>
      <c r="EL46" s="62">
        <f t="shared" si="23"/>
        <v>5.9929739224429248</v>
      </c>
      <c r="EM46" s="62" t="e">
        <f t="shared" si="16"/>
        <v>#N/A</v>
      </c>
      <c r="EN46" s="62">
        <f t="shared" si="17"/>
        <v>5.1468946266573425</v>
      </c>
      <c r="EO46" s="62">
        <f>DataByPlots!Z46+DataByPlots!DF46</f>
        <v>7.9069710207346642</v>
      </c>
    </row>
    <row r="47" spans="1:145" ht="11.25" x14ac:dyDescent="0.2">
      <c r="A47" s="60">
        <v>37451</v>
      </c>
      <c r="B47" s="60">
        <v>2006</v>
      </c>
      <c r="C47" s="60">
        <v>7</v>
      </c>
      <c r="D47" s="60">
        <v>18</v>
      </c>
      <c r="E47" s="60">
        <v>6921702</v>
      </c>
      <c r="F47" s="60">
        <v>3420999</v>
      </c>
      <c r="G47" s="60">
        <v>180</v>
      </c>
      <c r="H47" s="60">
        <v>3</v>
      </c>
      <c r="I47" s="60">
        <v>3</v>
      </c>
      <c r="J47" s="61">
        <v>5.05</v>
      </c>
      <c r="K47" s="60">
        <v>0</v>
      </c>
      <c r="L47" s="60">
        <v>0</v>
      </c>
      <c r="M47" s="60">
        <v>3</v>
      </c>
      <c r="N47" s="60">
        <v>0</v>
      </c>
      <c r="O47" s="60">
        <v>3</v>
      </c>
      <c r="P47" s="60">
        <v>201</v>
      </c>
      <c r="Q47" s="60">
        <v>0</v>
      </c>
      <c r="R47" s="59">
        <v>2.5</v>
      </c>
      <c r="S47" s="59">
        <v>30</v>
      </c>
      <c r="T47" s="59">
        <v>67.599999999999994</v>
      </c>
      <c r="U47" s="62">
        <v>0.77200000000000002</v>
      </c>
      <c r="V47" s="61">
        <v>14.52187544534701</v>
      </c>
      <c r="W47" s="61">
        <v>18.539513171057024</v>
      </c>
      <c r="X47" s="60">
        <v>202</v>
      </c>
      <c r="Y47" s="60">
        <v>10</v>
      </c>
      <c r="Z47" s="61">
        <v>2.5</v>
      </c>
      <c r="AA47" s="61">
        <v>30</v>
      </c>
      <c r="AB47" s="61">
        <v>67.599999999999994</v>
      </c>
      <c r="AC47" s="62">
        <v>0.77200000000000002</v>
      </c>
      <c r="AD47" s="61">
        <v>18.436791090946592</v>
      </c>
      <c r="AE47" s="61">
        <v>20.644753476611879</v>
      </c>
      <c r="AF47" s="60">
        <v>203</v>
      </c>
      <c r="AG47" s="60">
        <v>20</v>
      </c>
      <c r="AH47" s="61">
        <v>2.8</v>
      </c>
      <c r="AI47" s="61">
        <v>25.1</v>
      </c>
      <c r="AJ47" s="61">
        <v>72.099999999999994</v>
      </c>
      <c r="AK47" s="62">
        <v>0.86699999999999999</v>
      </c>
      <c r="AL47" s="61">
        <v>15.539593552908187</v>
      </c>
      <c r="AM47" s="61">
        <v>23.98879900435595</v>
      </c>
      <c r="AN47" s="60">
        <v>0</v>
      </c>
      <c r="AO47" s="60" t="s">
        <v>178</v>
      </c>
      <c r="AP47" s="62">
        <v>2.6253639767054908</v>
      </c>
      <c r="AQ47" s="62">
        <v>2.1422628951746918</v>
      </c>
      <c r="AR47" s="59">
        <v>100</v>
      </c>
      <c r="AS47" s="62">
        <v>100</v>
      </c>
      <c r="AT47" s="62">
        <v>100</v>
      </c>
      <c r="AU47" s="62">
        <v>99.498327759197323</v>
      </c>
      <c r="AV47" s="62">
        <v>99.498327759197323</v>
      </c>
      <c r="AW47" s="59">
        <v>0</v>
      </c>
      <c r="BB47" s="62">
        <v>52.932090253823674</v>
      </c>
      <c r="BC47" s="62">
        <v>40.507086153238113</v>
      </c>
      <c r="BD47" s="62">
        <v>32.892183851085981</v>
      </c>
      <c r="BE47" s="62">
        <v>27.302242660263488</v>
      </c>
      <c r="BF47" s="62">
        <v>15.991294834519417</v>
      </c>
      <c r="BG47" s="62">
        <v>13.11470593667438</v>
      </c>
      <c r="BH47" s="62">
        <v>1.1494963709259038</v>
      </c>
      <c r="BI47" s="62">
        <f t="shared" si="19"/>
        <v>56.215733089764541</v>
      </c>
      <c r="BJ47" s="60">
        <v>30</v>
      </c>
      <c r="BL47" s="62" t="e">
        <v>#N/A</v>
      </c>
      <c r="BM47" s="62" t="e">
        <v>#N/A</v>
      </c>
      <c r="BN47" s="62" t="e">
        <v>#N/A</v>
      </c>
      <c r="BO47" s="62" t="e">
        <v>#N/A</v>
      </c>
      <c r="BP47" s="62" t="e">
        <v>#N/A</v>
      </c>
      <c r="BQ47" s="62" t="e">
        <v>#N/A</v>
      </c>
      <c r="BR47" s="62" t="e">
        <v>#N/A</v>
      </c>
      <c r="BS47" s="62" t="e">
        <v>#N/A</v>
      </c>
      <c r="BT47" s="62" t="e">
        <v>#N/A</v>
      </c>
      <c r="BU47" s="62" t="e">
        <v>#N/A</v>
      </c>
      <c r="BV47" s="62" t="e">
        <v>#N/A</v>
      </c>
      <c r="BW47" s="62" t="e">
        <v>#N/A</v>
      </c>
      <c r="BX47" s="62" t="e">
        <v>#N/A</v>
      </c>
      <c r="BY47" s="62" t="e">
        <v>#N/A</v>
      </c>
      <c r="BZ47" s="62" t="e">
        <v>#N/A</v>
      </c>
      <c r="CA47" s="62" t="e">
        <v>#N/A</v>
      </c>
      <c r="CB47" s="62" t="e">
        <v>#N/A</v>
      </c>
      <c r="CC47" s="62" t="e">
        <v>#N/A</v>
      </c>
      <c r="CD47" s="62" t="e">
        <v>#N/A</v>
      </c>
      <c r="CE47" s="62" t="e">
        <f t="shared" si="20"/>
        <v>#N/A</v>
      </c>
      <c r="CG47" s="60" t="s">
        <v>179</v>
      </c>
      <c r="CH47" s="62">
        <v>2.631181818181819</v>
      </c>
      <c r="CI47" s="62">
        <v>1.6363636363636143</v>
      </c>
      <c r="CJ47" s="60">
        <v>100</v>
      </c>
      <c r="CK47" s="62">
        <v>100</v>
      </c>
      <c r="CL47" s="62">
        <v>100</v>
      </c>
      <c r="CM47" s="62">
        <v>99.169435215946848</v>
      </c>
      <c r="CN47" s="62">
        <v>99.501661129568106</v>
      </c>
      <c r="CO47" s="59">
        <v>0</v>
      </c>
      <c r="CT47" s="62">
        <v>42.265666682524042</v>
      </c>
      <c r="CU47" s="62">
        <v>30.835621832255462</v>
      </c>
      <c r="CV47" s="62">
        <v>25.519025398834405</v>
      </c>
      <c r="CW47" s="62">
        <v>20.043058568728032</v>
      </c>
      <c r="CX47" s="62">
        <v>12.603648451459005</v>
      </c>
      <c r="CY47" s="62">
        <v>7.9582458097068214</v>
      </c>
      <c r="CZ47" s="62">
        <v>1.3063208927340677</v>
      </c>
      <c r="DA47" s="62">
        <f t="shared" si="21"/>
        <v>50.352313788913584</v>
      </c>
      <c r="DB47" s="62">
        <v>15</v>
      </c>
      <c r="DD47" s="62" t="s">
        <v>180</v>
      </c>
      <c r="DE47" s="62">
        <v>2.4960715125852739</v>
      </c>
      <c r="DF47" s="62">
        <v>13.385085862150103</v>
      </c>
      <c r="DG47" s="59">
        <v>100</v>
      </c>
      <c r="DH47" s="62">
        <v>100</v>
      </c>
      <c r="DI47" s="62">
        <v>100</v>
      </c>
      <c r="DJ47" s="62">
        <v>100</v>
      </c>
      <c r="DK47" s="62">
        <v>100</v>
      </c>
      <c r="DL47" s="59">
        <v>0</v>
      </c>
      <c r="DM47" s="61"/>
      <c r="DN47" s="61"/>
      <c r="DO47" s="61"/>
      <c r="DP47" s="61"/>
      <c r="DQ47" s="62">
        <v>73.132599870341267</v>
      </c>
      <c r="DR47" s="62">
        <v>53.955371973400105</v>
      </c>
      <c r="DS47" s="62">
        <v>42.036536434556588</v>
      </c>
      <c r="DT47" s="62">
        <v>36.93979644540061</v>
      </c>
      <c r="DU47" s="62">
        <v>29.159170028751248</v>
      </c>
      <c r="DV47" s="62">
        <v>26.903369051918933</v>
      </c>
      <c r="DW47" s="62">
        <v>0.63567122873831805</v>
      </c>
      <c r="DX47" s="62">
        <f t="shared" si="22"/>
        <v>74.533132342833824</v>
      </c>
      <c r="DZ47" s="62">
        <f t="shared" si="18"/>
        <v>28.913490429501053</v>
      </c>
      <c r="EA47" s="62" t="e">
        <f t="shared" si="5"/>
        <v>#N/A</v>
      </c>
      <c r="EB47" s="62">
        <f t="shared" si="6"/>
        <v>30.309255220185552</v>
      </c>
      <c r="EC47" s="62">
        <f t="shared" si="7"/>
        <v>37.593335897433214</v>
      </c>
      <c r="ED47" s="62">
        <f t="shared" si="8"/>
        <v>14.187536723589108</v>
      </c>
      <c r="EE47" s="62" t="e">
        <f t="shared" si="9"/>
        <v>#N/A</v>
      </c>
      <c r="EF47" s="62">
        <f t="shared" si="10"/>
        <v>12.084812759021212</v>
      </c>
      <c r="EG47" s="62">
        <f t="shared" si="11"/>
        <v>10.036427393481677</v>
      </c>
      <c r="EH47" s="62">
        <f t="shared" si="12"/>
        <v>28.10786654488227</v>
      </c>
      <c r="EI47" s="62" t="e">
        <f t="shared" si="13"/>
        <v>#N/A</v>
      </c>
      <c r="EJ47" s="62">
        <f t="shared" si="14"/>
        <v>25.176156894456792</v>
      </c>
      <c r="EK47" s="62">
        <f t="shared" si="15"/>
        <v>37.266566171416912</v>
      </c>
      <c r="EL47" s="62">
        <f t="shared" si="23"/>
        <v>4.6422628951746923</v>
      </c>
      <c r="EM47" s="62" t="e">
        <f t="shared" si="16"/>
        <v>#N/A</v>
      </c>
      <c r="EN47" s="62">
        <f t="shared" si="17"/>
        <v>4.4363636363636143</v>
      </c>
      <c r="EO47" s="62">
        <f>DataByPlots!Z47+DataByPlots!DF47</f>
        <v>15.885085862150103</v>
      </c>
    </row>
    <row r="48" spans="1:145" ht="11.25" x14ac:dyDescent="0.2">
      <c r="A48" s="60">
        <v>37531</v>
      </c>
      <c r="B48" s="60">
        <v>2006</v>
      </c>
      <c r="C48" s="60">
        <v>6</v>
      </c>
      <c r="D48" s="60">
        <v>14</v>
      </c>
      <c r="E48" s="60">
        <v>6921704</v>
      </c>
      <c r="F48" s="60">
        <v>3484997</v>
      </c>
      <c r="G48" s="60">
        <v>130</v>
      </c>
      <c r="H48" s="60">
        <v>3</v>
      </c>
      <c r="I48" s="60">
        <v>3</v>
      </c>
      <c r="J48" s="61">
        <v>8.6</v>
      </c>
      <c r="K48" s="60">
        <v>1</v>
      </c>
      <c r="L48" s="60">
        <v>0</v>
      </c>
      <c r="M48" s="60">
        <v>3</v>
      </c>
      <c r="N48" s="60">
        <v>3</v>
      </c>
      <c r="O48" s="60">
        <v>3</v>
      </c>
      <c r="P48" s="60">
        <v>201</v>
      </c>
      <c r="Q48" s="60">
        <v>0</v>
      </c>
      <c r="R48" s="59">
        <v>1.4</v>
      </c>
      <c r="S48" s="59">
        <v>16.5</v>
      </c>
      <c r="T48" s="59">
        <v>82.1</v>
      </c>
      <c r="U48" s="62">
        <v>1.0820000000000001</v>
      </c>
      <c r="V48" s="61">
        <v>25.099723841669221</v>
      </c>
      <c r="W48" s="61">
        <v>4.6702171241294606</v>
      </c>
      <c r="X48" s="60">
        <v>202</v>
      </c>
      <c r="Y48" s="60">
        <v>10</v>
      </c>
      <c r="Z48" s="61">
        <v>1.4</v>
      </c>
      <c r="AA48" s="61">
        <v>16.5</v>
      </c>
      <c r="AB48" s="61">
        <v>82.1</v>
      </c>
      <c r="AC48" s="62">
        <v>1.2190000000000001</v>
      </c>
      <c r="AD48" s="61">
        <v>17.322088505638206</v>
      </c>
      <c r="AE48" s="61">
        <v>6.670487106017184</v>
      </c>
      <c r="AF48" s="60">
        <v>203</v>
      </c>
      <c r="AG48" s="60">
        <v>20</v>
      </c>
      <c r="AH48" s="61">
        <v>1.4</v>
      </c>
      <c r="AI48" s="61">
        <v>17.100000000000001</v>
      </c>
      <c r="AJ48" s="61">
        <v>81.400000000000006</v>
      </c>
      <c r="AK48" s="62">
        <v>1.246</v>
      </c>
      <c r="AL48" s="61">
        <v>12.758783863717026</v>
      </c>
      <c r="AM48" s="61">
        <v>11.47196420096278</v>
      </c>
      <c r="AN48" s="60">
        <v>0</v>
      </c>
      <c r="AO48" s="60" t="s">
        <v>181</v>
      </c>
      <c r="AP48" s="62">
        <v>2.6382364602331294</v>
      </c>
      <c r="AQ48" s="62">
        <v>1.0229165014669839</v>
      </c>
      <c r="AR48" s="59">
        <v>100</v>
      </c>
      <c r="AS48" s="62">
        <v>99.166666666666686</v>
      </c>
      <c r="AT48" s="62">
        <v>99.166666666666686</v>
      </c>
      <c r="AU48" s="62">
        <v>98.955620734080767</v>
      </c>
      <c r="AV48" s="62">
        <v>98.666666666666671</v>
      </c>
      <c r="AW48" s="59">
        <v>0</v>
      </c>
      <c r="BB48" s="62">
        <v>37.21519245850741</v>
      </c>
      <c r="BC48" s="62">
        <v>33.725056312693937</v>
      </c>
      <c r="BD48" s="62">
        <v>24.062549760858445</v>
      </c>
      <c r="BE48" s="62">
        <v>20.662898626232732</v>
      </c>
      <c r="BF48" s="62">
        <v>10.373460211167803</v>
      </c>
      <c r="BG48" s="62">
        <v>3.588257353904805</v>
      </c>
      <c r="BH48" s="62">
        <v>1.5256419207764282</v>
      </c>
      <c r="BI48" s="62">
        <f t="shared" si="19"/>
        <v>42.17190370261148</v>
      </c>
      <c r="BJ48" s="60">
        <v>30</v>
      </c>
      <c r="BL48" s="62" t="e">
        <v>#N/A</v>
      </c>
      <c r="BM48" s="62" t="e">
        <v>#N/A</v>
      </c>
      <c r="BN48" s="62" t="e">
        <v>#N/A</v>
      </c>
      <c r="BO48" s="62" t="e">
        <v>#N/A</v>
      </c>
      <c r="BP48" s="62" t="e">
        <v>#N/A</v>
      </c>
      <c r="BQ48" s="62" t="e">
        <v>#N/A</v>
      </c>
      <c r="BR48" s="62" t="e">
        <v>#N/A</v>
      </c>
      <c r="BS48" s="62" t="e">
        <v>#N/A</v>
      </c>
      <c r="BT48" s="62" t="e">
        <v>#N/A</v>
      </c>
      <c r="BU48" s="62" t="e">
        <v>#N/A</v>
      </c>
      <c r="BV48" s="62" t="e">
        <v>#N/A</v>
      </c>
      <c r="BW48" s="62" t="e">
        <v>#N/A</v>
      </c>
      <c r="BX48" s="62" t="e">
        <v>#N/A</v>
      </c>
      <c r="BY48" s="62" t="e">
        <v>#N/A</v>
      </c>
      <c r="BZ48" s="62" t="e">
        <v>#N/A</v>
      </c>
      <c r="CA48" s="62" t="e">
        <v>#N/A</v>
      </c>
      <c r="CB48" s="62" t="e">
        <v>#N/A</v>
      </c>
      <c r="CC48" s="62" t="e">
        <v>#N/A</v>
      </c>
      <c r="CD48" s="62" t="e">
        <v>#N/A</v>
      </c>
      <c r="CE48" s="62" t="e">
        <f t="shared" si="20"/>
        <v>#N/A</v>
      </c>
      <c r="CG48" s="60"/>
      <c r="CH48" s="62" t="e">
        <v>#N/A</v>
      </c>
      <c r="CI48" s="62" t="e">
        <v>#N/A</v>
      </c>
      <c r="CJ48" s="60"/>
      <c r="CY48" s="62" t="e">
        <v>#N/A</v>
      </c>
      <c r="DA48" s="62" t="e">
        <f t="shared" si="21"/>
        <v>#N/A</v>
      </c>
      <c r="DB48" s="62"/>
      <c r="DD48" s="62"/>
      <c r="DE48" s="62" t="e">
        <v>#N/A</v>
      </c>
      <c r="DF48" s="62" t="e">
        <v>#N/A</v>
      </c>
      <c r="DH48" s="62"/>
      <c r="DI48" s="62"/>
      <c r="DJ48" s="62"/>
      <c r="DK48" s="62"/>
      <c r="DM48" s="61"/>
      <c r="DN48" s="61"/>
      <c r="DO48" s="61"/>
      <c r="DP48" s="61"/>
      <c r="DQ48" s="62"/>
      <c r="DR48" s="62"/>
      <c r="DS48" s="62"/>
      <c r="DT48" s="62"/>
      <c r="DU48" s="62"/>
      <c r="DV48" s="62" t="e">
        <v>#N/A</v>
      </c>
      <c r="DW48" s="62" t="e">
        <v>#N/A</v>
      </c>
      <c r="DX48" s="62" t="e">
        <f t="shared" si="22"/>
        <v>#N/A</v>
      </c>
      <c r="DZ48" s="62">
        <f t="shared" si="18"/>
        <v>21.509005076378749</v>
      </c>
      <c r="EA48" s="62" t="e">
        <f t="shared" si="5"/>
        <v>#N/A</v>
      </c>
      <c r="EB48" s="62" t="e">
        <f t="shared" si="6"/>
        <v>#N/A</v>
      </c>
      <c r="EC48" s="62" t="e">
        <f t="shared" si="7"/>
        <v>#N/A</v>
      </c>
      <c r="ED48" s="62">
        <f t="shared" si="8"/>
        <v>17.074641272327927</v>
      </c>
      <c r="EE48" s="62" t="e">
        <f t="shared" si="9"/>
        <v>#N/A</v>
      </c>
      <c r="EF48" s="62" t="e">
        <f t="shared" si="10"/>
        <v>#N/A</v>
      </c>
      <c r="EG48" s="62" t="e">
        <f t="shared" si="11"/>
        <v>#N/A</v>
      </c>
      <c r="EH48" s="62">
        <f t="shared" si="12"/>
        <v>21.08595185130574</v>
      </c>
      <c r="EI48" s="62" t="e">
        <f t="shared" si="13"/>
        <v>#N/A</v>
      </c>
      <c r="EJ48" s="62" t="e">
        <f t="shared" si="14"/>
        <v>#N/A</v>
      </c>
      <c r="EK48" s="62" t="e">
        <f t="shared" si="15"/>
        <v>#N/A</v>
      </c>
      <c r="EL48" s="62">
        <f t="shared" si="23"/>
        <v>2.4229165014669838</v>
      </c>
      <c r="EM48" s="62" t="e">
        <f t="shared" si="16"/>
        <v>#N/A</v>
      </c>
      <c r="EN48" s="62" t="e">
        <f t="shared" si="17"/>
        <v>#N/A</v>
      </c>
      <c r="EO48" s="62" t="e">
        <f>DataByPlots!Z48+DataByPlots!DF48</f>
        <v>#N/A</v>
      </c>
    </row>
    <row r="49" spans="1:145" ht="11.25" x14ac:dyDescent="0.2">
      <c r="A49" s="60">
        <v>37671</v>
      </c>
      <c r="B49" s="60">
        <v>2006</v>
      </c>
      <c r="C49" s="60">
        <v>6</v>
      </c>
      <c r="D49" s="60">
        <v>21</v>
      </c>
      <c r="E49" s="60">
        <v>6921718</v>
      </c>
      <c r="F49" s="60">
        <v>3596991</v>
      </c>
      <c r="G49" s="60">
        <v>100</v>
      </c>
      <c r="H49" s="60">
        <v>4</v>
      </c>
      <c r="I49" s="60">
        <v>1</v>
      </c>
      <c r="J49" s="61">
        <v>2.5</v>
      </c>
      <c r="K49" s="60">
        <v>2</v>
      </c>
      <c r="L49" s="60">
        <v>11</v>
      </c>
      <c r="M49" s="60">
        <v>1</v>
      </c>
      <c r="N49" s="60">
        <v>3</v>
      </c>
      <c r="O49" s="60">
        <v>7</v>
      </c>
      <c r="P49" s="60">
        <v>201</v>
      </c>
      <c r="Q49" s="60">
        <v>0</v>
      </c>
      <c r="R49" s="59">
        <v>3.6</v>
      </c>
      <c r="S49" s="59">
        <v>34.6</v>
      </c>
      <c r="T49" s="59">
        <v>61.8</v>
      </c>
      <c r="U49" s="62">
        <v>0.88600000000000001</v>
      </c>
      <c r="V49" s="61">
        <v>16.625194401244165</v>
      </c>
      <c r="W49" s="61">
        <v>10.837530311509049</v>
      </c>
      <c r="X49" s="60">
        <v>202</v>
      </c>
      <c r="Y49" s="60">
        <v>10</v>
      </c>
      <c r="Z49" s="61">
        <v>3.6</v>
      </c>
      <c r="AA49" s="61">
        <v>34.6</v>
      </c>
      <c r="AB49" s="61">
        <v>61.8</v>
      </c>
      <c r="AC49" s="62">
        <v>0.91100000000000003</v>
      </c>
      <c r="AD49" s="61">
        <v>17.430292840128903</v>
      </c>
      <c r="AE49" s="61">
        <v>9.8591549295774659</v>
      </c>
      <c r="AF49" s="60">
        <v>203</v>
      </c>
      <c r="AG49" s="60">
        <v>20</v>
      </c>
      <c r="AH49" s="61">
        <v>3.6</v>
      </c>
      <c r="AI49" s="61">
        <v>34.6</v>
      </c>
      <c r="AJ49" s="61">
        <v>61.8</v>
      </c>
      <c r="AK49" s="62">
        <v>0.93500000000000005</v>
      </c>
      <c r="AL49" s="61">
        <v>20.70955934112347</v>
      </c>
      <c r="AM49" s="61">
        <v>11.239346590909102</v>
      </c>
      <c r="AN49" s="60">
        <v>0</v>
      </c>
      <c r="AO49" s="60">
        <v>261</v>
      </c>
      <c r="AP49" s="62">
        <v>2.6108454834242889</v>
      </c>
      <c r="AQ49" s="62">
        <v>3.4047405718009225</v>
      </c>
      <c r="AR49" s="59">
        <v>100</v>
      </c>
      <c r="AS49" s="62">
        <v>98.731884057971016</v>
      </c>
      <c r="AT49" s="62">
        <v>98.731884057971016</v>
      </c>
      <c r="AU49" s="62">
        <v>96.376811594202891</v>
      </c>
      <c r="AV49" s="62">
        <v>96.014492753623188</v>
      </c>
      <c r="AW49" s="59">
        <v>0</v>
      </c>
      <c r="BB49" s="62">
        <v>50.758696902137281</v>
      </c>
      <c r="BC49" s="62">
        <v>34.974152129375433</v>
      </c>
      <c r="BD49" s="62">
        <v>28.037130219416646</v>
      </c>
      <c r="BE49" s="62">
        <v>23.356050393997329</v>
      </c>
      <c r="BF49" s="62">
        <v>12.196186894541325</v>
      </c>
      <c r="BG49" s="62">
        <v>8.7197712150987456</v>
      </c>
      <c r="BH49" s="62">
        <v>1.0428797267684955</v>
      </c>
      <c r="BI49" s="62">
        <f t="shared" si="19"/>
        <v>60.055861850518525</v>
      </c>
      <c r="BJ49" s="60">
        <v>30</v>
      </c>
      <c r="BL49" s="62" t="e">
        <v>#N/A</v>
      </c>
      <c r="BM49" s="62" t="e">
        <v>#N/A</v>
      </c>
      <c r="BN49" s="62" t="e">
        <v>#N/A</v>
      </c>
      <c r="BO49" s="62" t="e">
        <v>#N/A</v>
      </c>
      <c r="BP49" s="62" t="e">
        <v>#N/A</v>
      </c>
      <c r="BQ49" s="62" t="e">
        <v>#N/A</v>
      </c>
      <c r="BR49" s="62" t="e">
        <v>#N/A</v>
      </c>
      <c r="BS49" s="62" t="e">
        <v>#N/A</v>
      </c>
      <c r="BT49" s="62" t="e">
        <v>#N/A</v>
      </c>
      <c r="BU49" s="62" t="e">
        <v>#N/A</v>
      </c>
      <c r="BV49" s="62" t="e">
        <v>#N/A</v>
      </c>
      <c r="BW49" s="62" t="e">
        <v>#N/A</v>
      </c>
      <c r="BX49" s="62" t="e">
        <v>#N/A</v>
      </c>
      <c r="BY49" s="62" t="e">
        <v>#N/A</v>
      </c>
      <c r="BZ49" s="62" t="e">
        <v>#N/A</v>
      </c>
      <c r="CA49" s="62" t="e">
        <v>#N/A</v>
      </c>
      <c r="CB49" s="62" t="e">
        <v>#N/A</v>
      </c>
      <c r="CC49" s="62" t="e">
        <v>#N/A</v>
      </c>
      <c r="CD49" s="62" t="e">
        <v>#N/A</v>
      </c>
      <c r="CE49" s="62" t="e">
        <f t="shared" si="20"/>
        <v>#N/A</v>
      </c>
      <c r="CG49" s="60">
        <v>262</v>
      </c>
      <c r="CH49" s="62">
        <v>2.5887778720777721</v>
      </c>
      <c r="CI49" s="62">
        <v>5.3236632975850462</v>
      </c>
      <c r="CJ49" s="60">
        <v>100</v>
      </c>
      <c r="CK49" s="62">
        <v>100</v>
      </c>
      <c r="CL49" s="62">
        <v>100</v>
      </c>
      <c r="CM49" s="62">
        <v>100</v>
      </c>
      <c r="CN49" s="62">
        <v>100</v>
      </c>
      <c r="CO49" s="59">
        <v>0</v>
      </c>
      <c r="CT49" s="62">
        <v>52.837364358035821</v>
      </c>
      <c r="CU49" s="62">
        <v>48.853594823104551</v>
      </c>
      <c r="CV49" s="62">
        <v>40.728801692652624</v>
      </c>
      <c r="CW49" s="62">
        <v>33.154397774263558</v>
      </c>
      <c r="CX49" s="62">
        <v>19.126025119184828</v>
      </c>
      <c r="CY49" s="62">
        <v>14.866755432234843</v>
      </c>
      <c r="CZ49" s="62">
        <v>0.97608905858340766</v>
      </c>
      <c r="DA49" s="62">
        <f t="shared" si="21"/>
        <v>62.295372302452833</v>
      </c>
      <c r="DB49" s="62"/>
      <c r="DD49" s="62"/>
      <c r="DE49" s="62" t="e">
        <v>#N/A</v>
      </c>
      <c r="DF49" s="62" t="e">
        <v>#N/A</v>
      </c>
      <c r="DH49" s="62"/>
      <c r="DI49" s="62"/>
      <c r="DJ49" s="62"/>
      <c r="DK49" s="62"/>
      <c r="DM49" s="61"/>
      <c r="DN49" s="61"/>
      <c r="DO49" s="61"/>
      <c r="DP49" s="61"/>
      <c r="DQ49" s="62"/>
      <c r="DR49" s="62"/>
      <c r="DS49" s="62"/>
      <c r="DT49" s="62"/>
      <c r="DU49" s="62"/>
      <c r="DV49" s="62" t="e">
        <v>#N/A</v>
      </c>
      <c r="DW49" s="62" t="e">
        <v>#N/A</v>
      </c>
      <c r="DX49" s="62" t="e">
        <f t="shared" si="22"/>
        <v>#N/A</v>
      </c>
      <c r="DZ49" s="62">
        <f t="shared" si="18"/>
        <v>36.699811456521196</v>
      </c>
      <c r="EA49" s="62" t="e">
        <f t="shared" si="5"/>
        <v>#N/A</v>
      </c>
      <c r="EB49" s="62">
        <f t="shared" si="6"/>
        <v>29.140974528189275</v>
      </c>
      <c r="EC49" s="62" t="e">
        <f t="shared" si="7"/>
        <v>#N/A</v>
      </c>
      <c r="ED49" s="62">
        <f t="shared" si="8"/>
        <v>14.636279178898583</v>
      </c>
      <c r="EE49" s="62" t="e">
        <f t="shared" si="9"/>
        <v>#N/A</v>
      </c>
      <c r="EF49" s="62">
        <f t="shared" si="10"/>
        <v>18.287642342028715</v>
      </c>
      <c r="EG49" s="62" t="e">
        <f t="shared" si="11"/>
        <v>#N/A</v>
      </c>
      <c r="EH49" s="62">
        <f t="shared" si="12"/>
        <v>30.027930925259263</v>
      </c>
      <c r="EI49" s="62" t="e">
        <f t="shared" si="13"/>
        <v>#N/A</v>
      </c>
      <c r="EJ49" s="62">
        <f t="shared" si="14"/>
        <v>31.147686151226416</v>
      </c>
      <c r="EK49" s="62" t="e">
        <f t="shared" si="15"/>
        <v>#N/A</v>
      </c>
      <c r="EL49" s="62">
        <f t="shared" si="23"/>
        <v>7.004740571800923</v>
      </c>
      <c r="EM49" s="62" t="e">
        <f t="shared" si="16"/>
        <v>#N/A</v>
      </c>
      <c r="EN49" s="62">
        <f t="shared" si="17"/>
        <v>8.9236632975850458</v>
      </c>
      <c r="EO49" s="62" t="e">
        <f>DataByPlots!Z49+DataByPlots!DF49</f>
        <v>#N/A</v>
      </c>
    </row>
    <row r="50" spans="1:145" ht="11.25" x14ac:dyDescent="0.2">
      <c r="A50" s="60">
        <v>39551</v>
      </c>
      <c r="B50" s="60">
        <v>2006</v>
      </c>
      <c r="C50" s="60">
        <v>6</v>
      </c>
      <c r="D50" s="60">
        <v>13</v>
      </c>
      <c r="E50" s="60">
        <v>6937701</v>
      </c>
      <c r="F50" s="60">
        <v>3501000</v>
      </c>
      <c r="G50" s="60">
        <v>150</v>
      </c>
      <c r="H50" s="60">
        <v>4</v>
      </c>
      <c r="I50" s="60">
        <v>1</v>
      </c>
      <c r="J50" s="61">
        <v>3.1</v>
      </c>
      <c r="K50" s="60">
        <v>0</v>
      </c>
      <c r="L50" s="60">
        <v>0</v>
      </c>
      <c r="M50" s="60">
        <v>3</v>
      </c>
      <c r="N50" s="60">
        <v>0</v>
      </c>
      <c r="O50" s="60">
        <v>3</v>
      </c>
      <c r="P50" s="60">
        <v>201</v>
      </c>
      <c r="Q50" s="60">
        <v>0</v>
      </c>
      <c r="R50" s="59">
        <v>1.3</v>
      </c>
      <c r="S50" s="59">
        <v>46.2</v>
      </c>
      <c r="T50" s="59">
        <v>52.5</v>
      </c>
      <c r="U50" s="62">
        <v>0.94399999999999995</v>
      </c>
      <c r="V50" s="61">
        <v>25.148861646234671</v>
      </c>
      <c r="W50" s="61">
        <v>5.521759475900792</v>
      </c>
      <c r="X50" s="60">
        <v>202</v>
      </c>
      <c r="Y50" s="60">
        <v>10</v>
      </c>
      <c r="Z50" s="61">
        <v>1.3</v>
      </c>
      <c r="AA50" s="61">
        <v>46.2</v>
      </c>
      <c r="AB50" s="61">
        <v>52.5</v>
      </c>
      <c r="AC50" s="62">
        <v>1.0529999999999999</v>
      </c>
      <c r="AD50" s="61">
        <v>22.193820849077575</v>
      </c>
      <c r="AE50" s="61">
        <v>9.4843593772318204</v>
      </c>
      <c r="AF50" s="60">
        <v>203</v>
      </c>
      <c r="AG50" s="60">
        <v>20</v>
      </c>
      <c r="AH50" s="61">
        <v>3.3</v>
      </c>
      <c r="AI50" s="61">
        <v>58.8</v>
      </c>
      <c r="AJ50" s="61">
        <v>37.9</v>
      </c>
      <c r="AK50" s="62">
        <v>1.163</v>
      </c>
      <c r="AL50" s="61">
        <v>18.880861102919489</v>
      </c>
      <c r="AM50" s="61">
        <v>11.287830591656816</v>
      </c>
      <c r="AN50" s="60">
        <v>0</v>
      </c>
      <c r="AP50" s="62" t="e">
        <v>#N/A</v>
      </c>
      <c r="AQ50" s="62" t="e">
        <v>#N/A</v>
      </c>
      <c r="BG50" s="62" t="e">
        <v>#N/A</v>
      </c>
      <c r="BH50" s="62" t="e">
        <v>#N/A</v>
      </c>
      <c r="BI50" s="62" t="e">
        <f t="shared" si="19"/>
        <v>#N/A</v>
      </c>
      <c r="BJ50" s="60">
        <v>30</v>
      </c>
      <c r="BL50" s="62" t="e">
        <v>#N/A</v>
      </c>
      <c r="BM50" s="62" t="e">
        <v>#N/A</v>
      </c>
      <c r="BN50" s="62" t="e">
        <v>#N/A</v>
      </c>
      <c r="BO50" s="62" t="e">
        <v>#N/A</v>
      </c>
      <c r="BP50" s="62" t="e">
        <v>#N/A</v>
      </c>
      <c r="BQ50" s="62" t="e">
        <v>#N/A</v>
      </c>
      <c r="BR50" s="62" t="e">
        <v>#N/A</v>
      </c>
      <c r="BS50" s="62" t="e">
        <v>#N/A</v>
      </c>
      <c r="BT50" s="62" t="e">
        <v>#N/A</v>
      </c>
      <c r="BU50" s="62" t="e">
        <v>#N/A</v>
      </c>
      <c r="BV50" s="62" t="e">
        <v>#N/A</v>
      </c>
      <c r="BW50" s="62" t="e">
        <v>#N/A</v>
      </c>
      <c r="BX50" s="62" t="e">
        <v>#N/A</v>
      </c>
      <c r="BY50" s="62" t="e">
        <v>#N/A</v>
      </c>
      <c r="BZ50" s="62" t="e">
        <v>#N/A</v>
      </c>
      <c r="CA50" s="62" t="e">
        <v>#N/A</v>
      </c>
      <c r="CB50" s="62" t="e">
        <v>#N/A</v>
      </c>
      <c r="CC50" s="62" t="e">
        <v>#N/A</v>
      </c>
      <c r="CD50" s="62" t="e">
        <v>#N/A</v>
      </c>
      <c r="CE50" s="62" t="e">
        <f t="shared" si="20"/>
        <v>#N/A</v>
      </c>
      <c r="CG50" s="60" t="s">
        <v>182</v>
      </c>
      <c r="CH50" s="62">
        <v>2.6352161063908386</v>
      </c>
      <c r="CI50" s="62">
        <v>1.2855559660140341</v>
      </c>
      <c r="CJ50" s="60">
        <v>100</v>
      </c>
      <c r="CK50" s="62">
        <v>100</v>
      </c>
      <c r="CL50" s="62">
        <v>100</v>
      </c>
      <c r="CM50" s="62">
        <v>100</v>
      </c>
      <c r="CN50" s="62">
        <v>99.5</v>
      </c>
      <c r="CO50" s="59">
        <v>0</v>
      </c>
      <c r="CT50" s="62">
        <v>38.631938998891094</v>
      </c>
      <c r="CU50" s="62">
        <v>37.791137535383037</v>
      </c>
      <c r="CV50" s="62">
        <v>34.620481634826135</v>
      </c>
      <c r="CW50" s="62">
        <v>31.809252314089427</v>
      </c>
      <c r="CX50" s="62">
        <v>13.016376854917905</v>
      </c>
      <c r="CY50" s="62">
        <v>6.1562455438951691</v>
      </c>
      <c r="CZ50" s="62">
        <v>1.3716616852389119</v>
      </c>
      <c r="DA50" s="62">
        <f t="shared" si="21"/>
        <v>47.948796991927779</v>
      </c>
      <c r="DB50" s="62">
        <v>3</v>
      </c>
      <c r="DD50" s="62" t="s">
        <v>183</v>
      </c>
      <c r="DE50" s="62" t="e">
        <v>#N/A</v>
      </c>
      <c r="DF50" s="62">
        <v>6.1</v>
      </c>
      <c r="DG50" s="59">
        <v>100</v>
      </c>
      <c r="DH50" s="62">
        <v>100</v>
      </c>
      <c r="DI50" s="62">
        <v>100</v>
      </c>
      <c r="DJ50" s="62">
        <v>100</v>
      </c>
      <c r="DK50" s="62">
        <v>100</v>
      </c>
      <c r="DL50" s="59">
        <v>0</v>
      </c>
      <c r="DM50" s="61"/>
      <c r="DN50" s="61"/>
      <c r="DO50" s="61"/>
      <c r="DP50" s="61"/>
      <c r="DQ50" s="62"/>
      <c r="DR50" s="62">
        <v>51.450459451857355</v>
      </c>
      <c r="DS50" s="62">
        <v>48.896839896750365</v>
      </c>
      <c r="DT50" s="62">
        <v>46.25699422679557</v>
      </c>
      <c r="DU50" s="62">
        <v>24.965776637461808</v>
      </c>
      <c r="DV50" s="62">
        <v>15.126684446627976</v>
      </c>
      <c r="DW50" s="62">
        <v>1.135199965861208</v>
      </c>
      <c r="DX50" s="62" t="e">
        <f t="shared" si="22"/>
        <v>#N/A</v>
      </c>
      <c r="DZ50" s="62" t="e">
        <f t="shared" si="18"/>
        <v>#N/A</v>
      </c>
      <c r="EA50" s="62" t="e">
        <f t="shared" si="5"/>
        <v>#N/A</v>
      </c>
      <c r="EB50" s="62">
        <f t="shared" si="6"/>
        <v>16.139544677838352</v>
      </c>
      <c r="EC50" s="62" t="e">
        <f t="shared" si="7"/>
        <v>#N/A</v>
      </c>
      <c r="ED50" s="62" t="e">
        <f t="shared" si="8"/>
        <v>#N/A</v>
      </c>
      <c r="EE50" s="62" t="e">
        <f t="shared" si="9"/>
        <v>#N/A</v>
      </c>
      <c r="EF50" s="62">
        <f t="shared" si="10"/>
        <v>25.65300677019426</v>
      </c>
      <c r="EG50" s="62">
        <f t="shared" si="11"/>
        <v>31.130309780167593</v>
      </c>
      <c r="EH50" s="62" t="e">
        <f t="shared" si="12"/>
        <v>#N/A</v>
      </c>
      <c r="EI50" s="62" t="e">
        <f t="shared" si="13"/>
        <v>#N/A</v>
      </c>
      <c r="EJ50" s="62">
        <f t="shared" si="14"/>
        <v>23.974398495963889</v>
      </c>
      <c r="EK50" s="62" t="e">
        <f t="shared" si="15"/>
        <v>#N/A</v>
      </c>
      <c r="EL50" s="62" t="e">
        <f t="shared" si="23"/>
        <v>#N/A</v>
      </c>
      <c r="EM50" s="62" t="e">
        <f t="shared" si="16"/>
        <v>#N/A</v>
      </c>
      <c r="EN50" s="62">
        <f t="shared" si="17"/>
        <v>4.5855559660140344</v>
      </c>
      <c r="EO50" s="62">
        <f>DataByPlots!Z50+DataByPlots!DF50</f>
        <v>7.3999999999999995</v>
      </c>
    </row>
    <row r="51" spans="1:145" ht="11.25" x14ac:dyDescent="0.2">
      <c r="A51" s="60">
        <v>39631</v>
      </c>
      <c r="B51" s="60">
        <v>2006</v>
      </c>
      <c r="C51" s="60">
        <v>7</v>
      </c>
      <c r="D51" s="60">
        <v>4</v>
      </c>
      <c r="E51" s="60">
        <v>6937700</v>
      </c>
      <c r="F51" s="60">
        <v>3564999</v>
      </c>
      <c r="G51" s="60">
        <v>80</v>
      </c>
      <c r="H51" s="60">
        <v>3</v>
      </c>
      <c r="I51" s="60">
        <v>1</v>
      </c>
      <c r="J51" s="61">
        <v>0.25</v>
      </c>
      <c r="K51" s="60">
        <v>2</v>
      </c>
      <c r="L51" s="60">
        <v>7</v>
      </c>
      <c r="M51" s="60">
        <v>3</v>
      </c>
      <c r="N51" s="60">
        <v>0</v>
      </c>
      <c r="O51" s="60">
        <v>2</v>
      </c>
      <c r="P51" s="60">
        <v>201</v>
      </c>
      <c r="Q51" s="60">
        <v>0</v>
      </c>
      <c r="R51" s="59">
        <v>13.8</v>
      </c>
      <c r="S51" s="59">
        <v>38.9</v>
      </c>
      <c r="T51" s="59">
        <v>47.3</v>
      </c>
      <c r="U51" s="62">
        <v>0.68200000000000005</v>
      </c>
      <c r="V51" s="61">
        <v>19.513003147258573</v>
      </c>
      <c r="W51" s="61">
        <v>16.052685737806133</v>
      </c>
      <c r="X51" s="60">
        <v>202</v>
      </c>
      <c r="Y51" s="60">
        <v>10</v>
      </c>
      <c r="Z51" s="61">
        <v>13.8</v>
      </c>
      <c r="AA51" s="61">
        <v>38.9</v>
      </c>
      <c r="AB51" s="61">
        <v>47.3</v>
      </c>
      <c r="AC51" s="62">
        <v>1.07</v>
      </c>
      <c r="AD51" s="61">
        <v>13.888099971598987</v>
      </c>
      <c r="AE51" s="61">
        <v>12.763852242744061</v>
      </c>
      <c r="AF51" s="60">
        <v>203</v>
      </c>
      <c r="AG51" s="60">
        <v>20</v>
      </c>
      <c r="AH51" s="61">
        <v>13.1</v>
      </c>
      <c r="AI51" s="61">
        <v>36.9</v>
      </c>
      <c r="AJ51" s="61">
        <v>50</v>
      </c>
      <c r="AK51" s="62">
        <v>1.2130000000000001</v>
      </c>
      <c r="AL51" s="61">
        <v>13.326840961869793</v>
      </c>
      <c r="AM51" s="61">
        <v>16.525496974935169</v>
      </c>
      <c r="AN51" s="60">
        <v>0</v>
      </c>
      <c r="AP51" s="62" t="e">
        <v>#N/A</v>
      </c>
      <c r="AQ51" s="62" t="e">
        <v>#N/A</v>
      </c>
      <c r="BG51" s="62" t="e">
        <v>#N/A</v>
      </c>
      <c r="BH51" s="62" t="e">
        <v>#N/A</v>
      </c>
      <c r="BI51" s="62" t="e">
        <f t="shared" si="19"/>
        <v>#N/A</v>
      </c>
      <c r="BJ51" s="60">
        <v>30</v>
      </c>
      <c r="BL51" s="62" t="e">
        <v>#N/A</v>
      </c>
      <c r="BM51" s="62" t="e">
        <v>#N/A</v>
      </c>
      <c r="BN51" s="62" t="e">
        <v>#N/A</v>
      </c>
      <c r="BO51" s="62" t="e">
        <v>#N/A</v>
      </c>
      <c r="BP51" s="62" t="e">
        <v>#N/A</v>
      </c>
      <c r="BQ51" s="62" t="e">
        <v>#N/A</v>
      </c>
      <c r="BR51" s="62" t="e">
        <v>#N/A</v>
      </c>
      <c r="BS51" s="62" t="e">
        <v>#N/A</v>
      </c>
      <c r="BT51" s="62" t="e">
        <v>#N/A</v>
      </c>
      <c r="BU51" s="62" t="e">
        <v>#N/A</v>
      </c>
      <c r="BV51" s="62" t="e">
        <v>#N/A</v>
      </c>
      <c r="BW51" s="62" t="e">
        <v>#N/A</v>
      </c>
      <c r="BX51" s="62" t="e">
        <v>#N/A</v>
      </c>
      <c r="BY51" s="62" t="e">
        <v>#N/A</v>
      </c>
      <c r="BZ51" s="62" t="e">
        <v>#N/A</v>
      </c>
      <c r="CA51" s="62" t="e">
        <v>#N/A</v>
      </c>
      <c r="CB51" s="62" t="e">
        <v>#N/A</v>
      </c>
      <c r="CC51" s="62" t="e">
        <v>#N/A</v>
      </c>
      <c r="CD51" s="62" t="e">
        <v>#N/A</v>
      </c>
      <c r="CE51" s="62" t="e">
        <f t="shared" si="20"/>
        <v>#N/A</v>
      </c>
      <c r="CG51" s="60" t="s">
        <v>184</v>
      </c>
      <c r="CH51" s="62">
        <v>2.6331980519480513</v>
      </c>
      <c r="CI51" s="62">
        <v>1.4610389610389556</v>
      </c>
      <c r="CJ51" s="60">
        <v>100</v>
      </c>
      <c r="CK51" s="62">
        <v>98.151571164510159</v>
      </c>
      <c r="CL51" s="62">
        <v>97.227356746765253</v>
      </c>
      <c r="CM51" s="62">
        <v>97.597042513863201</v>
      </c>
      <c r="CN51" s="62">
        <v>97.227356746765253</v>
      </c>
      <c r="CO51" s="59">
        <v>0</v>
      </c>
      <c r="CT51" s="62">
        <v>42.803014219363064</v>
      </c>
      <c r="CU51" s="62">
        <v>34.266983714350033</v>
      </c>
      <c r="CV51" s="62">
        <v>28.881069906166125</v>
      </c>
      <c r="CW51" s="62">
        <v>26.030964323320777</v>
      </c>
      <c r="CX51" s="62">
        <v>17.523506305353834</v>
      </c>
      <c r="CY51" s="62">
        <v>2.5207015108341015</v>
      </c>
      <c r="CZ51" s="62">
        <v>1.3970374678740007</v>
      </c>
      <c r="DA51" s="62">
        <f t="shared" si="21"/>
        <v>46.945218691755208</v>
      </c>
      <c r="DB51" s="62"/>
      <c r="DD51" s="62"/>
      <c r="DE51" s="62" t="e">
        <v>#N/A</v>
      </c>
      <c r="DF51" s="62" t="e">
        <v>#N/A</v>
      </c>
      <c r="DH51" s="62"/>
      <c r="DI51" s="62"/>
      <c r="DJ51" s="62"/>
      <c r="DK51" s="62"/>
      <c r="DM51" s="61"/>
      <c r="DN51" s="61"/>
      <c r="DO51" s="61"/>
      <c r="DP51" s="61"/>
      <c r="DQ51" s="62"/>
      <c r="DR51" s="62"/>
      <c r="DS51" s="62"/>
      <c r="DT51" s="62"/>
      <c r="DU51" s="62"/>
      <c r="DV51" s="62" t="e">
        <v>#N/A</v>
      </c>
      <c r="DW51" s="62" t="e">
        <v>#N/A</v>
      </c>
      <c r="DX51" s="62" t="e">
        <f t="shared" si="22"/>
        <v>#N/A</v>
      </c>
      <c r="DZ51" s="62" t="e">
        <f t="shared" si="18"/>
        <v>#N/A</v>
      </c>
      <c r="EA51" s="62" t="e">
        <f t="shared" si="5"/>
        <v>#N/A</v>
      </c>
      <c r="EB51" s="62">
        <f t="shared" si="6"/>
        <v>20.914254368434431</v>
      </c>
      <c r="EC51" s="62" t="e">
        <f t="shared" si="7"/>
        <v>#N/A</v>
      </c>
      <c r="ED51" s="62" t="e">
        <f t="shared" si="8"/>
        <v>#N/A</v>
      </c>
      <c r="EE51" s="62" t="e">
        <f t="shared" si="9"/>
        <v>#N/A</v>
      </c>
      <c r="EF51" s="62">
        <f t="shared" si="10"/>
        <v>23.510262812486676</v>
      </c>
      <c r="EG51" s="62" t="e">
        <f t="shared" si="11"/>
        <v>#N/A</v>
      </c>
      <c r="EH51" s="62" t="e">
        <f t="shared" si="12"/>
        <v>#N/A</v>
      </c>
      <c r="EI51" s="62" t="e">
        <f t="shared" si="13"/>
        <v>#N/A</v>
      </c>
      <c r="EJ51" s="62">
        <f t="shared" si="14"/>
        <v>23.472609345877604</v>
      </c>
      <c r="EK51" s="62" t="e">
        <f t="shared" si="15"/>
        <v>#N/A</v>
      </c>
      <c r="EL51" s="62" t="e">
        <f t="shared" si="23"/>
        <v>#N/A</v>
      </c>
      <c r="EM51" s="62" t="e">
        <f t="shared" si="16"/>
        <v>#N/A</v>
      </c>
      <c r="EN51" s="62">
        <f t="shared" si="17"/>
        <v>14.561038961038955</v>
      </c>
      <c r="EO51" s="62" t="e">
        <f>DataByPlots!Z51+DataByPlots!DF51</f>
        <v>#N/A</v>
      </c>
    </row>
    <row r="52" spans="1:145" ht="11.25" x14ac:dyDescent="0.2">
      <c r="A52" s="60">
        <v>39751</v>
      </c>
      <c r="B52" s="60">
        <v>2006</v>
      </c>
      <c r="C52" s="60">
        <v>5</v>
      </c>
      <c r="D52" s="60">
        <v>29</v>
      </c>
      <c r="E52" s="60">
        <v>6937712</v>
      </c>
      <c r="F52" s="60">
        <v>3661000</v>
      </c>
      <c r="G52" s="60">
        <v>110</v>
      </c>
      <c r="H52" s="60">
        <v>4</v>
      </c>
      <c r="I52" s="60">
        <v>1</v>
      </c>
      <c r="J52" s="61">
        <v>3.55</v>
      </c>
      <c r="K52" s="60">
        <v>0</v>
      </c>
      <c r="L52" s="60">
        <v>7</v>
      </c>
      <c r="M52" s="60">
        <v>4</v>
      </c>
      <c r="N52" s="60">
        <v>4</v>
      </c>
      <c r="O52" s="60">
        <v>3</v>
      </c>
      <c r="P52" s="60">
        <v>201</v>
      </c>
      <c r="Q52" s="60">
        <v>0</v>
      </c>
      <c r="R52" s="59">
        <v>4.5999999999999996</v>
      </c>
      <c r="S52" s="59">
        <v>59</v>
      </c>
      <c r="T52" s="59">
        <v>36.4</v>
      </c>
      <c r="U52" s="62">
        <v>0.89800000000000002</v>
      </c>
      <c r="V52" s="61">
        <v>24.218569113220656</v>
      </c>
      <c r="W52" s="61">
        <v>8.9520317751298535</v>
      </c>
      <c r="X52" s="60">
        <v>202</v>
      </c>
      <c r="Y52" s="60">
        <v>10</v>
      </c>
      <c r="Z52" s="61">
        <v>4.5999999999999996</v>
      </c>
      <c r="AA52" s="61">
        <v>59</v>
      </c>
      <c r="AB52" s="61">
        <v>36.4</v>
      </c>
      <c r="AC52" s="62">
        <v>0.78</v>
      </c>
      <c r="AD52" s="61">
        <v>30.715596330275222</v>
      </c>
      <c r="AE52" s="61">
        <v>13.268008474576275</v>
      </c>
      <c r="AF52" s="60">
        <v>203</v>
      </c>
      <c r="AG52" s="60">
        <v>20</v>
      </c>
      <c r="AH52" s="61">
        <v>2.7</v>
      </c>
      <c r="AI52" s="61">
        <v>44.1</v>
      </c>
      <c r="AJ52" s="61">
        <v>53.2</v>
      </c>
      <c r="AK52" s="62">
        <v>0.81599999999999995</v>
      </c>
      <c r="AL52" s="61">
        <v>20.270401711895719</v>
      </c>
      <c r="AM52" s="61">
        <v>27.192875442234957</v>
      </c>
      <c r="AN52" s="60">
        <v>0</v>
      </c>
      <c r="AP52" s="62" t="e">
        <v>#N/A</v>
      </c>
      <c r="AQ52" s="62" t="e">
        <v>#N/A</v>
      </c>
      <c r="BG52" s="62" t="e">
        <v>#N/A</v>
      </c>
      <c r="BH52" s="62" t="e">
        <v>#N/A</v>
      </c>
      <c r="BI52" s="62" t="e">
        <f t="shared" si="19"/>
        <v>#N/A</v>
      </c>
      <c r="BJ52" s="60">
        <v>30</v>
      </c>
      <c r="BL52" s="62" t="e">
        <v>#N/A</v>
      </c>
      <c r="BM52" s="62" t="e">
        <v>#N/A</v>
      </c>
      <c r="BN52" s="62" t="e">
        <v>#N/A</v>
      </c>
      <c r="BO52" s="62" t="e">
        <v>#N/A</v>
      </c>
      <c r="BP52" s="62" t="e">
        <v>#N/A</v>
      </c>
      <c r="BQ52" s="62" t="e">
        <v>#N/A</v>
      </c>
      <c r="BR52" s="62" t="e">
        <v>#N/A</v>
      </c>
      <c r="BS52" s="62" t="e">
        <v>#N/A</v>
      </c>
      <c r="BT52" s="62" t="e">
        <v>#N/A</v>
      </c>
      <c r="BU52" s="62" t="e">
        <v>#N/A</v>
      </c>
      <c r="BV52" s="62" t="e">
        <v>#N/A</v>
      </c>
      <c r="BW52" s="62" t="e">
        <v>#N/A</v>
      </c>
      <c r="BX52" s="62" t="e">
        <v>#N/A</v>
      </c>
      <c r="BY52" s="62" t="e">
        <v>#N/A</v>
      </c>
      <c r="BZ52" s="62" t="e">
        <v>#N/A</v>
      </c>
      <c r="CA52" s="62" t="e">
        <v>#N/A</v>
      </c>
      <c r="CB52" s="62" t="e">
        <v>#N/A</v>
      </c>
      <c r="CC52" s="62" t="e">
        <v>#N/A</v>
      </c>
      <c r="CD52" s="62" t="e">
        <v>#N/A</v>
      </c>
      <c r="CE52" s="62" t="e">
        <f t="shared" si="20"/>
        <v>#N/A</v>
      </c>
      <c r="CG52" s="60">
        <v>252</v>
      </c>
      <c r="CH52" s="62">
        <v>2.6274396378269618</v>
      </c>
      <c r="CI52" s="62">
        <v>1.9617706237424222</v>
      </c>
      <c r="CJ52" s="60">
        <v>100</v>
      </c>
      <c r="CK52" s="62">
        <v>100</v>
      </c>
      <c r="CL52" s="62">
        <v>100</v>
      </c>
      <c r="CM52" s="62">
        <v>100</v>
      </c>
      <c r="CN52" s="62">
        <v>100</v>
      </c>
      <c r="CO52" s="59">
        <v>0</v>
      </c>
      <c r="CT52" s="62">
        <v>48.17024822259858</v>
      </c>
      <c r="CU52" s="62">
        <v>46.413974971682102</v>
      </c>
      <c r="CV52" s="62">
        <v>41.227878234374607</v>
      </c>
      <c r="CW52" s="62">
        <v>35.208188033769865</v>
      </c>
      <c r="CX52" s="62">
        <v>24.301476613223716</v>
      </c>
      <c r="CY52" s="62" t="e">
        <v>#N/A</v>
      </c>
      <c r="CZ52" s="62">
        <v>1.1991655584608578</v>
      </c>
      <c r="DA52" s="62">
        <f t="shared" si="21"/>
        <v>54.359919779065436</v>
      </c>
      <c r="DB52" s="62"/>
      <c r="DD52" s="62"/>
      <c r="DE52" s="62" t="e">
        <v>#N/A</v>
      </c>
      <c r="DF52" s="62" t="e">
        <v>#N/A</v>
      </c>
      <c r="DH52" s="62"/>
      <c r="DI52" s="62"/>
      <c r="DJ52" s="62"/>
      <c r="DK52" s="62"/>
      <c r="DM52" s="61"/>
      <c r="DN52" s="61"/>
      <c r="DO52" s="61"/>
      <c r="DP52" s="61"/>
      <c r="DQ52" s="62"/>
      <c r="DR52" s="62"/>
      <c r="DS52" s="62"/>
      <c r="DT52" s="62"/>
      <c r="DU52" s="62"/>
      <c r="DV52" s="62" t="e">
        <v>#N/A</v>
      </c>
      <c r="DW52" s="62" t="e">
        <v>#N/A</v>
      </c>
      <c r="DX52" s="62" t="e">
        <f t="shared" si="22"/>
        <v>#N/A</v>
      </c>
      <c r="DZ52" s="62" t="e">
        <f t="shared" si="18"/>
        <v>#N/A</v>
      </c>
      <c r="EA52" s="62" t="e">
        <f t="shared" si="5"/>
        <v>#N/A</v>
      </c>
      <c r="EB52" s="62">
        <f t="shared" si="6"/>
        <v>19.151731745295571</v>
      </c>
      <c r="EC52" s="62" t="e">
        <f t="shared" si="7"/>
        <v>#N/A</v>
      </c>
      <c r="ED52" s="62" t="e">
        <f t="shared" si="8"/>
        <v>#N/A</v>
      </c>
      <c r="EE52" s="62" t="e">
        <f t="shared" si="9"/>
        <v>#N/A</v>
      </c>
      <c r="EF52" s="62" t="e">
        <f t="shared" si="10"/>
        <v>#N/A</v>
      </c>
      <c r="EG52" s="62" t="e">
        <f t="shared" si="11"/>
        <v>#N/A</v>
      </c>
      <c r="EH52" s="62" t="e">
        <f t="shared" si="12"/>
        <v>#N/A</v>
      </c>
      <c r="EI52" s="62" t="e">
        <f t="shared" si="13"/>
        <v>#N/A</v>
      </c>
      <c r="EJ52" s="62">
        <f t="shared" si="14"/>
        <v>27.179959889532718</v>
      </c>
      <c r="EK52" s="62" t="e">
        <f t="shared" si="15"/>
        <v>#N/A</v>
      </c>
      <c r="EL52" s="62" t="e">
        <f t="shared" si="23"/>
        <v>#N/A</v>
      </c>
      <c r="EM52" s="62" t="e">
        <f t="shared" si="16"/>
        <v>#N/A</v>
      </c>
      <c r="EN52" s="62">
        <f t="shared" si="17"/>
        <v>4.6617706237424219</v>
      </c>
      <c r="EO52" s="62" t="e">
        <f>DataByPlots!Z52+DataByPlots!DF52</f>
        <v>#N/A</v>
      </c>
    </row>
    <row r="53" spans="1:145" ht="11.25" x14ac:dyDescent="0.2">
      <c r="A53" s="60">
        <v>41333</v>
      </c>
      <c r="B53" s="60">
        <v>2006</v>
      </c>
      <c r="C53" s="60">
        <v>7</v>
      </c>
      <c r="D53" s="60">
        <v>20</v>
      </c>
      <c r="E53" s="60">
        <v>6954502</v>
      </c>
      <c r="F53" s="60">
        <v>3325013</v>
      </c>
      <c r="G53" s="60">
        <v>110</v>
      </c>
      <c r="H53" s="60">
        <v>4</v>
      </c>
      <c r="I53" s="60">
        <v>2</v>
      </c>
      <c r="J53" s="61">
        <v>3.35</v>
      </c>
      <c r="K53" s="60">
        <v>0</v>
      </c>
      <c r="L53" s="60">
        <v>0</v>
      </c>
      <c r="M53" s="60">
        <v>1</v>
      </c>
      <c r="N53" s="60">
        <v>0</v>
      </c>
      <c r="O53" s="60">
        <v>4</v>
      </c>
      <c r="P53" s="60">
        <v>201</v>
      </c>
      <c r="Q53" s="60">
        <v>0</v>
      </c>
      <c r="R53" s="59">
        <v>1.4</v>
      </c>
      <c r="S53" s="59">
        <v>10.199999999999999</v>
      </c>
      <c r="T53" s="59">
        <v>88.4</v>
      </c>
      <c r="U53" s="62">
        <v>1.147</v>
      </c>
      <c r="V53" s="61">
        <v>5.4037570139058255</v>
      </c>
      <c r="W53" s="61">
        <v>0.7221147646679591</v>
      </c>
      <c r="X53" s="60">
        <v>202</v>
      </c>
      <c r="Y53" s="60">
        <v>10</v>
      </c>
      <c r="Z53" s="61">
        <v>1.4</v>
      </c>
      <c r="AA53" s="61">
        <v>10.199999999999999</v>
      </c>
      <c r="AB53" s="61">
        <v>88.4</v>
      </c>
      <c r="AC53" s="62">
        <v>1.226</v>
      </c>
      <c r="AD53" s="61">
        <v>4.6589747334599059</v>
      </c>
      <c r="AE53" s="61">
        <v>0.12254901960785357</v>
      </c>
      <c r="AF53" s="60">
        <v>203</v>
      </c>
      <c r="AG53" s="60">
        <v>20</v>
      </c>
      <c r="AH53" s="61">
        <v>1.4</v>
      </c>
      <c r="AI53" s="61">
        <v>10.199999999999999</v>
      </c>
      <c r="AJ53" s="61">
        <v>88.4</v>
      </c>
      <c r="AK53" s="62">
        <v>1.3080000000000001</v>
      </c>
      <c r="AL53" s="61">
        <v>3.6828193832599081</v>
      </c>
      <c r="AM53" s="61">
        <v>0.12806439809733725</v>
      </c>
      <c r="AN53" s="60">
        <v>0</v>
      </c>
      <c r="AP53" s="62" t="e">
        <v>#N/A</v>
      </c>
      <c r="AQ53" s="62" t="e">
        <v>#N/A</v>
      </c>
      <c r="BG53" s="62" t="e">
        <v>#N/A</v>
      </c>
      <c r="BH53" s="62" t="e">
        <v>#N/A</v>
      </c>
      <c r="BI53" s="62" t="e">
        <f t="shared" si="19"/>
        <v>#N/A</v>
      </c>
      <c r="BJ53" s="60">
        <v>30</v>
      </c>
      <c r="BL53" s="62" t="e">
        <v>#N/A</v>
      </c>
      <c r="BM53" s="62" t="e">
        <v>#N/A</v>
      </c>
      <c r="BN53" s="62" t="e">
        <v>#N/A</v>
      </c>
      <c r="BO53" s="62" t="e">
        <v>#N/A</v>
      </c>
      <c r="BP53" s="62" t="e">
        <v>#N/A</v>
      </c>
      <c r="BQ53" s="62" t="e">
        <v>#N/A</v>
      </c>
      <c r="BR53" s="62" t="e">
        <v>#N/A</v>
      </c>
      <c r="BS53" s="62" t="e">
        <v>#N/A</v>
      </c>
      <c r="BT53" s="62" t="e">
        <v>#N/A</v>
      </c>
      <c r="BU53" s="62" t="e">
        <v>#N/A</v>
      </c>
      <c r="BV53" s="62" t="e">
        <v>#N/A</v>
      </c>
      <c r="BW53" s="62" t="e">
        <v>#N/A</v>
      </c>
      <c r="BX53" s="62" t="e">
        <v>#N/A</v>
      </c>
      <c r="BY53" s="62" t="e">
        <v>#N/A</v>
      </c>
      <c r="BZ53" s="62" t="e">
        <v>#N/A</v>
      </c>
      <c r="CA53" s="62" t="e">
        <v>#N/A</v>
      </c>
      <c r="CB53" s="62" t="e">
        <v>#N/A</v>
      </c>
      <c r="CC53" s="62" t="e">
        <v>#N/A</v>
      </c>
      <c r="CD53" s="62" t="e">
        <v>#N/A</v>
      </c>
      <c r="CE53" s="62" t="e">
        <f t="shared" si="20"/>
        <v>#N/A</v>
      </c>
      <c r="CG53" s="60">
        <v>221</v>
      </c>
      <c r="CH53" s="62">
        <v>2.6428557452428709</v>
      </c>
      <c r="CI53" s="62">
        <v>0.62123954409823623</v>
      </c>
      <c r="CJ53" s="60">
        <v>100</v>
      </c>
      <c r="CK53" s="62">
        <v>99.116607773851598</v>
      </c>
      <c r="CL53" s="62">
        <v>98.233215547703168</v>
      </c>
      <c r="CM53" s="62">
        <v>97.349823321554766</v>
      </c>
      <c r="CN53" s="62">
        <v>97.349823321554766</v>
      </c>
      <c r="CO53" s="59">
        <v>0</v>
      </c>
      <c r="CT53" s="62">
        <v>40.358843750044493</v>
      </c>
      <c r="CU53" s="62">
        <v>38.516225330110586</v>
      </c>
      <c r="CV53" s="62">
        <v>9.6668712627874882</v>
      </c>
      <c r="CW53" s="62">
        <v>4.7646812127394993</v>
      </c>
      <c r="CX53" s="62">
        <v>2.7157995368428498</v>
      </c>
      <c r="CY53" s="62">
        <v>1.0384734790653296</v>
      </c>
      <c r="CZ53" s="62">
        <v>1.4391674912707517</v>
      </c>
      <c r="DA53" s="62">
        <f t="shared" si="21"/>
        <v>45.544985046526016</v>
      </c>
      <c r="DB53" s="62">
        <v>18</v>
      </c>
      <c r="DD53" s="62">
        <v>244</v>
      </c>
      <c r="DE53" s="62">
        <v>2.6138592080452541</v>
      </c>
      <c r="DF53" s="62">
        <v>3.1426775612822073</v>
      </c>
      <c r="DG53" s="59">
        <v>100</v>
      </c>
      <c r="DH53" s="62">
        <v>100</v>
      </c>
      <c r="DI53" s="62">
        <v>100</v>
      </c>
      <c r="DJ53" s="62">
        <v>100</v>
      </c>
      <c r="DK53" s="62">
        <v>100</v>
      </c>
      <c r="DL53" s="59">
        <v>0</v>
      </c>
      <c r="DM53" s="61"/>
      <c r="DN53" s="61"/>
      <c r="DO53" s="61"/>
      <c r="DP53" s="61"/>
      <c r="DQ53" s="62">
        <v>37.915068911861155</v>
      </c>
      <c r="DR53" s="62">
        <v>26.797068275988913</v>
      </c>
      <c r="DS53" s="62">
        <v>16.811338130651414</v>
      </c>
      <c r="DT53" s="62">
        <v>14.725913385372744</v>
      </c>
      <c r="DU53" s="62">
        <v>9.5507335727026934</v>
      </c>
      <c r="DV53" s="62">
        <v>6.2922643157107609</v>
      </c>
      <c r="DW53" s="62">
        <v>1.2800413850621597</v>
      </c>
      <c r="DX53" s="62">
        <f t="shared" si="22"/>
        <v>51.028678931049818</v>
      </c>
      <c r="DZ53" s="62" t="e">
        <f t="shared" si="18"/>
        <v>#N/A</v>
      </c>
      <c r="EA53" s="62" t="e">
        <f t="shared" si="5"/>
        <v>#N/A</v>
      </c>
      <c r="EB53" s="62">
        <f t="shared" si="6"/>
        <v>40.780303833786519</v>
      </c>
      <c r="EC53" s="62">
        <f t="shared" si="7"/>
        <v>36.302765545677076</v>
      </c>
      <c r="ED53" s="62" t="e">
        <f t="shared" si="8"/>
        <v>#N/A</v>
      </c>
      <c r="EE53" s="62" t="e">
        <f t="shared" si="9"/>
        <v>#N/A</v>
      </c>
      <c r="EF53" s="62">
        <f t="shared" si="10"/>
        <v>3.7262077336741699</v>
      </c>
      <c r="EG53" s="62">
        <f t="shared" si="11"/>
        <v>8.4336490696619819</v>
      </c>
      <c r="EH53" s="62" t="e">
        <f t="shared" si="12"/>
        <v>#N/A</v>
      </c>
      <c r="EI53" s="62" t="e">
        <f t="shared" si="13"/>
        <v>#N/A</v>
      </c>
      <c r="EJ53" s="62">
        <f t="shared" si="14"/>
        <v>22.772492523263008</v>
      </c>
      <c r="EK53" s="62">
        <f t="shared" si="15"/>
        <v>25.514339465524909</v>
      </c>
      <c r="EL53" s="62" t="e">
        <f t="shared" si="23"/>
        <v>#N/A</v>
      </c>
      <c r="EM53" s="62" t="e">
        <f t="shared" si="16"/>
        <v>#N/A</v>
      </c>
      <c r="EN53" s="62">
        <f t="shared" si="17"/>
        <v>2.0212395440982363</v>
      </c>
      <c r="EO53" s="62">
        <f>DataByPlots!Z53+DataByPlots!DF53</f>
        <v>4.5426775612822077</v>
      </c>
    </row>
    <row r="54" spans="1:145" ht="11.25" x14ac:dyDescent="0.2">
      <c r="A54" s="60">
        <v>41411</v>
      </c>
      <c r="B54" s="60">
        <v>2006</v>
      </c>
      <c r="C54" s="60">
        <v>8</v>
      </c>
      <c r="D54" s="60">
        <v>7</v>
      </c>
      <c r="E54" s="60">
        <v>6953742</v>
      </c>
      <c r="F54" s="60">
        <v>3388986</v>
      </c>
      <c r="G54" s="60">
        <v>170</v>
      </c>
      <c r="H54" s="60">
        <v>4</v>
      </c>
      <c r="I54" s="60">
        <v>2</v>
      </c>
      <c r="J54" s="61">
        <v>4.45</v>
      </c>
      <c r="K54" s="60">
        <v>0</v>
      </c>
      <c r="L54" s="60">
        <v>0</v>
      </c>
      <c r="M54" s="60">
        <v>3</v>
      </c>
      <c r="N54" s="60">
        <v>1</v>
      </c>
      <c r="O54" s="60">
        <v>4</v>
      </c>
      <c r="P54" s="60">
        <v>201</v>
      </c>
      <c r="Q54" s="60">
        <v>0</v>
      </c>
      <c r="R54" s="59">
        <v>1.2</v>
      </c>
      <c r="S54" s="59">
        <v>15.7</v>
      </c>
      <c r="T54" s="59">
        <v>83.1</v>
      </c>
      <c r="U54" s="62">
        <v>1.091</v>
      </c>
      <c r="V54" s="61">
        <v>5.876824760353359</v>
      </c>
      <c r="W54" s="61">
        <v>0.47926512680556782</v>
      </c>
      <c r="X54" s="60">
        <v>202</v>
      </c>
      <c r="Y54" s="60">
        <v>10</v>
      </c>
      <c r="Z54" s="61">
        <v>1.2</v>
      </c>
      <c r="AA54" s="61">
        <v>15.7</v>
      </c>
      <c r="AB54" s="61">
        <v>83.1</v>
      </c>
      <c r="AC54" s="62">
        <v>1.169</v>
      </c>
      <c r="AD54" s="61">
        <v>5.4419410745233989</v>
      </c>
      <c r="AE54" s="61">
        <v>0.78812316715543085</v>
      </c>
      <c r="AF54" s="60">
        <v>203</v>
      </c>
      <c r="AG54" s="60">
        <v>20</v>
      </c>
      <c r="AH54" s="61">
        <v>1.1000000000000001</v>
      </c>
      <c r="AI54" s="61">
        <v>11.5</v>
      </c>
      <c r="AJ54" s="61">
        <v>87.4</v>
      </c>
      <c r="AK54" s="62">
        <v>1.2649999999999999</v>
      </c>
      <c r="AL54" s="61">
        <v>4.695493727661364</v>
      </c>
      <c r="AM54" s="61">
        <v>0.41179498492535549</v>
      </c>
      <c r="AN54" s="60">
        <v>0</v>
      </c>
      <c r="AO54" s="60">
        <v>247</v>
      </c>
      <c r="AP54" s="62">
        <v>2.6219627707767068</v>
      </c>
      <c r="AQ54" s="62">
        <v>2.4380199324602536</v>
      </c>
      <c r="AR54" s="59">
        <v>100</v>
      </c>
      <c r="AS54" s="62">
        <v>100</v>
      </c>
      <c r="AT54" s="62">
        <v>99.168053244592343</v>
      </c>
      <c r="AU54" s="62">
        <v>100</v>
      </c>
      <c r="AV54" s="62">
        <v>98.668885191347769</v>
      </c>
      <c r="AW54" s="59">
        <v>0</v>
      </c>
      <c r="BB54" s="62">
        <v>50.219233682001018</v>
      </c>
      <c r="BC54" s="62">
        <v>42.825068763287724</v>
      </c>
      <c r="BD54" s="62">
        <v>26.604994427831485</v>
      </c>
      <c r="BE54" s="62">
        <v>20.68075386042868</v>
      </c>
      <c r="BF54" s="62">
        <v>9.9267618530057344</v>
      </c>
      <c r="BG54" s="62">
        <v>2.6771925273490806</v>
      </c>
      <c r="BH54" s="62">
        <v>0.93909712452986693</v>
      </c>
      <c r="BI54" s="62">
        <f t="shared" si="19"/>
        <v>64.183430253219157</v>
      </c>
      <c r="BJ54" s="60">
        <v>30</v>
      </c>
      <c r="BL54" s="62" t="e">
        <v>#N/A</v>
      </c>
      <c r="BM54" s="62" t="e">
        <v>#N/A</v>
      </c>
      <c r="BN54" s="62" t="e">
        <v>#N/A</v>
      </c>
      <c r="BO54" s="62" t="e">
        <v>#N/A</v>
      </c>
      <c r="BP54" s="62" t="e">
        <v>#N/A</v>
      </c>
      <c r="BQ54" s="62" t="e">
        <v>#N/A</v>
      </c>
      <c r="BR54" s="62" t="e">
        <v>#N/A</v>
      </c>
      <c r="BS54" s="62" t="e">
        <v>#N/A</v>
      </c>
      <c r="BT54" s="62" t="e">
        <v>#N/A</v>
      </c>
      <c r="BU54" s="62" t="e">
        <v>#N/A</v>
      </c>
      <c r="BV54" s="62" t="e">
        <v>#N/A</v>
      </c>
      <c r="BW54" s="62" t="e">
        <v>#N/A</v>
      </c>
      <c r="BX54" s="62" t="e">
        <v>#N/A</v>
      </c>
      <c r="BY54" s="62" t="e">
        <v>#N/A</v>
      </c>
      <c r="BZ54" s="62" t="e">
        <v>#N/A</v>
      </c>
      <c r="CA54" s="62" t="e">
        <v>#N/A</v>
      </c>
      <c r="CB54" s="62" t="e">
        <v>#N/A</v>
      </c>
      <c r="CC54" s="62" t="e">
        <v>#N/A</v>
      </c>
      <c r="CD54" s="62" t="e">
        <v>#N/A</v>
      </c>
      <c r="CE54" s="62" t="e">
        <f t="shared" si="20"/>
        <v>#N/A</v>
      </c>
      <c r="CG54" s="60">
        <v>229</v>
      </c>
      <c r="CH54" s="62">
        <v>2.5937098844672652</v>
      </c>
      <c r="CI54" s="62">
        <v>4.8947926550203853</v>
      </c>
      <c r="CJ54" s="60">
        <v>100</v>
      </c>
      <c r="CK54" s="62">
        <v>100.5328596802842</v>
      </c>
      <c r="CL54" s="62">
        <v>100.5328596802842</v>
      </c>
      <c r="CM54" s="62">
        <v>100</v>
      </c>
      <c r="CN54" s="62">
        <v>100.5328596802842</v>
      </c>
      <c r="CO54" s="59">
        <v>0</v>
      </c>
      <c r="CT54" s="62">
        <v>43.126477102909803</v>
      </c>
      <c r="CU54" s="62">
        <v>40.456383263496789</v>
      </c>
      <c r="CV54" s="62">
        <v>24.634876065946713</v>
      </c>
      <c r="CW54" s="62">
        <v>17.125666142250502</v>
      </c>
      <c r="CX54" s="62">
        <v>10.117527813097102</v>
      </c>
      <c r="CY54" s="62">
        <v>4.5421321389323017</v>
      </c>
      <c r="CZ54" s="62">
        <v>1.1900793570113801</v>
      </c>
      <c r="DA54" s="62">
        <f t="shared" si="21"/>
        <v>54.116712738833698</v>
      </c>
      <c r="DB54" s="62">
        <v>10</v>
      </c>
      <c r="DD54" s="62">
        <v>226</v>
      </c>
      <c r="DE54" s="62">
        <v>2.6156337406153392</v>
      </c>
      <c r="DF54" s="62">
        <v>2.988370381274859</v>
      </c>
      <c r="DG54" s="59">
        <v>100</v>
      </c>
      <c r="DH54" s="62">
        <v>100</v>
      </c>
      <c r="DI54" s="62">
        <v>100</v>
      </c>
      <c r="DJ54" s="62">
        <v>100</v>
      </c>
      <c r="DK54" s="62">
        <v>100</v>
      </c>
      <c r="DL54" s="59">
        <v>0</v>
      </c>
      <c r="DM54" s="61"/>
      <c r="DN54" s="61"/>
      <c r="DO54" s="61"/>
      <c r="DP54" s="61"/>
      <c r="DQ54" s="62">
        <v>34.682600740896262</v>
      </c>
      <c r="DR54" s="62">
        <v>34.287080336111295</v>
      </c>
      <c r="DS54" s="62">
        <v>20.106701233411737</v>
      </c>
      <c r="DT54" s="62">
        <v>14.32302580606466</v>
      </c>
      <c r="DU54" s="62">
        <v>9.2720357187290325</v>
      </c>
      <c r="DV54" s="62">
        <v>6.8826057035411772</v>
      </c>
      <c r="DW54" s="62">
        <v>1.2034194611161613</v>
      </c>
      <c r="DX54" s="62">
        <f t="shared" si="22"/>
        <v>53.991285460591598</v>
      </c>
      <c r="DZ54" s="62">
        <f t="shared" si="18"/>
        <v>43.502676392790477</v>
      </c>
      <c r="EA54" s="62" t="e">
        <f t="shared" si="5"/>
        <v>#N/A</v>
      </c>
      <c r="EB54" s="62">
        <f t="shared" si="6"/>
        <v>36.991046596583196</v>
      </c>
      <c r="EC54" s="62">
        <f t="shared" si="7"/>
        <v>39.668259654526935</v>
      </c>
      <c r="ED54" s="62">
        <f t="shared" si="8"/>
        <v>18.003561333079599</v>
      </c>
      <c r="EE54" s="62" t="e">
        <f t="shared" si="9"/>
        <v>#N/A</v>
      </c>
      <c r="EF54" s="62">
        <f t="shared" si="10"/>
        <v>12.583534003318199</v>
      </c>
      <c r="EG54" s="62">
        <f t="shared" si="11"/>
        <v>7.4404201025234826</v>
      </c>
      <c r="EH54" s="62">
        <f t="shared" si="12"/>
        <v>32.091715126609579</v>
      </c>
      <c r="EI54" s="62" t="e">
        <f t="shared" si="13"/>
        <v>#N/A</v>
      </c>
      <c r="EJ54" s="62">
        <f t="shared" si="14"/>
        <v>27.058356369416849</v>
      </c>
      <c r="EK54" s="62">
        <f t="shared" si="15"/>
        <v>26.995642730295799</v>
      </c>
      <c r="EL54" s="62">
        <f t="shared" si="23"/>
        <v>3.6380199324602538</v>
      </c>
      <c r="EM54" s="62" t="e">
        <f t="shared" si="16"/>
        <v>#N/A</v>
      </c>
      <c r="EN54" s="62">
        <f t="shared" si="17"/>
        <v>5.9947926550203849</v>
      </c>
      <c r="EO54" s="62">
        <f>DataByPlots!Z54+DataByPlots!DF54</f>
        <v>4.1883703812748587</v>
      </c>
    </row>
    <row r="55" spans="1:145" ht="11.25" x14ac:dyDescent="0.2">
      <c r="A55" s="60">
        <v>41491</v>
      </c>
      <c r="B55" s="60">
        <v>2006</v>
      </c>
      <c r="C55" s="60">
        <v>7</v>
      </c>
      <c r="D55" s="60">
        <v>10</v>
      </c>
      <c r="E55" s="60">
        <v>6953705</v>
      </c>
      <c r="F55" s="60">
        <v>3453003</v>
      </c>
      <c r="G55" s="60">
        <v>130</v>
      </c>
      <c r="H55" s="60">
        <v>3</v>
      </c>
      <c r="I55" s="60">
        <v>2</v>
      </c>
      <c r="J55" s="61">
        <v>3.65</v>
      </c>
      <c r="K55" s="60">
        <v>2</v>
      </c>
      <c r="L55" s="60">
        <v>5</v>
      </c>
      <c r="M55" s="60">
        <v>3</v>
      </c>
      <c r="N55" s="60">
        <v>0</v>
      </c>
      <c r="O55" s="60">
        <v>3</v>
      </c>
      <c r="P55" s="60">
        <v>201</v>
      </c>
      <c r="Q55" s="60">
        <v>0</v>
      </c>
      <c r="R55" s="59">
        <v>2.2000000000000002</v>
      </c>
      <c r="S55" s="59">
        <v>30</v>
      </c>
      <c r="T55" s="59">
        <v>67.8</v>
      </c>
      <c r="U55" s="62">
        <v>0.90900000000000003</v>
      </c>
      <c r="V55" s="61">
        <v>6.4843269821757898</v>
      </c>
      <c r="W55" s="61">
        <v>13.55570161025304</v>
      </c>
      <c r="X55" s="60">
        <v>202</v>
      </c>
      <c r="Y55" s="60">
        <v>10</v>
      </c>
      <c r="Z55" s="61">
        <v>2.2000000000000002</v>
      </c>
      <c r="AA55" s="61">
        <v>30</v>
      </c>
      <c r="AB55" s="61">
        <v>67.8</v>
      </c>
      <c r="AC55" s="62">
        <v>0.92600000000000005</v>
      </c>
      <c r="AD55" s="61">
        <v>7.0402899763000129</v>
      </c>
      <c r="AE55" s="61">
        <v>17.741451709658076</v>
      </c>
      <c r="AF55" s="60">
        <v>203</v>
      </c>
      <c r="AG55" s="60">
        <v>20</v>
      </c>
      <c r="AH55" s="61">
        <v>3.5</v>
      </c>
      <c r="AI55" s="61">
        <v>30.2</v>
      </c>
      <c r="AJ55" s="61">
        <v>66.3</v>
      </c>
      <c r="AK55" s="62">
        <v>1.044</v>
      </c>
      <c r="AL55" s="61">
        <v>6.8116280882238405</v>
      </c>
      <c r="AM55" s="61">
        <v>17.86401271221877</v>
      </c>
      <c r="AN55" s="60">
        <v>0</v>
      </c>
      <c r="AP55" s="62" t="e">
        <v>#N/A</v>
      </c>
      <c r="AQ55" s="62" t="e">
        <v>#N/A</v>
      </c>
      <c r="BG55" s="62" t="e">
        <v>#N/A</v>
      </c>
      <c r="BH55" s="62" t="e">
        <v>#N/A</v>
      </c>
      <c r="BI55" s="62" t="e">
        <f t="shared" si="19"/>
        <v>#N/A</v>
      </c>
      <c r="BJ55" s="60">
        <v>30</v>
      </c>
      <c r="BL55" s="62" t="e">
        <v>#N/A</v>
      </c>
      <c r="BM55" s="62" t="e">
        <v>#N/A</v>
      </c>
      <c r="BN55" s="62" t="e">
        <v>#N/A</v>
      </c>
      <c r="BO55" s="62" t="e">
        <v>#N/A</v>
      </c>
      <c r="BP55" s="62" t="e">
        <v>#N/A</v>
      </c>
      <c r="BQ55" s="62" t="e">
        <v>#N/A</v>
      </c>
      <c r="BR55" s="62" t="e">
        <v>#N/A</v>
      </c>
      <c r="BS55" s="62" t="e">
        <v>#N/A</v>
      </c>
      <c r="BT55" s="62" t="e">
        <v>#N/A</v>
      </c>
      <c r="BU55" s="62" t="e">
        <v>#N/A</v>
      </c>
      <c r="BV55" s="62" t="e">
        <v>#N/A</v>
      </c>
      <c r="BW55" s="62" t="e">
        <v>#N/A</v>
      </c>
      <c r="BX55" s="62" t="e">
        <v>#N/A</v>
      </c>
      <c r="BY55" s="62" t="e">
        <v>#N/A</v>
      </c>
      <c r="BZ55" s="62" t="e">
        <v>#N/A</v>
      </c>
      <c r="CA55" s="62" t="e">
        <v>#N/A</v>
      </c>
      <c r="CB55" s="62" t="e">
        <v>#N/A</v>
      </c>
      <c r="CC55" s="62" t="e">
        <v>#N/A</v>
      </c>
      <c r="CD55" s="62" t="e">
        <v>#N/A</v>
      </c>
      <c r="CE55" s="62" t="e">
        <f t="shared" si="20"/>
        <v>#N/A</v>
      </c>
      <c r="CG55" s="60" t="s">
        <v>185</v>
      </c>
      <c r="CH55" s="62">
        <v>2.6371141649048622</v>
      </c>
      <c r="CI55" s="62">
        <v>1.1205073995772095</v>
      </c>
      <c r="CJ55" s="60">
        <v>100</v>
      </c>
      <c r="CK55" s="62">
        <v>100</v>
      </c>
      <c r="CL55" s="62">
        <v>100</v>
      </c>
      <c r="CM55" s="62">
        <v>99.169435215946848</v>
      </c>
      <c r="CN55" s="62">
        <v>100</v>
      </c>
      <c r="CO55" s="59">
        <v>0</v>
      </c>
      <c r="CT55" s="62">
        <v>43.07335613251459</v>
      </c>
      <c r="CU55" s="62">
        <v>39.858926570386615</v>
      </c>
      <c r="CV55" s="62">
        <v>36.200016768204897</v>
      </c>
      <c r="CW55" s="62">
        <v>28.122071535923414</v>
      </c>
      <c r="CX55" s="62">
        <v>15.051775781298957</v>
      </c>
      <c r="CY55" s="62">
        <v>6.4869783933315377</v>
      </c>
      <c r="CZ55" s="62">
        <v>1.2742024551245643</v>
      </c>
      <c r="DA55" s="62">
        <f t="shared" si="21"/>
        <v>51.681938079061773</v>
      </c>
      <c r="DB55" s="62"/>
      <c r="DD55" s="62"/>
      <c r="DE55" s="62" t="e">
        <v>#N/A</v>
      </c>
      <c r="DF55" s="62" t="e">
        <v>#N/A</v>
      </c>
      <c r="DH55" s="62"/>
      <c r="DI55" s="62"/>
      <c r="DJ55" s="62"/>
      <c r="DK55" s="62"/>
      <c r="DM55" s="61"/>
      <c r="DN55" s="61"/>
      <c r="DO55" s="61"/>
      <c r="DP55" s="61"/>
      <c r="DQ55" s="62"/>
      <c r="DR55" s="62"/>
      <c r="DS55" s="62"/>
      <c r="DT55" s="62"/>
      <c r="DU55" s="62"/>
      <c r="DV55" s="62" t="e">
        <v>#N/A</v>
      </c>
      <c r="DW55" s="62" t="e">
        <v>#N/A</v>
      </c>
      <c r="DX55" s="62" t="e">
        <f t="shared" si="22"/>
        <v>#N/A</v>
      </c>
      <c r="DZ55" s="62" t="e">
        <f t="shared" si="18"/>
        <v>#N/A</v>
      </c>
      <c r="EA55" s="62" t="e">
        <f t="shared" si="5"/>
        <v>#N/A</v>
      </c>
      <c r="EB55" s="62">
        <f t="shared" si="6"/>
        <v>23.559866543138359</v>
      </c>
      <c r="EC55" s="62" t="e">
        <f t="shared" si="7"/>
        <v>#N/A</v>
      </c>
      <c r="ED55" s="62" t="e">
        <f t="shared" si="8"/>
        <v>#N/A</v>
      </c>
      <c r="EE55" s="62" t="e">
        <f t="shared" si="9"/>
        <v>#N/A</v>
      </c>
      <c r="EF55" s="62">
        <f t="shared" si="10"/>
        <v>21.635093142591877</v>
      </c>
      <c r="EG55" s="62" t="e">
        <f t="shared" si="11"/>
        <v>#N/A</v>
      </c>
      <c r="EH55" s="62" t="e">
        <f t="shared" si="12"/>
        <v>#N/A</v>
      </c>
      <c r="EI55" s="62" t="e">
        <f t="shared" si="13"/>
        <v>#N/A</v>
      </c>
      <c r="EJ55" s="62">
        <f t="shared" si="14"/>
        <v>25.840969039530886</v>
      </c>
      <c r="EK55" s="62" t="e">
        <f t="shared" si="15"/>
        <v>#N/A</v>
      </c>
      <c r="EL55" s="62" t="e">
        <f t="shared" si="23"/>
        <v>#N/A</v>
      </c>
      <c r="EM55" s="62" t="e">
        <f t="shared" si="16"/>
        <v>#N/A</v>
      </c>
      <c r="EN55" s="62">
        <f t="shared" si="17"/>
        <v>4.6205073995772095</v>
      </c>
      <c r="EO55" s="62" t="e">
        <f>DataByPlots!Z55+DataByPlots!DF55</f>
        <v>#N/A</v>
      </c>
    </row>
    <row r="56" spans="1:145" ht="11.25" x14ac:dyDescent="0.2">
      <c r="A56" s="60">
        <v>41531</v>
      </c>
      <c r="B56" s="60">
        <v>2006</v>
      </c>
      <c r="C56" s="60">
        <v>6</v>
      </c>
      <c r="D56" s="60">
        <v>29</v>
      </c>
      <c r="E56" s="60">
        <v>6953690</v>
      </c>
      <c r="F56" s="60">
        <v>3484992</v>
      </c>
      <c r="G56" s="60">
        <v>110</v>
      </c>
      <c r="H56" s="60">
        <v>3</v>
      </c>
      <c r="I56" s="60">
        <v>3</v>
      </c>
      <c r="J56" s="61">
        <v>0.85</v>
      </c>
      <c r="K56" s="60">
        <v>0</v>
      </c>
      <c r="L56" s="60">
        <v>0</v>
      </c>
      <c r="M56" s="60">
        <v>2</v>
      </c>
      <c r="N56" s="60">
        <v>0</v>
      </c>
      <c r="P56" s="60">
        <v>201</v>
      </c>
      <c r="Q56" s="60">
        <v>0</v>
      </c>
      <c r="R56" s="59">
        <v>1.4</v>
      </c>
      <c r="S56" s="59">
        <v>11.8</v>
      </c>
      <c r="T56" s="59">
        <v>86.9</v>
      </c>
      <c r="U56" s="62">
        <v>0.84499999999999997</v>
      </c>
      <c r="V56" s="61">
        <v>8.7759261479438972</v>
      </c>
      <c r="W56" s="61">
        <v>28.781705874622158</v>
      </c>
      <c r="X56" s="60">
        <v>202</v>
      </c>
      <c r="Y56" s="60">
        <v>10</v>
      </c>
      <c r="Z56" s="61">
        <v>1.4</v>
      </c>
      <c r="AA56" s="61">
        <v>11.8</v>
      </c>
      <c r="AB56" s="61">
        <v>86.9</v>
      </c>
      <c r="AC56" s="62">
        <v>1.228</v>
      </c>
      <c r="AD56" s="61">
        <v>6.6356769320162714</v>
      </c>
      <c r="AE56" s="61">
        <v>4.1822255414488314</v>
      </c>
      <c r="AF56" s="60">
        <v>203</v>
      </c>
      <c r="AG56" s="60">
        <v>20</v>
      </c>
      <c r="AH56" s="61">
        <v>0.5</v>
      </c>
      <c r="AI56" s="61">
        <v>1</v>
      </c>
      <c r="AJ56" s="61">
        <v>98.5</v>
      </c>
      <c r="AK56" s="62">
        <v>1.3089999999999999</v>
      </c>
      <c r="AL56" s="61">
        <v>2.7088389571753022</v>
      </c>
      <c r="AM56" s="61">
        <v>4.1924841071859591</v>
      </c>
      <c r="AN56" s="60">
        <v>0</v>
      </c>
      <c r="AP56" s="62" t="e">
        <v>#N/A</v>
      </c>
      <c r="AQ56" s="62" t="e">
        <v>#N/A</v>
      </c>
      <c r="BG56" s="62" t="e">
        <v>#N/A</v>
      </c>
      <c r="BH56" s="62" t="e">
        <v>#N/A</v>
      </c>
      <c r="BI56" s="62" t="e">
        <f t="shared" si="19"/>
        <v>#N/A</v>
      </c>
      <c r="BJ56" s="60">
        <v>30</v>
      </c>
      <c r="BL56" s="62" t="e">
        <v>#N/A</v>
      </c>
      <c r="BM56" s="62" t="e">
        <v>#N/A</v>
      </c>
      <c r="BN56" s="62" t="e">
        <v>#N/A</v>
      </c>
      <c r="BO56" s="62" t="e">
        <v>#N/A</v>
      </c>
      <c r="BP56" s="62" t="e">
        <v>#N/A</v>
      </c>
      <c r="BQ56" s="62" t="e">
        <v>#N/A</v>
      </c>
      <c r="BR56" s="62" t="e">
        <v>#N/A</v>
      </c>
      <c r="BS56" s="62" t="e">
        <v>#N/A</v>
      </c>
      <c r="BT56" s="62" t="e">
        <v>#N/A</v>
      </c>
      <c r="BU56" s="62" t="e">
        <v>#N/A</v>
      </c>
      <c r="BV56" s="62" t="e">
        <v>#N/A</v>
      </c>
      <c r="BW56" s="62" t="e">
        <v>#N/A</v>
      </c>
      <c r="BX56" s="62" t="e">
        <v>#N/A</v>
      </c>
      <c r="BY56" s="62" t="e">
        <v>#N/A</v>
      </c>
      <c r="BZ56" s="62" t="e">
        <v>#N/A</v>
      </c>
      <c r="CA56" s="62" t="e">
        <v>#N/A</v>
      </c>
      <c r="CB56" s="62" t="e">
        <v>#N/A</v>
      </c>
      <c r="CC56" s="62" t="e">
        <v>#N/A</v>
      </c>
      <c r="CD56" s="62" t="e">
        <v>#N/A</v>
      </c>
      <c r="CE56" s="62" t="e">
        <f t="shared" si="20"/>
        <v>#N/A</v>
      </c>
      <c r="CG56" s="60" t="s">
        <v>186</v>
      </c>
      <c r="CH56" s="62">
        <v>2.6084018787102625</v>
      </c>
      <c r="CI56" s="62">
        <v>3.6172279382380457</v>
      </c>
      <c r="CJ56" s="60">
        <v>100</v>
      </c>
      <c r="CK56" s="62">
        <v>100</v>
      </c>
      <c r="CL56" s="62">
        <v>100</v>
      </c>
      <c r="CM56" s="62">
        <v>99.159663865546221</v>
      </c>
      <c r="CN56" s="62">
        <v>98.655462184873926</v>
      </c>
      <c r="CO56" s="59">
        <v>0</v>
      </c>
      <c r="CT56" s="62">
        <v>35.996306131331131</v>
      </c>
      <c r="CU56" s="62">
        <v>23.886739448004448</v>
      </c>
      <c r="CV56" s="62">
        <v>7.8275509077908163</v>
      </c>
      <c r="CW56" s="62">
        <v>4.8229705843173942</v>
      </c>
      <c r="CX56" s="62">
        <v>2.4114852921586971</v>
      </c>
      <c r="CY56" s="62">
        <v>1.7497323202594304</v>
      </c>
      <c r="CZ56" s="62">
        <v>1.5064613795393591</v>
      </c>
      <c r="DA56" s="62">
        <f t="shared" si="21"/>
        <v>42.245809902412866</v>
      </c>
      <c r="DB56" s="62"/>
      <c r="DD56" s="62"/>
      <c r="DE56" s="62" t="e">
        <v>#N/A</v>
      </c>
      <c r="DF56" s="62" t="e">
        <v>#N/A</v>
      </c>
      <c r="DH56" s="62"/>
      <c r="DI56" s="62"/>
      <c r="DJ56" s="62"/>
      <c r="DK56" s="62"/>
      <c r="DM56" s="61"/>
      <c r="DN56" s="61"/>
      <c r="DO56" s="61"/>
      <c r="DP56" s="61"/>
      <c r="DQ56" s="62"/>
      <c r="DR56" s="62"/>
      <c r="DS56" s="62"/>
      <c r="DT56" s="62"/>
      <c r="DU56" s="62"/>
      <c r="DV56" s="62" t="e">
        <v>#N/A</v>
      </c>
      <c r="DW56" s="62" t="e">
        <v>#N/A</v>
      </c>
      <c r="DX56" s="62" t="e">
        <f t="shared" si="22"/>
        <v>#N/A</v>
      </c>
      <c r="DZ56" s="62" t="e">
        <f t="shared" si="18"/>
        <v>#N/A</v>
      </c>
      <c r="EA56" s="62" t="e">
        <f t="shared" si="5"/>
        <v>#N/A</v>
      </c>
      <c r="EB56" s="62">
        <f t="shared" si="6"/>
        <v>37.42283931809547</v>
      </c>
      <c r="EC56" s="62" t="e">
        <f t="shared" si="7"/>
        <v>#N/A</v>
      </c>
      <c r="ED56" s="62" t="e">
        <f t="shared" si="8"/>
        <v>#N/A</v>
      </c>
      <c r="EE56" s="62" t="e">
        <f t="shared" si="9"/>
        <v>#N/A</v>
      </c>
      <c r="EF56" s="62">
        <f t="shared" si="10"/>
        <v>3.0732382640579639</v>
      </c>
      <c r="EG56" s="62" t="e">
        <f t="shared" si="11"/>
        <v>#N/A</v>
      </c>
      <c r="EH56" s="62" t="e">
        <f t="shared" si="12"/>
        <v>#N/A</v>
      </c>
      <c r="EI56" s="62" t="e">
        <f t="shared" si="13"/>
        <v>#N/A</v>
      </c>
      <c r="EJ56" s="62">
        <f t="shared" si="14"/>
        <v>21.122904951206433</v>
      </c>
      <c r="EK56" s="62" t="e">
        <f t="shared" si="15"/>
        <v>#N/A</v>
      </c>
      <c r="EL56" s="62" t="e">
        <f t="shared" si="23"/>
        <v>#N/A</v>
      </c>
      <c r="EM56" s="62" t="e">
        <f t="shared" si="16"/>
        <v>#N/A</v>
      </c>
      <c r="EN56" s="62">
        <f t="shared" si="17"/>
        <v>4.1172279382380452</v>
      </c>
      <c r="EO56" s="62" t="e">
        <f>DataByPlots!Z56+DataByPlots!DF56</f>
        <v>#N/A</v>
      </c>
    </row>
    <row r="57" spans="1:145" ht="11.25" x14ac:dyDescent="0.2">
      <c r="A57" s="60">
        <v>41653</v>
      </c>
      <c r="B57" s="60">
        <v>2006</v>
      </c>
      <c r="C57" s="60">
        <v>7</v>
      </c>
      <c r="D57" s="60">
        <v>5</v>
      </c>
      <c r="E57" s="60">
        <v>6954488</v>
      </c>
      <c r="F57" s="60">
        <v>3580974</v>
      </c>
      <c r="G57" s="60">
        <v>110</v>
      </c>
      <c r="H57" s="60">
        <v>4</v>
      </c>
      <c r="I57" s="60">
        <v>3</v>
      </c>
      <c r="J57" s="61">
        <v>6.25</v>
      </c>
      <c r="K57" s="60">
        <v>2</v>
      </c>
      <c r="L57" s="60">
        <v>12</v>
      </c>
      <c r="M57" s="60">
        <v>2</v>
      </c>
      <c r="N57" s="60">
        <v>0</v>
      </c>
      <c r="O57" s="60">
        <v>4</v>
      </c>
      <c r="P57" s="60">
        <v>201</v>
      </c>
      <c r="Q57" s="60">
        <v>0</v>
      </c>
      <c r="R57" s="59">
        <v>1.8</v>
      </c>
      <c r="S57" s="59">
        <v>22.9</v>
      </c>
      <c r="T57" s="59">
        <v>75.3</v>
      </c>
      <c r="U57" s="62">
        <v>1.101</v>
      </c>
      <c r="V57" s="61">
        <v>8.5133650677407537</v>
      </c>
      <c r="W57" s="61">
        <v>2.2013207924754852</v>
      </c>
      <c r="X57" s="60">
        <v>202</v>
      </c>
      <c r="Y57" s="60">
        <v>10</v>
      </c>
      <c r="Z57" s="61">
        <v>1.8</v>
      </c>
      <c r="AA57" s="61">
        <v>22.9</v>
      </c>
      <c r="AB57" s="61">
        <v>75.3</v>
      </c>
      <c r="AC57" s="62">
        <v>1.181</v>
      </c>
      <c r="AD57" s="61">
        <v>7.273564276671646</v>
      </c>
      <c r="AE57" s="61">
        <v>1.8369120019858591</v>
      </c>
      <c r="AF57" s="60">
        <v>203</v>
      </c>
      <c r="AG57" s="60">
        <v>20</v>
      </c>
      <c r="AH57" s="61">
        <v>1</v>
      </c>
      <c r="AI57" s="61">
        <v>12.3</v>
      </c>
      <c r="AJ57" s="61">
        <v>86.8</v>
      </c>
      <c r="AK57" s="62">
        <v>1.2829999999999999</v>
      </c>
      <c r="AL57" s="61">
        <v>5.9815950920245395</v>
      </c>
      <c r="AM57" s="61">
        <v>2.536704730831985</v>
      </c>
      <c r="AN57" s="60">
        <v>0</v>
      </c>
      <c r="AP57" s="62" t="e">
        <v>#N/A</v>
      </c>
      <c r="AQ57" s="62" t="e">
        <v>#N/A</v>
      </c>
      <c r="BG57" s="62" t="e">
        <v>#N/A</v>
      </c>
      <c r="BH57" s="62" t="e">
        <v>#N/A</v>
      </c>
      <c r="BI57" s="62" t="e">
        <f t="shared" si="19"/>
        <v>#N/A</v>
      </c>
      <c r="BJ57" s="60">
        <v>30</v>
      </c>
      <c r="BL57" s="62" t="e">
        <v>#N/A</v>
      </c>
      <c r="BM57" s="62" t="e">
        <v>#N/A</v>
      </c>
      <c r="BN57" s="62" t="e">
        <v>#N/A</v>
      </c>
      <c r="BO57" s="62" t="e">
        <v>#N/A</v>
      </c>
      <c r="BP57" s="62" t="e">
        <v>#N/A</v>
      </c>
      <c r="BQ57" s="62" t="e">
        <v>#N/A</v>
      </c>
      <c r="BR57" s="62" t="e">
        <v>#N/A</v>
      </c>
      <c r="BS57" s="62" t="e">
        <v>#N/A</v>
      </c>
      <c r="BT57" s="62" t="e">
        <v>#N/A</v>
      </c>
      <c r="BU57" s="62" t="e">
        <v>#N/A</v>
      </c>
      <c r="BV57" s="62" t="e">
        <v>#N/A</v>
      </c>
      <c r="BW57" s="62" t="e">
        <v>#N/A</v>
      </c>
      <c r="BX57" s="62" t="e">
        <v>#N/A</v>
      </c>
      <c r="BY57" s="62" t="e">
        <v>#N/A</v>
      </c>
      <c r="BZ57" s="62" t="e">
        <v>#N/A</v>
      </c>
      <c r="CA57" s="62" t="e">
        <v>#N/A</v>
      </c>
      <c r="CB57" s="62" t="e">
        <v>#N/A</v>
      </c>
      <c r="CC57" s="62" t="e">
        <v>#N/A</v>
      </c>
      <c r="CD57" s="62" t="e">
        <v>#N/A</v>
      </c>
      <c r="CE57" s="62" t="e">
        <f t="shared" si="20"/>
        <v>#N/A</v>
      </c>
      <c r="CG57" s="60" t="s">
        <v>187</v>
      </c>
      <c r="CH57" s="62">
        <v>2.640740226565971</v>
      </c>
      <c r="CI57" s="62">
        <v>0.80519768991557106</v>
      </c>
      <c r="CJ57" s="60">
        <v>100</v>
      </c>
      <c r="CK57" s="62">
        <v>99.100719424460436</v>
      </c>
      <c r="CL57" s="62">
        <v>98.561151079136692</v>
      </c>
      <c r="CM57" s="62">
        <v>99.100719424460436</v>
      </c>
      <c r="CN57" s="62">
        <v>98.561151079136692</v>
      </c>
      <c r="CO57" s="59">
        <v>0</v>
      </c>
      <c r="CT57" s="62">
        <v>37.950697035572155</v>
      </c>
      <c r="CU57" s="62">
        <v>24.015261345453574</v>
      </c>
      <c r="CV57" s="62">
        <v>7.5340628791121604</v>
      </c>
      <c r="CW57" s="62">
        <v>5.1068698760284343</v>
      </c>
      <c r="CX57" s="62">
        <v>3.418994281930019</v>
      </c>
      <c r="CY57" s="62" t="e">
        <v>#N/A</v>
      </c>
      <c r="CZ57" s="62">
        <v>1.5257000432142414</v>
      </c>
      <c r="DA57" s="62">
        <f t="shared" si="21"/>
        <v>42.224531293702157</v>
      </c>
      <c r="DB57" s="62"/>
      <c r="DD57" s="62"/>
      <c r="DE57" s="62" t="e">
        <v>#N/A</v>
      </c>
      <c r="DF57" s="62" t="e">
        <v>#N/A</v>
      </c>
      <c r="DH57" s="62"/>
      <c r="DI57" s="62"/>
      <c r="DJ57" s="62"/>
      <c r="DK57" s="62"/>
      <c r="DM57" s="61"/>
      <c r="DN57" s="61"/>
      <c r="DO57" s="61"/>
      <c r="DP57" s="61"/>
      <c r="DQ57" s="62"/>
      <c r="DR57" s="62"/>
      <c r="DS57" s="62"/>
      <c r="DT57" s="62"/>
      <c r="DU57" s="62"/>
      <c r="DV57" s="62" t="e">
        <v>#N/A</v>
      </c>
      <c r="DW57" s="62" t="e">
        <v>#N/A</v>
      </c>
      <c r="DX57" s="62" t="e">
        <f t="shared" si="22"/>
        <v>#N/A</v>
      </c>
      <c r="DZ57" s="62" t="e">
        <f t="shared" si="18"/>
        <v>#N/A</v>
      </c>
      <c r="EA57" s="62" t="e">
        <f t="shared" si="5"/>
        <v>#N/A</v>
      </c>
      <c r="EB57" s="62">
        <f t="shared" si="6"/>
        <v>37.117661417673723</v>
      </c>
      <c r="EC57" s="62" t="e">
        <f t="shared" si="7"/>
        <v>#N/A</v>
      </c>
      <c r="ED57" s="62" t="e">
        <f t="shared" si="8"/>
        <v>#N/A</v>
      </c>
      <c r="EE57" s="62" t="e">
        <f t="shared" si="9"/>
        <v>#N/A</v>
      </c>
      <c r="EF57" s="62" t="e">
        <f t="shared" si="10"/>
        <v>#N/A</v>
      </c>
      <c r="EG57" s="62" t="e">
        <f t="shared" si="11"/>
        <v>#N/A</v>
      </c>
      <c r="EH57" s="62" t="e">
        <f t="shared" si="12"/>
        <v>#N/A</v>
      </c>
      <c r="EI57" s="62" t="e">
        <f t="shared" si="13"/>
        <v>#N/A</v>
      </c>
      <c r="EJ57" s="62">
        <f t="shared" si="14"/>
        <v>21.112265646851078</v>
      </c>
      <c r="EK57" s="62" t="e">
        <f t="shared" si="15"/>
        <v>#N/A</v>
      </c>
      <c r="EL57" s="62" t="e">
        <f t="shared" si="23"/>
        <v>#N/A</v>
      </c>
      <c r="EM57" s="62" t="e">
        <f t="shared" si="16"/>
        <v>#N/A</v>
      </c>
      <c r="EN57" s="62">
        <f t="shared" si="17"/>
        <v>1.8051976899155711</v>
      </c>
      <c r="EO57" s="62" t="e">
        <f>DataByPlots!Z57+DataByPlots!DF57</f>
        <v>#N/A</v>
      </c>
    </row>
    <row r="58" spans="1:145" ht="11.25" x14ac:dyDescent="0.2">
      <c r="A58" s="60">
        <v>41733</v>
      </c>
      <c r="B58" s="60">
        <v>2006</v>
      </c>
      <c r="C58" s="60">
        <v>6</v>
      </c>
      <c r="D58" s="60">
        <v>2</v>
      </c>
      <c r="E58" s="60">
        <v>6954510</v>
      </c>
      <c r="F58" s="60">
        <v>3644999</v>
      </c>
      <c r="G58" s="60">
        <v>90</v>
      </c>
      <c r="H58" s="60">
        <v>4</v>
      </c>
      <c r="I58" s="60">
        <v>1</v>
      </c>
      <c r="J58" s="61">
        <v>5.9</v>
      </c>
      <c r="K58" s="60">
        <v>0</v>
      </c>
      <c r="L58" s="60">
        <v>0</v>
      </c>
      <c r="M58" s="60">
        <v>4</v>
      </c>
      <c r="N58" s="60">
        <v>2</v>
      </c>
      <c r="O58" s="60">
        <v>3</v>
      </c>
      <c r="P58" s="60">
        <v>201</v>
      </c>
      <c r="Q58" s="60">
        <v>0</v>
      </c>
      <c r="R58" s="59">
        <v>6.9</v>
      </c>
      <c r="S58" s="59">
        <v>60.8</v>
      </c>
      <c r="T58" s="59">
        <v>32.299999999999997</v>
      </c>
      <c r="U58" s="62">
        <v>0.89200000000000002</v>
      </c>
      <c r="V58" s="61">
        <v>37.98358733880422</v>
      </c>
      <c r="W58" s="61">
        <v>1.9533711405167005</v>
      </c>
      <c r="X58" s="60">
        <v>202</v>
      </c>
      <c r="Y58" s="60">
        <v>10</v>
      </c>
      <c r="Z58" s="61">
        <v>6.9</v>
      </c>
      <c r="AA58" s="61">
        <v>60.8</v>
      </c>
      <c r="AB58" s="61">
        <v>32.299999999999997</v>
      </c>
      <c r="AC58" s="62">
        <v>1.1120000000000001</v>
      </c>
      <c r="AD58" s="61">
        <v>27.801585601028499</v>
      </c>
      <c r="AE58" s="61">
        <v>1.9735865855468104</v>
      </c>
      <c r="AF58" s="60">
        <v>203</v>
      </c>
      <c r="AG58" s="60">
        <v>20</v>
      </c>
      <c r="AH58" s="61">
        <v>5.0999999999999996</v>
      </c>
      <c r="AI58" s="61">
        <v>52.1</v>
      </c>
      <c r="AJ58" s="61">
        <v>42.8</v>
      </c>
      <c r="AK58" s="62">
        <v>1.2290000000000001</v>
      </c>
      <c r="AL58" s="61">
        <v>20.15918958031839</v>
      </c>
      <c r="AM58" s="61">
        <v>0.52564799709986909</v>
      </c>
      <c r="AN58" s="60">
        <v>0</v>
      </c>
      <c r="AP58" s="62" t="e">
        <v>#N/A</v>
      </c>
      <c r="AQ58" s="62" t="e">
        <v>#N/A</v>
      </c>
      <c r="BG58" s="62" t="e">
        <v>#N/A</v>
      </c>
      <c r="BH58" s="62" t="e">
        <v>#N/A</v>
      </c>
      <c r="BI58" s="62" t="e">
        <f t="shared" si="19"/>
        <v>#N/A</v>
      </c>
      <c r="BJ58" s="60">
        <v>30</v>
      </c>
      <c r="BL58" s="62" t="e">
        <v>#N/A</v>
      </c>
      <c r="BM58" s="62" t="e">
        <v>#N/A</v>
      </c>
      <c r="BN58" s="62" t="e">
        <v>#N/A</v>
      </c>
      <c r="BO58" s="62" t="e">
        <v>#N/A</v>
      </c>
      <c r="BP58" s="62" t="e">
        <v>#N/A</v>
      </c>
      <c r="BQ58" s="62" t="e">
        <v>#N/A</v>
      </c>
      <c r="BR58" s="62" t="e">
        <v>#N/A</v>
      </c>
      <c r="BS58" s="62" t="e">
        <v>#N/A</v>
      </c>
      <c r="BT58" s="62" t="e">
        <v>#N/A</v>
      </c>
      <c r="BU58" s="62" t="e">
        <v>#N/A</v>
      </c>
      <c r="BV58" s="62" t="e">
        <v>#N/A</v>
      </c>
      <c r="BW58" s="62" t="e">
        <v>#N/A</v>
      </c>
      <c r="BX58" s="62" t="e">
        <v>#N/A</v>
      </c>
      <c r="BY58" s="62" t="e">
        <v>#N/A</v>
      </c>
      <c r="BZ58" s="62" t="e">
        <v>#N/A</v>
      </c>
      <c r="CA58" s="62" t="e">
        <v>#N/A</v>
      </c>
      <c r="CB58" s="62" t="e">
        <v>#N/A</v>
      </c>
      <c r="CC58" s="62" t="e">
        <v>#N/A</v>
      </c>
      <c r="CD58" s="62" t="e">
        <v>#N/A</v>
      </c>
      <c r="CE58" s="62" t="e">
        <f t="shared" si="20"/>
        <v>#N/A</v>
      </c>
      <c r="CG58" s="60">
        <v>463</v>
      </c>
      <c r="CH58" s="62">
        <v>2.6393828105075237</v>
      </c>
      <c r="CI58" s="62">
        <v>0.92323386891097881</v>
      </c>
      <c r="CJ58" s="60">
        <v>100</v>
      </c>
      <c r="CK58" s="62">
        <v>99.662162162162161</v>
      </c>
      <c r="CL58" s="62">
        <v>97.972972972972954</v>
      </c>
      <c r="CM58" s="62">
        <v>98.817567567567565</v>
      </c>
      <c r="CN58" s="62">
        <v>97.972972972972954</v>
      </c>
      <c r="CO58" s="59">
        <v>0</v>
      </c>
      <c r="CT58" s="62">
        <v>27.602478902009135</v>
      </c>
      <c r="CU58" s="62">
        <v>25.742001813029169</v>
      </c>
      <c r="CV58" s="62">
        <v>24.996514477723633</v>
      </c>
      <c r="CW58" s="62">
        <v>24.439019600886429</v>
      </c>
      <c r="CX58" s="62">
        <v>18.747385858292734</v>
      </c>
      <c r="CY58" s="62" t="e">
        <v>#N/A</v>
      </c>
      <c r="CZ58" s="62">
        <v>1.780677531609415</v>
      </c>
      <c r="DA58" s="62">
        <f t="shared" si="21"/>
        <v>32.534321110206413</v>
      </c>
      <c r="DB58" s="62"/>
      <c r="DD58" s="62"/>
      <c r="DE58" s="62" t="e">
        <v>#N/A</v>
      </c>
      <c r="DF58" s="62" t="e">
        <v>#N/A</v>
      </c>
      <c r="DH58" s="62"/>
      <c r="DI58" s="62"/>
      <c r="DJ58" s="62"/>
      <c r="DK58" s="62"/>
      <c r="DM58" s="61"/>
      <c r="DN58" s="61"/>
      <c r="DO58" s="61"/>
      <c r="DP58" s="61"/>
      <c r="DQ58" s="62"/>
      <c r="DR58" s="62"/>
      <c r="DS58" s="62"/>
      <c r="DT58" s="62"/>
      <c r="DU58" s="62"/>
      <c r="DV58" s="62" t="e">
        <v>#N/A</v>
      </c>
      <c r="DW58" s="62" t="e">
        <v>#N/A</v>
      </c>
      <c r="DX58" s="62" t="e">
        <f t="shared" si="22"/>
        <v>#N/A</v>
      </c>
      <c r="DZ58" s="62" t="e">
        <f t="shared" si="18"/>
        <v>#N/A</v>
      </c>
      <c r="EA58" s="62" t="e">
        <f t="shared" si="5"/>
        <v>#N/A</v>
      </c>
      <c r="EB58" s="62">
        <f t="shared" si="6"/>
        <v>8.0953015093199845</v>
      </c>
      <c r="EC58" s="62" t="e">
        <f t="shared" si="7"/>
        <v>#N/A</v>
      </c>
      <c r="ED58" s="62" t="e">
        <f t="shared" si="8"/>
        <v>#N/A</v>
      </c>
      <c r="EE58" s="62" t="e">
        <f t="shared" si="9"/>
        <v>#N/A</v>
      </c>
      <c r="EF58" s="62" t="e">
        <f t="shared" si="10"/>
        <v>#N/A</v>
      </c>
      <c r="EG58" s="62" t="e">
        <f t="shared" si="11"/>
        <v>#N/A</v>
      </c>
      <c r="EH58" s="62" t="e">
        <f t="shared" si="12"/>
        <v>#N/A</v>
      </c>
      <c r="EI58" s="62" t="e">
        <f t="shared" si="13"/>
        <v>#N/A</v>
      </c>
      <c r="EJ58" s="62">
        <f t="shared" si="14"/>
        <v>16.267160555103207</v>
      </c>
      <c r="EK58" s="62" t="e">
        <f t="shared" si="15"/>
        <v>#N/A</v>
      </c>
      <c r="EL58" s="62" t="e">
        <f t="shared" si="23"/>
        <v>#N/A</v>
      </c>
      <c r="EM58" s="62" t="e">
        <f t="shared" si="16"/>
        <v>#N/A</v>
      </c>
      <c r="EN58" s="62">
        <f t="shared" si="17"/>
        <v>6.0232338689109781</v>
      </c>
      <c r="EO58" s="62" t="e">
        <f>DataByPlots!Z58+DataByPlots!DF58</f>
        <v>#N/A</v>
      </c>
    </row>
    <row r="59" spans="1:145" ht="11.25" x14ac:dyDescent="0.2">
      <c r="A59" s="60">
        <v>41771</v>
      </c>
      <c r="B59" s="60">
        <v>2006</v>
      </c>
      <c r="C59" s="60">
        <v>7</v>
      </c>
      <c r="D59" s="60">
        <v>11</v>
      </c>
      <c r="E59" s="60">
        <v>6953706</v>
      </c>
      <c r="F59" s="60">
        <v>3676996</v>
      </c>
      <c r="G59" s="60">
        <v>170</v>
      </c>
      <c r="H59" s="60">
        <v>4</v>
      </c>
      <c r="I59" s="60">
        <v>2</v>
      </c>
      <c r="J59" s="61">
        <v>3.6</v>
      </c>
      <c r="K59" s="60">
        <v>0</v>
      </c>
      <c r="L59" s="60">
        <v>0</v>
      </c>
      <c r="M59" s="60">
        <v>4</v>
      </c>
      <c r="N59" s="60">
        <v>1</v>
      </c>
      <c r="O59" s="60">
        <v>2</v>
      </c>
      <c r="P59" s="60">
        <v>201</v>
      </c>
      <c r="Q59" s="60">
        <v>0</v>
      </c>
      <c r="R59" s="59">
        <v>2.4</v>
      </c>
      <c r="S59" s="59">
        <v>67.5</v>
      </c>
      <c r="T59" s="59">
        <v>30.1</v>
      </c>
      <c r="U59" s="62">
        <v>0.83799999999999997</v>
      </c>
      <c r="V59" s="61">
        <v>22.904405916971527</v>
      </c>
      <c r="W59" s="61">
        <v>1.5060862389106686</v>
      </c>
      <c r="X59" s="60">
        <v>202</v>
      </c>
      <c r="Y59" s="60">
        <v>10</v>
      </c>
      <c r="Z59" s="61">
        <v>2.4</v>
      </c>
      <c r="AA59" s="61">
        <v>67.5</v>
      </c>
      <c r="AB59" s="61">
        <v>30.1</v>
      </c>
      <c r="AC59" s="62">
        <v>1.0629999999999999</v>
      </c>
      <c r="AD59" s="61">
        <v>18.151727790282006</v>
      </c>
      <c r="AE59" s="61">
        <v>1.2293756065998094</v>
      </c>
      <c r="AF59" s="60">
        <v>203</v>
      </c>
      <c r="AG59" s="60">
        <v>20</v>
      </c>
      <c r="AH59" s="61">
        <v>2</v>
      </c>
      <c r="AI59" s="61">
        <v>62.8</v>
      </c>
      <c r="AJ59" s="61">
        <v>35.200000000000003</v>
      </c>
      <c r="AK59" s="62">
        <v>1.1080000000000001</v>
      </c>
      <c r="AL59" s="61">
        <v>18.779600521655567</v>
      </c>
      <c r="AM59" s="61">
        <v>1.0648187272881042</v>
      </c>
      <c r="AN59" s="60">
        <v>0</v>
      </c>
      <c r="AP59" s="62" t="e">
        <v>#N/A</v>
      </c>
      <c r="AQ59" s="62" t="e">
        <v>#N/A</v>
      </c>
      <c r="BG59" s="62" t="e">
        <v>#N/A</v>
      </c>
      <c r="BH59" s="62" t="e">
        <v>#N/A</v>
      </c>
      <c r="BI59" s="62" t="e">
        <f t="shared" si="19"/>
        <v>#N/A</v>
      </c>
      <c r="BJ59" s="60">
        <v>30</v>
      </c>
      <c r="BL59" s="62" t="e">
        <v>#N/A</v>
      </c>
      <c r="BM59" s="62" t="e">
        <v>#N/A</v>
      </c>
      <c r="BN59" s="62" t="e">
        <v>#N/A</v>
      </c>
      <c r="BO59" s="62" t="e">
        <v>#N/A</v>
      </c>
      <c r="BP59" s="62" t="e">
        <v>#N/A</v>
      </c>
      <c r="BQ59" s="62" t="e">
        <v>#N/A</v>
      </c>
      <c r="BR59" s="62" t="e">
        <v>#N/A</v>
      </c>
      <c r="BS59" s="62" t="e">
        <v>#N/A</v>
      </c>
      <c r="BT59" s="62" t="e">
        <v>#N/A</v>
      </c>
      <c r="BU59" s="62" t="e">
        <v>#N/A</v>
      </c>
      <c r="BV59" s="62" t="e">
        <v>#N/A</v>
      </c>
      <c r="BW59" s="62" t="e">
        <v>#N/A</v>
      </c>
      <c r="BX59" s="62" t="e">
        <v>#N/A</v>
      </c>
      <c r="BY59" s="62" t="e">
        <v>#N/A</v>
      </c>
      <c r="BZ59" s="62" t="e">
        <v>#N/A</v>
      </c>
      <c r="CA59" s="62" t="e">
        <v>#N/A</v>
      </c>
      <c r="CB59" s="62" t="e">
        <v>#N/A</v>
      </c>
      <c r="CC59" s="62" t="e">
        <v>#N/A</v>
      </c>
      <c r="CD59" s="62" t="e">
        <v>#N/A</v>
      </c>
      <c r="CE59" s="62" t="e">
        <f t="shared" si="20"/>
        <v>#N/A</v>
      </c>
      <c r="CG59" s="60">
        <v>442</v>
      </c>
      <c r="CH59" s="62">
        <v>2.6026634382566582</v>
      </c>
      <c r="CI59" s="62">
        <v>4.1162227602905563</v>
      </c>
      <c r="CJ59" s="60">
        <v>100</v>
      </c>
      <c r="CK59" s="62">
        <v>95.130434782608688</v>
      </c>
      <c r="CL59" s="62">
        <v>94.260869565217376</v>
      </c>
      <c r="CM59" s="62">
        <v>95.130434782608688</v>
      </c>
      <c r="CN59" s="62">
        <v>96.521739130434767</v>
      </c>
      <c r="CO59" s="59">
        <v>0</v>
      </c>
      <c r="CT59" s="62">
        <v>53.917174199127892</v>
      </c>
      <c r="CU59" s="62">
        <v>51.146650539345039</v>
      </c>
      <c r="CV59" s="62">
        <v>42.417512596919202</v>
      </c>
      <c r="CW59" s="62">
        <v>37.174727393837344</v>
      </c>
      <c r="CX59" s="62">
        <v>29.141534389873701</v>
      </c>
      <c r="CY59" s="62" t="e">
        <v>#N/A</v>
      </c>
      <c r="CZ59" s="62">
        <v>0.93510475955297168</v>
      </c>
      <c r="DA59" s="62">
        <f t="shared" si="21"/>
        <v>64.071237724869547</v>
      </c>
      <c r="DB59" s="62"/>
      <c r="DD59" s="62"/>
      <c r="DE59" s="62" t="e">
        <v>#N/A</v>
      </c>
      <c r="DF59" s="62" t="e">
        <v>#N/A</v>
      </c>
      <c r="DH59" s="62"/>
      <c r="DI59" s="62"/>
      <c r="DJ59" s="62"/>
      <c r="DK59" s="62"/>
      <c r="DM59" s="61"/>
      <c r="DN59" s="61"/>
      <c r="DO59" s="61"/>
      <c r="DP59" s="61"/>
      <c r="DQ59" s="62"/>
      <c r="DR59" s="62"/>
      <c r="DS59" s="62"/>
      <c r="DT59" s="62"/>
      <c r="DU59" s="62"/>
      <c r="DV59" s="62" t="e">
        <v>#N/A</v>
      </c>
      <c r="DW59" s="62" t="e">
        <v>#N/A</v>
      </c>
      <c r="DX59" s="62" t="e">
        <f t="shared" si="22"/>
        <v>#N/A</v>
      </c>
      <c r="DZ59" s="62" t="e">
        <f t="shared" si="18"/>
        <v>#N/A</v>
      </c>
      <c r="EA59" s="62" t="e">
        <f t="shared" si="5"/>
        <v>#N/A</v>
      </c>
      <c r="EB59" s="62">
        <f t="shared" si="6"/>
        <v>26.896510331032204</v>
      </c>
      <c r="EC59" s="62" t="e">
        <f t="shared" si="7"/>
        <v>#N/A</v>
      </c>
      <c r="ED59" s="62" t="e">
        <f t="shared" si="8"/>
        <v>#N/A</v>
      </c>
      <c r="EE59" s="62" t="e">
        <f t="shared" si="9"/>
        <v>#N/A</v>
      </c>
      <c r="EF59" s="62" t="e">
        <f t="shared" si="10"/>
        <v>#N/A</v>
      </c>
      <c r="EG59" s="62" t="e">
        <f t="shared" si="11"/>
        <v>#N/A</v>
      </c>
      <c r="EH59" s="62" t="e">
        <f t="shared" si="12"/>
        <v>#N/A</v>
      </c>
      <c r="EI59" s="62" t="e">
        <f t="shared" si="13"/>
        <v>#N/A</v>
      </c>
      <c r="EJ59" s="62">
        <f t="shared" si="14"/>
        <v>32.035618862434774</v>
      </c>
      <c r="EK59" s="62" t="e">
        <f t="shared" si="15"/>
        <v>#N/A</v>
      </c>
      <c r="EL59" s="62" t="e">
        <f t="shared" si="23"/>
        <v>#N/A</v>
      </c>
      <c r="EM59" s="62" t="e">
        <f t="shared" si="16"/>
        <v>#N/A</v>
      </c>
      <c r="EN59" s="62">
        <f t="shared" si="17"/>
        <v>6.1162227602905563</v>
      </c>
      <c r="EO59" s="62" t="e">
        <f>DataByPlots!Z59+DataByPlots!DF59</f>
        <v>#N/A</v>
      </c>
    </row>
    <row r="60" spans="1:145" ht="11.25" x14ac:dyDescent="0.2">
      <c r="A60" s="60">
        <v>41791</v>
      </c>
      <c r="B60" s="60">
        <v>2006</v>
      </c>
      <c r="C60" s="60">
        <v>8</v>
      </c>
      <c r="D60" s="60">
        <v>14</v>
      </c>
      <c r="E60" s="60">
        <v>6953722</v>
      </c>
      <c r="F60" s="60">
        <v>3693002</v>
      </c>
      <c r="G60" s="60">
        <v>180</v>
      </c>
      <c r="H60" s="60">
        <v>4</v>
      </c>
      <c r="I60" s="60">
        <v>2</v>
      </c>
      <c r="J60" s="61">
        <v>1.85</v>
      </c>
      <c r="K60" s="60">
        <v>2</v>
      </c>
      <c r="L60" s="60">
        <v>12</v>
      </c>
      <c r="M60" s="60">
        <v>3</v>
      </c>
      <c r="N60" s="60">
        <v>0</v>
      </c>
      <c r="O60" s="60">
        <v>2</v>
      </c>
      <c r="P60" s="60">
        <v>201</v>
      </c>
      <c r="Q60" s="60">
        <v>0</v>
      </c>
      <c r="R60" s="59">
        <v>4.2</v>
      </c>
      <c r="S60" s="59">
        <v>74.2</v>
      </c>
      <c r="T60" s="59">
        <v>21.6</v>
      </c>
      <c r="U60" s="62">
        <v>0.84299999999999997</v>
      </c>
      <c r="V60" s="61">
        <v>21.762493283181094</v>
      </c>
      <c r="W60" s="61">
        <v>1.8315018315018314</v>
      </c>
      <c r="X60" s="60">
        <v>202</v>
      </c>
      <c r="Y60" s="60">
        <v>10</v>
      </c>
      <c r="Z60" s="61">
        <v>4.2</v>
      </c>
      <c r="AA60" s="61">
        <v>74.2</v>
      </c>
      <c r="AB60" s="61">
        <v>21.6</v>
      </c>
      <c r="AC60" s="62">
        <v>1.026</v>
      </c>
      <c r="AD60" s="61">
        <v>19.358850352355951</v>
      </c>
      <c r="AE60" s="61">
        <v>0.30843043180259672</v>
      </c>
      <c r="AF60" s="60">
        <v>203</v>
      </c>
      <c r="AG60" s="60">
        <v>20</v>
      </c>
      <c r="AH60" s="61">
        <v>4</v>
      </c>
      <c r="AI60" s="61">
        <v>75.400000000000006</v>
      </c>
      <c r="AJ60" s="61">
        <v>20.6</v>
      </c>
      <c r="AK60" s="62">
        <v>1.1140000000000001</v>
      </c>
      <c r="AL60" s="61">
        <v>19.167450611476955</v>
      </c>
      <c r="AM60" s="61">
        <v>0.14547570555717196</v>
      </c>
      <c r="AN60" s="60">
        <v>0</v>
      </c>
      <c r="AP60" s="62" t="e">
        <v>#N/A</v>
      </c>
      <c r="AQ60" s="62" t="e">
        <v>#N/A</v>
      </c>
      <c r="BG60" s="62" t="e">
        <v>#N/A</v>
      </c>
      <c r="BH60" s="62" t="e">
        <v>#N/A</v>
      </c>
      <c r="BI60" s="62" t="e">
        <f t="shared" si="19"/>
        <v>#N/A</v>
      </c>
      <c r="BJ60" s="60">
        <v>30</v>
      </c>
      <c r="BL60" s="62" t="e">
        <v>#N/A</v>
      </c>
      <c r="BM60" s="62" t="e">
        <v>#N/A</v>
      </c>
      <c r="BN60" s="62" t="e">
        <v>#N/A</v>
      </c>
      <c r="BO60" s="62" t="e">
        <v>#N/A</v>
      </c>
      <c r="BP60" s="62" t="e">
        <v>#N/A</v>
      </c>
      <c r="BQ60" s="62" t="e">
        <v>#N/A</v>
      </c>
      <c r="BR60" s="62" t="e">
        <v>#N/A</v>
      </c>
      <c r="BS60" s="62" t="e">
        <v>#N/A</v>
      </c>
      <c r="BT60" s="62" t="e">
        <v>#N/A</v>
      </c>
      <c r="BU60" s="62" t="e">
        <v>#N/A</v>
      </c>
      <c r="BV60" s="62" t="e">
        <v>#N/A</v>
      </c>
      <c r="BW60" s="62" t="e">
        <v>#N/A</v>
      </c>
      <c r="BX60" s="62" t="e">
        <v>#N/A</v>
      </c>
      <c r="BY60" s="62" t="e">
        <v>#N/A</v>
      </c>
      <c r="BZ60" s="62" t="e">
        <v>#N/A</v>
      </c>
      <c r="CA60" s="62" t="e">
        <v>#N/A</v>
      </c>
      <c r="CB60" s="62" t="e">
        <v>#N/A</v>
      </c>
      <c r="CC60" s="62" t="e">
        <v>#N/A</v>
      </c>
      <c r="CD60" s="62" t="e">
        <v>#N/A</v>
      </c>
      <c r="CE60" s="62" t="e">
        <f t="shared" si="20"/>
        <v>#N/A</v>
      </c>
      <c r="CG60" s="60">
        <v>476</v>
      </c>
      <c r="CH60" s="62">
        <v>2.6075623247707806</v>
      </c>
      <c r="CI60" s="62">
        <v>3.6902326286277329</v>
      </c>
      <c r="CJ60" s="60">
        <v>100</v>
      </c>
      <c r="CK60" s="62">
        <v>97.5</v>
      </c>
      <c r="CL60" s="62">
        <v>98.333333333333329</v>
      </c>
      <c r="CM60" s="62">
        <v>99.166666666666657</v>
      </c>
      <c r="CN60" s="62">
        <v>98.333333333333329</v>
      </c>
      <c r="CO60" s="59">
        <v>0</v>
      </c>
      <c r="CT60" s="62">
        <v>51.048843665323155</v>
      </c>
      <c r="CU60" s="62">
        <v>46.151656515272663</v>
      </c>
      <c r="CV60" s="62">
        <v>43.263407213145896</v>
      </c>
      <c r="CW60" s="62">
        <v>40.798767808664373</v>
      </c>
      <c r="CX60" s="62">
        <v>20.709389329427147</v>
      </c>
      <c r="CY60" s="62" t="e">
        <v>#N/A</v>
      </c>
      <c r="CZ60" s="62">
        <v>1.1193185528779879</v>
      </c>
      <c r="DA60" s="62">
        <f t="shared" si="21"/>
        <v>57.074140002525844</v>
      </c>
      <c r="DB60" s="62"/>
      <c r="DD60" s="62"/>
      <c r="DE60" s="62" t="e">
        <v>#N/A</v>
      </c>
      <c r="DF60" s="62" t="e">
        <v>#N/A</v>
      </c>
      <c r="DH60" s="62"/>
      <c r="DI60" s="62"/>
      <c r="DJ60" s="62"/>
      <c r="DK60" s="62"/>
      <c r="DM60" s="61"/>
      <c r="DN60" s="61"/>
      <c r="DO60" s="61"/>
      <c r="DP60" s="61"/>
      <c r="DQ60" s="62"/>
      <c r="DR60" s="62"/>
      <c r="DS60" s="62"/>
      <c r="DT60" s="62"/>
      <c r="DU60" s="62"/>
      <c r="DV60" s="62" t="e">
        <v>#N/A</v>
      </c>
      <c r="DW60" s="62" t="e">
        <v>#N/A</v>
      </c>
      <c r="DX60" s="62" t="e">
        <f t="shared" si="22"/>
        <v>#N/A</v>
      </c>
      <c r="DZ60" s="62" t="e">
        <f t="shared" si="18"/>
        <v>#N/A</v>
      </c>
      <c r="EA60" s="62" t="e">
        <f t="shared" si="5"/>
        <v>#N/A</v>
      </c>
      <c r="EB60" s="62">
        <f t="shared" si="6"/>
        <v>16.275372193861472</v>
      </c>
      <c r="EC60" s="62" t="e">
        <f t="shared" si="7"/>
        <v>#N/A</v>
      </c>
      <c r="ED60" s="62" t="e">
        <f t="shared" si="8"/>
        <v>#N/A</v>
      </c>
      <c r="EE60" s="62" t="e">
        <f t="shared" si="9"/>
        <v>#N/A</v>
      </c>
      <c r="EF60" s="62" t="e">
        <f t="shared" si="10"/>
        <v>#N/A</v>
      </c>
      <c r="EG60" s="62" t="e">
        <f t="shared" si="11"/>
        <v>#N/A</v>
      </c>
      <c r="EH60" s="62" t="e">
        <f t="shared" si="12"/>
        <v>#N/A</v>
      </c>
      <c r="EI60" s="62" t="e">
        <f t="shared" si="13"/>
        <v>#N/A</v>
      </c>
      <c r="EJ60" s="62">
        <f t="shared" si="14"/>
        <v>28.537070001262922</v>
      </c>
      <c r="EK60" s="62" t="e">
        <f t="shared" si="15"/>
        <v>#N/A</v>
      </c>
      <c r="EL60" s="62" t="e">
        <f t="shared" si="23"/>
        <v>#N/A</v>
      </c>
      <c r="EM60" s="62" t="e">
        <f t="shared" si="16"/>
        <v>#N/A</v>
      </c>
      <c r="EN60" s="62">
        <f t="shared" si="17"/>
        <v>7.6902326286277329</v>
      </c>
      <c r="EO60" s="62" t="e">
        <f>DataByPlots!Z60+DataByPlots!DF60</f>
        <v>#N/A</v>
      </c>
    </row>
    <row r="61" spans="1:145" ht="11.25" x14ac:dyDescent="0.2">
      <c r="A61" s="60">
        <v>45313</v>
      </c>
      <c r="B61" s="60">
        <v>2006</v>
      </c>
      <c r="C61" s="60">
        <v>7</v>
      </c>
      <c r="D61" s="60">
        <v>13</v>
      </c>
      <c r="E61" s="60">
        <v>6986521</v>
      </c>
      <c r="F61" s="60">
        <v>3308979</v>
      </c>
      <c r="G61" s="60">
        <v>70</v>
      </c>
      <c r="H61" s="60">
        <v>4</v>
      </c>
      <c r="I61" s="60">
        <v>2</v>
      </c>
      <c r="J61" s="61">
        <v>4.8499999999999996</v>
      </c>
      <c r="K61" s="60">
        <v>0</v>
      </c>
      <c r="L61" s="60">
        <v>0</v>
      </c>
      <c r="M61" s="60">
        <v>2</v>
      </c>
      <c r="N61" s="60">
        <v>0</v>
      </c>
      <c r="O61" s="60">
        <v>4</v>
      </c>
      <c r="P61" s="60">
        <v>201</v>
      </c>
      <c r="Q61" s="60">
        <v>0</v>
      </c>
      <c r="R61" s="59">
        <v>1.2</v>
      </c>
      <c r="S61" s="59">
        <v>21.6</v>
      </c>
      <c r="T61" s="59">
        <v>77.2</v>
      </c>
      <c r="U61" s="62">
        <v>1.099</v>
      </c>
      <c r="V61" s="61">
        <v>5.2249171920076911</v>
      </c>
      <c r="W61" s="61">
        <v>11.87147688838782</v>
      </c>
      <c r="X61" s="60">
        <v>202</v>
      </c>
      <c r="Y61" s="60">
        <v>10</v>
      </c>
      <c r="Z61" s="61">
        <v>1.2</v>
      </c>
      <c r="AA61" s="61">
        <v>21.6</v>
      </c>
      <c r="AB61" s="61">
        <v>77.2</v>
      </c>
      <c r="AC61" s="62">
        <v>1.077</v>
      </c>
      <c r="AD61" s="61">
        <v>5.5690584381274482</v>
      </c>
      <c r="AE61" s="61">
        <v>12.488809310653538</v>
      </c>
      <c r="AF61" s="60">
        <v>203</v>
      </c>
      <c r="AG61" s="60">
        <v>20</v>
      </c>
      <c r="AH61" s="61">
        <v>2.5</v>
      </c>
      <c r="AI61" s="61">
        <v>29.4</v>
      </c>
      <c r="AJ61" s="61">
        <v>68.099999999999994</v>
      </c>
      <c r="AK61" s="62">
        <v>1.3</v>
      </c>
      <c r="AL61" s="61">
        <v>3.9997168342064282</v>
      </c>
      <c r="AM61" s="61">
        <v>6.7915345475997286</v>
      </c>
      <c r="AN61" s="60">
        <v>0</v>
      </c>
      <c r="AP61" s="62" t="e">
        <v>#N/A</v>
      </c>
      <c r="AQ61" s="62" t="e">
        <v>#N/A</v>
      </c>
      <c r="BG61" s="62" t="e">
        <v>#N/A</v>
      </c>
      <c r="BH61" s="62" t="e">
        <v>#N/A</v>
      </c>
      <c r="BI61" s="62" t="e">
        <f t="shared" si="19"/>
        <v>#N/A</v>
      </c>
      <c r="BJ61" s="60">
        <v>30</v>
      </c>
      <c r="BL61" s="62" t="e">
        <v>#N/A</v>
      </c>
      <c r="BM61" s="62" t="e">
        <v>#N/A</v>
      </c>
      <c r="BN61" s="62" t="e">
        <v>#N/A</v>
      </c>
      <c r="BO61" s="62" t="e">
        <v>#N/A</v>
      </c>
      <c r="BP61" s="62" t="e">
        <v>#N/A</v>
      </c>
      <c r="BQ61" s="62" t="e">
        <v>#N/A</v>
      </c>
      <c r="BR61" s="62" t="e">
        <v>#N/A</v>
      </c>
      <c r="BS61" s="62" t="e">
        <v>#N/A</v>
      </c>
      <c r="BT61" s="62" t="e">
        <v>#N/A</v>
      </c>
      <c r="BU61" s="62" t="e">
        <v>#N/A</v>
      </c>
      <c r="BV61" s="62" t="e">
        <v>#N/A</v>
      </c>
      <c r="BW61" s="62" t="e">
        <v>#N/A</v>
      </c>
      <c r="BX61" s="62" t="e">
        <v>#N/A</v>
      </c>
      <c r="BY61" s="62" t="e">
        <v>#N/A</v>
      </c>
      <c r="BZ61" s="62" t="e">
        <v>#N/A</v>
      </c>
      <c r="CA61" s="62" t="e">
        <v>#N/A</v>
      </c>
      <c r="CB61" s="62" t="e">
        <v>#N/A</v>
      </c>
      <c r="CC61" s="62" t="e">
        <v>#N/A</v>
      </c>
      <c r="CD61" s="62" t="e">
        <v>#N/A</v>
      </c>
      <c r="CE61" s="62" t="e">
        <f t="shared" si="20"/>
        <v>#N/A</v>
      </c>
      <c r="CG61" s="60">
        <v>311</v>
      </c>
      <c r="CH61" s="62">
        <v>2.642943087474432</v>
      </c>
      <c r="CI61" s="62">
        <v>0.61364456744072182</v>
      </c>
      <c r="CJ61" s="60">
        <v>100</v>
      </c>
      <c r="CK61" s="62">
        <v>97.340425531914889</v>
      </c>
      <c r="CL61" s="62">
        <v>96.98581560283688</v>
      </c>
      <c r="CM61" s="62">
        <v>97.872340425531917</v>
      </c>
      <c r="CN61" s="62">
        <v>97.340425531914889</v>
      </c>
      <c r="CO61" s="59">
        <v>0</v>
      </c>
      <c r="CT61" s="62">
        <v>37.465774960033478</v>
      </c>
      <c r="CU61" s="62">
        <v>29.736917214071934</v>
      </c>
      <c r="CV61" s="62">
        <v>20.315658880120573</v>
      </c>
      <c r="CW61" s="62">
        <v>15.060309685836422</v>
      </c>
      <c r="CX61" s="62">
        <v>12.573097485673266</v>
      </c>
      <c r="CY61" s="62" t="e">
        <v>#N/A</v>
      </c>
      <c r="CZ61" s="62">
        <v>1.4694422271266974</v>
      </c>
      <c r="DA61" s="62">
        <f t="shared" si="21"/>
        <v>44.401291344836316</v>
      </c>
      <c r="DB61" s="62">
        <v>10</v>
      </c>
      <c r="DD61" s="62">
        <v>315</v>
      </c>
      <c r="DE61" s="62">
        <v>2.5768352365415983</v>
      </c>
      <c r="DF61" s="62">
        <v>6.3621533442088234</v>
      </c>
      <c r="DG61" s="59">
        <v>100</v>
      </c>
      <c r="DH61" s="62">
        <v>99.155405405405403</v>
      </c>
      <c r="DI61" s="62">
        <v>98.648648648648646</v>
      </c>
      <c r="DJ61" s="62">
        <v>99.493243243243242</v>
      </c>
      <c r="DK61" s="62">
        <v>98.648648648648646</v>
      </c>
      <c r="DL61" s="59">
        <v>0</v>
      </c>
      <c r="DM61" s="61"/>
      <c r="DN61" s="61"/>
      <c r="DO61" s="61"/>
      <c r="DP61" s="61"/>
      <c r="DQ61" s="62">
        <v>43.206719921727256</v>
      </c>
      <c r="DR61" s="62">
        <v>38.751668212316744</v>
      </c>
      <c r="DS61" s="62">
        <v>30.152690247198972</v>
      </c>
      <c r="DT61" s="62">
        <v>23.724970767499673</v>
      </c>
      <c r="DU61" s="62">
        <v>20.818926636101146</v>
      </c>
      <c r="DV61" s="62" t="e">
        <v>#N/A</v>
      </c>
      <c r="DW61" s="62">
        <v>1.1633444092300211</v>
      </c>
      <c r="DX61" s="62">
        <f t="shared" si="22"/>
        <v>54.853752667890411</v>
      </c>
      <c r="DZ61" s="62" t="e">
        <f t="shared" si="18"/>
        <v>#N/A</v>
      </c>
      <c r="EA61" s="62" t="e">
        <f t="shared" si="5"/>
        <v>#N/A</v>
      </c>
      <c r="EB61" s="62">
        <f t="shared" si="6"/>
        <v>29.340981658999894</v>
      </c>
      <c r="EC61" s="62">
        <f t="shared" si="7"/>
        <v>31.128781900390738</v>
      </c>
      <c r="ED61" s="62" t="e">
        <f t="shared" si="8"/>
        <v>#N/A</v>
      </c>
      <c r="EE61" s="62" t="e">
        <f t="shared" si="9"/>
        <v>#N/A</v>
      </c>
      <c r="EF61" s="62" t="e">
        <f t="shared" si="10"/>
        <v>#N/A</v>
      </c>
      <c r="EG61" s="62" t="e">
        <f t="shared" si="11"/>
        <v>#N/A</v>
      </c>
      <c r="EH61" s="62" t="e">
        <f t="shared" si="12"/>
        <v>#N/A</v>
      </c>
      <c r="EI61" s="62" t="e">
        <f t="shared" si="13"/>
        <v>#N/A</v>
      </c>
      <c r="EJ61" s="62">
        <f t="shared" si="14"/>
        <v>22.200645672418158</v>
      </c>
      <c r="EK61" s="62">
        <f t="shared" si="15"/>
        <v>27.426876333945206</v>
      </c>
      <c r="EL61" s="62" t="e">
        <f t="shared" si="23"/>
        <v>#N/A</v>
      </c>
      <c r="EM61" s="62" t="e">
        <f t="shared" si="16"/>
        <v>#N/A</v>
      </c>
      <c r="EN61" s="62">
        <f t="shared" si="17"/>
        <v>3.1136445674407218</v>
      </c>
      <c r="EO61" s="62">
        <f>DataByPlots!Z61+DataByPlots!DF61</f>
        <v>7.5621533442088236</v>
      </c>
    </row>
    <row r="62" spans="1:145" ht="11.25" x14ac:dyDescent="0.2">
      <c r="A62" s="60">
        <v>45811</v>
      </c>
      <c r="B62" s="60">
        <v>2006</v>
      </c>
      <c r="C62" s="60">
        <v>8</v>
      </c>
      <c r="D62" s="60">
        <v>15</v>
      </c>
      <c r="E62" s="60">
        <v>6985694</v>
      </c>
      <c r="F62" s="60">
        <v>3708990</v>
      </c>
      <c r="G62" s="60">
        <v>180</v>
      </c>
      <c r="H62" s="60">
        <v>3</v>
      </c>
      <c r="I62" s="60">
        <v>2</v>
      </c>
      <c r="J62" s="61">
        <v>4.95</v>
      </c>
      <c r="K62" s="60">
        <v>3</v>
      </c>
      <c r="L62" s="60">
        <v>8</v>
      </c>
      <c r="M62" s="60">
        <v>4</v>
      </c>
      <c r="N62" s="60">
        <v>2</v>
      </c>
      <c r="O62" s="60">
        <v>4</v>
      </c>
      <c r="P62" s="60">
        <v>201</v>
      </c>
      <c r="Q62" s="60">
        <v>0</v>
      </c>
      <c r="R62" s="59">
        <v>1.3</v>
      </c>
      <c r="S62" s="59">
        <v>33.700000000000003</v>
      </c>
      <c r="T62" s="59">
        <v>65</v>
      </c>
      <c r="U62" s="62">
        <v>1.0640000000000001</v>
      </c>
      <c r="V62" s="61">
        <v>6.3967136150234767</v>
      </c>
      <c r="W62" s="61">
        <v>4.3416927899686417</v>
      </c>
      <c r="X62" s="60">
        <v>202</v>
      </c>
      <c r="Y62" s="60">
        <v>10</v>
      </c>
      <c r="Z62" s="61">
        <v>1.3</v>
      </c>
      <c r="AA62" s="61">
        <v>33.700000000000003</v>
      </c>
      <c r="AB62" s="61">
        <v>65</v>
      </c>
      <c r="AC62" s="62">
        <v>1.163</v>
      </c>
      <c r="AD62" s="61">
        <v>5.8522114347357039</v>
      </c>
      <c r="AE62" s="61">
        <v>8.321397880263536</v>
      </c>
      <c r="AF62" s="60">
        <v>203</v>
      </c>
      <c r="AG62" s="60">
        <v>20</v>
      </c>
      <c r="AH62" s="61">
        <v>1.3</v>
      </c>
      <c r="AI62" s="61">
        <v>33.700000000000003</v>
      </c>
      <c r="AJ62" s="61">
        <v>65</v>
      </c>
      <c r="AK62" s="62">
        <v>1.264</v>
      </c>
      <c r="AL62" s="61">
        <v>3.5833503644662383</v>
      </c>
      <c r="AM62" s="61">
        <v>12.287147601215295</v>
      </c>
      <c r="AN62" s="60">
        <v>0</v>
      </c>
      <c r="AO62" s="60">
        <v>478</v>
      </c>
      <c r="AP62" s="62">
        <v>2.6032246577510483</v>
      </c>
      <c r="AQ62" s="62">
        <v>4.067421065126239</v>
      </c>
      <c r="AR62" s="59">
        <v>100</v>
      </c>
      <c r="AS62" s="62">
        <v>98.333333333333357</v>
      </c>
      <c r="AT62" s="62">
        <v>96.666666666666657</v>
      </c>
      <c r="AU62" s="62">
        <v>98.666666666666671</v>
      </c>
      <c r="AV62" s="62">
        <v>96.666666666666657</v>
      </c>
      <c r="AW62" s="59">
        <v>0</v>
      </c>
      <c r="BB62" s="62">
        <v>40.584691891126262</v>
      </c>
      <c r="BC62" s="62">
        <v>33.737366968812111</v>
      </c>
      <c r="BD62" s="62">
        <v>27.080598398695916</v>
      </c>
      <c r="BE62" s="62">
        <v>21.408370981602673</v>
      </c>
      <c r="BF62" s="62">
        <v>13.214447837089377</v>
      </c>
      <c r="BG62" s="62" t="e">
        <v>#N/A</v>
      </c>
      <c r="BH62" s="62">
        <v>1.1136494335154481</v>
      </c>
      <c r="BI62" s="62">
        <f t="shared" si="19"/>
        <v>57.220387022703569</v>
      </c>
      <c r="BJ62" s="60">
        <v>30</v>
      </c>
      <c r="BL62" s="62" t="e">
        <v>#N/A</v>
      </c>
      <c r="BM62" s="62" t="e">
        <v>#N/A</v>
      </c>
      <c r="BN62" s="62" t="e">
        <v>#N/A</v>
      </c>
      <c r="BO62" s="62" t="e">
        <v>#N/A</v>
      </c>
      <c r="BP62" s="62" t="e">
        <v>#N/A</v>
      </c>
      <c r="BQ62" s="62" t="e">
        <v>#N/A</v>
      </c>
      <c r="BR62" s="62" t="e">
        <v>#N/A</v>
      </c>
      <c r="BS62" s="62" t="e">
        <v>#N/A</v>
      </c>
      <c r="BT62" s="62" t="e">
        <v>#N/A</v>
      </c>
      <c r="BU62" s="62" t="e">
        <v>#N/A</v>
      </c>
      <c r="BV62" s="62" t="e">
        <v>#N/A</v>
      </c>
      <c r="BW62" s="62" t="e">
        <v>#N/A</v>
      </c>
      <c r="BX62" s="62" t="e">
        <v>#N/A</v>
      </c>
      <c r="BY62" s="62" t="e">
        <v>#N/A</v>
      </c>
      <c r="BZ62" s="62" t="e">
        <v>#N/A</v>
      </c>
      <c r="CA62" s="62" t="e">
        <v>#N/A</v>
      </c>
      <c r="CB62" s="62" t="e">
        <v>#N/A</v>
      </c>
      <c r="CC62" s="62" t="e">
        <v>#N/A</v>
      </c>
      <c r="CD62" s="62" t="e">
        <v>#N/A</v>
      </c>
      <c r="CE62" s="62" t="e">
        <f t="shared" si="20"/>
        <v>#N/A</v>
      </c>
      <c r="CG62" s="60">
        <v>471</v>
      </c>
      <c r="CH62" s="62">
        <v>2.642610337635984</v>
      </c>
      <c r="CI62" s="62">
        <v>0.64257933600137718</v>
      </c>
      <c r="CJ62" s="60">
        <v>100</v>
      </c>
      <c r="CK62" s="62">
        <v>98.223801065719371</v>
      </c>
      <c r="CL62" s="62">
        <v>97.335701598579078</v>
      </c>
      <c r="CM62" s="62">
        <v>98.223801065719371</v>
      </c>
      <c r="CN62" s="62">
        <v>98.223801065719371</v>
      </c>
      <c r="CO62" s="59">
        <v>0</v>
      </c>
      <c r="CT62" s="62">
        <v>35.371050245654715</v>
      </c>
      <c r="CU62" s="62">
        <v>31.396928648175365</v>
      </c>
      <c r="CV62" s="62">
        <v>24.632029749884392</v>
      </c>
      <c r="CW62" s="62">
        <v>19.1667575357949</v>
      </c>
      <c r="CX62" s="62">
        <v>12.217174845538462</v>
      </c>
      <c r="CY62" s="62" t="e">
        <v>#N/A</v>
      </c>
      <c r="CZ62" s="62">
        <v>1.5244552604279205</v>
      </c>
      <c r="DA62" s="62">
        <f t="shared" si="21"/>
        <v>42.312521875939467</v>
      </c>
      <c r="DB62" s="62"/>
      <c r="DD62" s="62"/>
      <c r="DE62" s="62" t="e">
        <v>#N/A</v>
      </c>
      <c r="DF62" s="62" t="e">
        <v>#N/A</v>
      </c>
      <c r="DH62" s="62"/>
      <c r="DI62" s="62"/>
      <c r="DJ62" s="62"/>
      <c r="DK62" s="62"/>
      <c r="DM62" s="61"/>
      <c r="DN62" s="61"/>
      <c r="DO62" s="61"/>
      <c r="DP62" s="61"/>
      <c r="DQ62" s="62"/>
      <c r="DR62" s="62"/>
      <c r="DS62" s="62"/>
      <c r="DT62" s="62"/>
      <c r="DU62" s="62"/>
      <c r="DV62" s="62" t="e">
        <v>#N/A</v>
      </c>
      <c r="DW62" s="62" t="e">
        <v>#N/A</v>
      </c>
      <c r="DX62" s="62" t="e">
        <f t="shared" si="22"/>
        <v>#N/A</v>
      </c>
      <c r="DZ62" s="62">
        <f t="shared" si="18"/>
        <v>35.812016041100897</v>
      </c>
      <c r="EA62" s="62" t="e">
        <f t="shared" si="5"/>
        <v>#N/A</v>
      </c>
      <c r="EB62" s="62">
        <f t="shared" si="6"/>
        <v>23.145764340144567</v>
      </c>
      <c r="EC62" s="62" t="e">
        <f t="shared" si="7"/>
        <v>#N/A</v>
      </c>
      <c r="ED62" s="62" t="e">
        <f t="shared" si="8"/>
        <v>#N/A</v>
      </c>
      <c r="EE62" s="62" t="e">
        <f t="shared" si="9"/>
        <v>#N/A</v>
      </c>
      <c r="EF62" s="62" t="e">
        <f t="shared" si="10"/>
        <v>#N/A</v>
      </c>
      <c r="EG62" s="62" t="e">
        <f t="shared" si="11"/>
        <v>#N/A</v>
      </c>
      <c r="EH62" s="62">
        <f t="shared" si="12"/>
        <v>28.610193511351785</v>
      </c>
      <c r="EI62" s="62" t="e">
        <f t="shared" si="13"/>
        <v>#N/A</v>
      </c>
      <c r="EJ62" s="62">
        <f t="shared" si="14"/>
        <v>21.156260937969734</v>
      </c>
      <c r="EK62" s="62" t="e">
        <f t="shared" si="15"/>
        <v>#N/A</v>
      </c>
      <c r="EL62" s="62">
        <f t="shared" si="23"/>
        <v>5.3674210651262388</v>
      </c>
      <c r="EM62" s="62" t="e">
        <f t="shared" si="16"/>
        <v>#N/A</v>
      </c>
      <c r="EN62" s="62">
        <f t="shared" si="17"/>
        <v>1.9425793360013772</v>
      </c>
      <c r="EO62" s="62" t="e">
        <f>DataByPlots!Z62+DataByPlots!DF62</f>
        <v>#N/A</v>
      </c>
    </row>
    <row r="63" spans="1:145" ht="11.25" x14ac:dyDescent="0.2">
      <c r="A63" s="60">
        <v>47552</v>
      </c>
      <c r="B63" s="60">
        <v>2006</v>
      </c>
      <c r="C63" s="60">
        <v>7</v>
      </c>
      <c r="D63" s="60">
        <v>26</v>
      </c>
      <c r="E63" s="60">
        <v>7002093</v>
      </c>
      <c r="F63" s="60">
        <v>3501000</v>
      </c>
      <c r="G63" s="60">
        <v>150</v>
      </c>
      <c r="H63" s="60">
        <v>4</v>
      </c>
      <c r="I63" s="60">
        <v>2</v>
      </c>
      <c r="J63" s="61">
        <v>6.15</v>
      </c>
      <c r="K63" s="60">
        <v>2</v>
      </c>
      <c r="L63" s="60">
        <v>4</v>
      </c>
      <c r="M63" s="60">
        <v>3</v>
      </c>
      <c r="N63" s="60">
        <v>0</v>
      </c>
      <c r="O63" s="60">
        <v>3</v>
      </c>
      <c r="P63" s="60">
        <v>201</v>
      </c>
      <c r="Q63" s="60">
        <v>0</v>
      </c>
      <c r="R63" s="59">
        <v>2.4</v>
      </c>
      <c r="S63" s="59">
        <v>21.8</v>
      </c>
      <c r="T63" s="59">
        <v>75.8</v>
      </c>
      <c r="U63" s="62">
        <v>1.08</v>
      </c>
      <c r="V63" s="61">
        <v>22.692786773864789</v>
      </c>
      <c r="W63" s="61">
        <v>1.1132268932181077</v>
      </c>
      <c r="X63" s="60">
        <v>202</v>
      </c>
      <c r="Y63" s="60">
        <v>10</v>
      </c>
      <c r="Z63" s="61">
        <v>2.4</v>
      </c>
      <c r="AA63" s="61">
        <v>21.8</v>
      </c>
      <c r="AB63" s="61">
        <v>75.8</v>
      </c>
      <c r="AC63" s="62">
        <v>1.083</v>
      </c>
      <c r="AD63" s="61">
        <v>22.132148806218762</v>
      </c>
      <c r="AE63" s="61">
        <v>4.4352538505419314</v>
      </c>
      <c r="AF63" s="60">
        <v>203</v>
      </c>
      <c r="AG63" s="60">
        <v>20</v>
      </c>
      <c r="AH63" s="61">
        <v>2.9</v>
      </c>
      <c r="AI63" s="61">
        <v>24.6</v>
      </c>
      <c r="AJ63" s="61">
        <v>72.5</v>
      </c>
      <c r="AK63" s="62">
        <v>1.226</v>
      </c>
      <c r="AL63" s="61">
        <v>20.460829493087559</v>
      </c>
      <c r="AM63" s="61">
        <v>1.6376979528775624</v>
      </c>
      <c r="AN63" s="60">
        <v>0</v>
      </c>
      <c r="AO63" s="60">
        <v>436</v>
      </c>
      <c r="AP63" s="62">
        <v>2.6433999446826162</v>
      </c>
      <c r="AQ63" s="62">
        <v>0.57391785368550974</v>
      </c>
      <c r="AR63" s="59">
        <v>100</v>
      </c>
      <c r="AS63" s="62">
        <v>98.743267504488315</v>
      </c>
      <c r="AT63" s="62">
        <v>99.102333931777352</v>
      </c>
      <c r="AU63" s="62">
        <v>98.743267504488315</v>
      </c>
      <c r="AV63" s="62">
        <v>99.640933572710935</v>
      </c>
      <c r="AW63" s="59">
        <v>0</v>
      </c>
      <c r="BB63" s="62">
        <v>42.6439564964327</v>
      </c>
      <c r="BC63" s="62">
        <v>39.453962012662316</v>
      </c>
      <c r="BD63" s="62">
        <v>23.400642040340568</v>
      </c>
      <c r="BE63" s="62">
        <v>19.184061858769397</v>
      </c>
      <c r="BF63" s="62">
        <v>11.370986816446262</v>
      </c>
      <c r="BG63" s="62" t="e">
        <v>#N/A</v>
      </c>
      <c r="BH63" s="62">
        <v>1.4224481666118702</v>
      </c>
      <c r="BI63" s="62">
        <f t="shared" si="19"/>
        <v>46.188688946853304</v>
      </c>
      <c r="BJ63" s="60">
        <v>30</v>
      </c>
      <c r="BL63" s="62" t="e">
        <v>#N/A</v>
      </c>
      <c r="BM63" s="62" t="e">
        <v>#N/A</v>
      </c>
      <c r="BN63" s="62" t="e">
        <v>#N/A</v>
      </c>
      <c r="BO63" s="62" t="e">
        <v>#N/A</v>
      </c>
      <c r="BP63" s="62" t="e">
        <v>#N/A</v>
      </c>
      <c r="BQ63" s="62" t="e">
        <v>#N/A</v>
      </c>
      <c r="BR63" s="62" t="e">
        <v>#N/A</v>
      </c>
      <c r="BS63" s="62" t="e">
        <v>#N/A</v>
      </c>
      <c r="BT63" s="62" t="e">
        <v>#N/A</v>
      </c>
      <c r="BU63" s="62" t="e">
        <v>#N/A</v>
      </c>
      <c r="BV63" s="62" t="e">
        <v>#N/A</v>
      </c>
      <c r="BW63" s="62" t="e">
        <v>#N/A</v>
      </c>
      <c r="BX63" s="62" t="e">
        <v>#N/A</v>
      </c>
      <c r="BY63" s="62" t="e">
        <v>#N/A</v>
      </c>
      <c r="BZ63" s="62" t="e">
        <v>#N/A</v>
      </c>
      <c r="CA63" s="62" t="e">
        <v>#N/A</v>
      </c>
      <c r="CB63" s="62" t="e">
        <v>#N/A</v>
      </c>
      <c r="CC63" s="62" t="e">
        <v>#N/A</v>
      </c>
      <c r="CD63" s="62" t="e">
        <v>#N/A</v>
      </c>
      <c r="CE63" s="62" t="e">
        <f t="shared" si="20"/>
        <v>#N/A</v>
      </c>
      <c r="CG63" s="60">
        <v>449</v>
      </c>
      <c r="CH63" s="62">
        <v>2.6370920393714385</v>
      </c>
      <c r="CI63" s="62">
        <v>1.1224313590053445</v>
      </c>
      <c r="CJ63" s="60">
        <v>100</v>
      </c>
      <c r="CK63" s="62">
        <v>99.168053244592357</v>
      </c>
      <c r="CL63" s="62">
        <v>100</v>
      </c>
      <c r="CM63" s="62">
        <v>99.500831946755412</v>
      </c>
      <c r="CN63" s="62">
        <v>98.668885191347755</v>
      </c>
      <c r="CO63" s="59">
        <v>0</v>
      </c>
      <c r="CT63" s="62">
        <v>40.77701810066398</v>
      </c>
      <c r="CU63" s="62">
        <v>39.418595799941016</v>
      </c>
      <c r="CV63" s="62">
        <v>30.326137098403883</v>
      </c>
      <c r="CX63" s="62">
        <v>16.67142991519335</v>
      </c>
      <c r="CY63" s="62" t="e">
        <v>#N/A</v>
      </c>
      <c r="CZ63" s="62">
        <v>1.4429520506811535</v>
      </c>
      <c r="DA63" s="62">
        <f t="shared" si="21"/>
        <v>45.282453962999078</v>
      </c>
      <c r="DB63" s="62"/>
      <c r="DD63" s="62"/>
      <c r="DE63" s="62" t="e">
        <v>#N/A</v>
      </c>
      <c r="DF63" s="62" t="e">
        <v>#N/A</v>
      </c>
      <c r="DH63" s="62"/>
      <c r="DI63" s="62"/>
      <c r="DJ63" s="62"/>
      <c r="DK63" s="62"/>
      <c r="DM63" s="61"/>
      <c r="DN63" s="61"/>
      <c r="DO63" s="61"/>
      <c r="DP63" s="61"/>
      <c r="DQ63" s="62"/>
      <c r="DR63" s="62"/>
      <c r="DS63" s="62"/>
      <c r="DT63" s="62"/>
      <c r="DU63" s="62"/>
      <c r="DV63" s="62" t="e">
        <v>#N/A</v>
      </c>
      <c r="DW63" s="62" t="e">
        <v>#N/A</v>
      </c>
      <c r="DX63" s="62" t="e">
        <f t="shared" si="22"/>
        <v>#N/A</v>
      </c>
      <c r="DZ63" s="62">
        <f t="shared" si="18"/>
        <v>27.004627088083907</v>
      </c>
      <c r="EA63" s="62" t="e">
        <f t="shared" si="5"/>
        <v>#N/A</v>
      </c>
      <c r="EB63" s="62">
        <f t="shared" si="6"/>
        <v>45.282453962999078</v>
      </c>
      <c r="EC63" s="62" t="e">
        <f t="shared" si="7"/>
        <v>#N/A</v>
      </c>
      <c r="ED63" s="62" t="e">
        <f t="shared" si="8"/>
        <v>#N/A</v>
      </c>
      <c r="EE63" s="62" t="e">
        <f t="shared" si="9"/>
        <v>#N/A</v>
      </c>
      <c r="EF63" s="62" t="e">
        <f t="shared" si="10"/>
        <v>#N/A</v>
      </c>
      <c r="EG63" s="62" t="e">
        <f t="shared" si="11"/>
        <v>#N/A</v>
      </c>
      <c r="EH63" s="62">
        <f t="shared" si="12"/>
        <v>23.094344473426652</v>
      </c>
      <c r="EI63" s="62" t="e">
        <f t="shared" si="13"/>
        <v>#N/A</v>
      </c>
      <c r="EJ63" s="62">
        <f t="shared" si="14"/>
        <v>22.641226981499539</v>
      </c>
      <c r="EK63" s="62" t="e">
        <f t="shared" si="15"/>
        <v>#N/A</v>
      </c>
      <c r="EL63" s="62">
        <f t="shared" si="23"/>
        <v>2.9739178536855095</v>
      </c>
      <c r="EM63" s="62" t="e">
        <f t="shared" si="16"/>
        <v>#N/A</v>
      </c>
      <c r="EN63" s="62">
        <f t="shared" si="17"/>
        <v>4.0224313590053447</v>
      </c>
      <c r="EO63" s="62" t="e">
        <f>DataByPlots!Z63+DataByPlots!DF63</f>
        <v>#N/A</v>
      </c>
    </row>
    <row r="64" spans="1:145" ht="11.25" x14ac:dyDescent="0.2">
      <c r="A64" s="60">
        <v>47633</v>
      </c>
      <c r="B64" s="60">
        <v>2006</v>
      </c>
      <c r="C64" s="60">
        <v>7</v>
      </c>
      <c r="D64" s="60">
        <v>24</v>
      </c>
      <c r="E64" s="60">
        <v>7002509</v>
      </c>
      <c r="F64" s="60">
        <v>3564988</v>
      </c>
      <c r="G64" s="60">
        <v>110</v>
      </c>
      <c r="H64" s="60">
        <v>3</v>
      </c>
      <c r="I64" s="60">
        <v>2</v>
      </c>
      <c r="J64" s="61">
        <v>4.2</v>
      </c>
      <c r="K64" s="60">
        <v>2</v>
      </c>
      <c r="L64" s="60">
        <v>5</v>
      </c>
      <c r="M64" s="60">
        <v>3</v>
      </c>
      <c r="N64" s="60">
        <v>0</v>
      </c>
      <c r="O64" s="60">
        <v>3</v>
      </c>
      <c r="P64" s="60">
        <v>201</v>
      </c>
      <c r="Q64" s="60">
        <v>0</v>
      </c>
      <c r="R64" s="59">
        <v>3.1</v>
      </c>
      <c r="S64" s="59">
        <v>22.8</v>
      </c>
      <c r="T64" s="59">
        <v>74.099999999999994</v>
      </c>
      <c r="U64" s="62">
        <v>1.075</v>
      </c>
      <c r="V64" s="61">
        <v>5.3958700840510527</v>
      </c>
      <c r="W64" s="61">
        <v>2.1388614675880224</v>
      </c>
      <c r="X64" s="60">
        <v>202</v>
      </c>
      <c r="Y64" s="60">
        <v>10</v>
      </c>
      <c r="Z64" s="61">
        <v>3.1</v>
      </c>
      <c r="AA64" s="61">
        <v>22.8</v>
      </c>
      <c r="AB64" s="61">
        <v>74.099999999999994</v>
      </c>
      <c r="AC64" s="62">
        <v>1.1120000000000001</v>
      </c>
      <c r="AD64" s="61">
        <v>5.8002516874499532</v>
      </c>
      <c r="AE64" s="61">
        <v>5.319407335438421</v>
      </c>
      <c r="AF64" s="60">
        <v>203</v>
      </c>
      <c r="AG64" s="60">
        <v>20</v>
      </c>
      <c r="AH64" s="61">
        <v>1.9</v>
      </c>
      <c r="AI64" s="61">
        <v>13.7</v>
      </c>
      <c r="AJ64" s="61">
        <v>84.4</v>
      </c>
      <c r="AK64" s="62">
        <v>1.228</v>
      </c>
      <c r="AL64" s="61">
        <v>5.2102716784517948</v>
      </c>
      <c r="AM64" s="61">
        <v>3.4844915586965053</v>
      </c>
      <c r="AN64" s="60">
        <v>0</v>
      </c>
      <c r="AP64" s="62" t="e">
        <v>#N/A</v>
      </c>
      <c r="AQ64" s="62" t="e">
        <v>#N/A</v>
      </c>
      <c r="BG64" s="62" t="e">
        <v>#N/A</v>
      </c>
      <c r="BH64" s="62" t="e">
        <v>#N/A</v>
      </c>
      <c r="BI64" s="62" t="e">
        <f t="shared" si="19"/>
        <v>#N/A</v>
      </c>
      <c r="BJ64" s="60">
        <v>30</v>
      </c>
      <c r="BL64" s="62" t="e">
        <v>#N/A</v>
      </c>
      <c r="BM64" s="62" t="e">
        <v>#N/A</v>
      </c>
      <c r="BN64" s="62" t="e">
        <v>#N/A</v>
      </c>
      <c r="BO64" s="62" t="e">
        <v>#N/A</v>
      </c>
      <c r="BP64" s="62" t="e">
        <v>#N/A</v>
      </c>
      <c r="BQ64" s="62" t="e">
        <v>#N/A</v>
      </c>
      <c r="BR64" s="62" t="e">
        <v>#N/A</v>
      </c>
      <c r="BS64" s="62" t="e">
        <v>#N/A</v>
      </c>
      <c r="BT64" s="62" t="e">
        <v>#N/A</v>
      </c>
      <c r="BU64" s="62" t="e">
        <v>#N/A</v>
      </c>
      <c r="BV64" s="62" t="e">
        <v>#N/A</v>
      </c>
      <c r="BW64" s="62" t="e">
        <v>#N/A</v>
      </c>
      <c r="BX64" s="62" t="e">
        <v>#N/A</v>
      </c>
      <c r="BY64" s="62" t="e">
        <v>#N/A</v>
      </c>
      <c r="BZ64" s="62" t="e">
        <v>#N/A</v>
      </c>
      <c r="CA64" s="62" t="e">
        <v>#N/A</v>
      </c>
      <c r="CB64" s="62" t="e">
        <v>#N/A</v>
      </c>
      <c r="CC64" s="62" t="e">
        <v>#N/A</v>
      </c>
      <c r="CD64" s="62" t="e">
        <v>#N/A</v>
      </c>
      <c r="CE64" s="62" t="e">
        <f t="shared" si="20"/>
        <v>#N/A</v>
      </c>
      <c r="CG64" s="60">
        <v>454</v>
      </c>
      <c r="CH64" s="62">
        <v>2.6404134388683058</v>
      </c>
      <c r="CI64" s="62">
        <v>0.8336140114516688</v>
      </c>
      <c r="CJ64" s="60">
        <v>100</v>
      </c>
      <c r="CK64" s="62">
        <v>99.110320284697522</v>
      </c>
      <c r="CL64" s="62">
        <v>97.330960854092524</v>
      </c>
      <c r="CM64" s="62">
        <v>96.97508896797153</v>
      </c>
      <c r="CN64" s="62">
        <v>98.220640569395016</v>
      </c>
      <c r="CO64" s="59">
        <v>0</v>
      </c>
      <c r="CT64" s="62">
        <v>44.707813268974384</v>
      </c>
      <c r="CU64" s="62">
        <v>39.695665337121476</v>
      </c>
      <c r="CV64" s="62">
        <v>21.122038123715697</v>
      </c>
      <c r="CW64" s="62">
        <v>8.2775554809155931</v>
      </c>
      <c r="CX64" s="62">
        <v>4.6379439718180722</v>
      </c>
      <c r="CY64" s="62" t="e">
        <v>#N/A</v>
      </c>
      <c r="CZ64" s="62">
        <v>1.3412480551480652</v>
      </c>
      <c r="DA64" s="62">
        <f t="shared" si="21"/>
        <v>49.203104506128753</v>
      </c>
      <c r="DB64" s="62"/>
      <c r="DD64" s="62"/>
      <c r="DE64" s="62" t="e">
        <v>#N/A</v>
      </c>
      <c r="DF64" s="62" t="e">
        <v>#N/A</v>
      </c>
      <c r="DH64" s="62"/>
      <c r="DI64" s="62"/>
      <c r="DJ64" s="62"/>
      <c r="DK64" s="62"/>
      <c r="DM64" s="61"/>
      <c r="DN64" s="61"/>
      <c r="DO64" s="61"/>
      <c r="DP64" s="61"/>
      <c r="DQ64" s="62"/>
      <c r="DR64" s="62"/>
      <c r="DS64" s="62"/>
      <c r="DT64" s="62"/>
      <c r="DU64" s="62"/>
      <c r="DV64" s="62" t="e">
        <v>#N/A</v>
      </c>
      <c r="DW64" s="62" t="e">
        <v>#N/A</v>
      </c>
      <c r="DX64" s="62" t="e">
        <f t="shared" si="22"/>
        <v>#N/A</v>
      </c>
      <c r="DZ64" s="62" t="e">
        <f t="shared" si="18"/>
        <v>#N/A</v>
      </c>
      <c r="EA64" s="62" t="e">
        <f t="shared" si="5"/>
        <v>#N/A</v>
      </c>
      <c r="EB64" s="62">
        <f t="shared" si="6"/>
        <v>40.925549025213158</v>
      </c>
      <c r="EC64" s="62" t="e">
        <f t="shared" si="7"/>
        <v>#N/A</v>
      </c>
      <c r="ED64" s="62" t="e">
        <f t="shared" si="8"/>
        <v>#N/A</v>
      </c>
      <c r="EE64" s="62" t="e">
        <f t="shared" si="9"/>
        <v>#N/A</v>
      </c>
      <c r="EF64" s="62" t="e">
        <f t="shared" si="10"/>
        <v>#N/A</v>
      </c>
      <c r="EG64" s="62" t="e">
        <f t="shared" si="11"/>
        <v>#N/A</v>
      </c>
      <c r="EH64" s="62" t="e">
        <f t="shared" si="12"/>
        <v>#N/A</v>
      </c>
      <c r="EI64" s="62" t="e">
        <f t="shared" si="13"/>
        <v>#N/A</v>
      </c>
      <c r="EJ64" s="62">
        <f t="shared" si="14"/>
        <v>24.601552253064376</v>
      </c>
      <c r="EK64" s="62" t="e">
        <f t="shared" si="15"/>
        <v>#N/A</v>
      </c>
      <c r="EL64" s="62" t="e">
        <f t="shared" si="23"/>
        <v>#N/A</v>
      </c>
      <c r="EM64" s="62" t="e">
        <f t="shared" si="16"/>
        <v>#N/A</v>
      </c>
      <c r="EN64" s="62">
        <f t="shared" si="17"/>
        <v>2.7336140114516687</v>
      </c>
      <c r="EO64" s="62" t="e">
        <f>DataByPlots!Z64+DataByPlots!DF64</f>
        <v>#N/A</v>
      </c>
    </row>
    <row r="65" spans="1:145" ht="11.25" x14ac:dyDescent="0.2">
      <c r="A65" s="60">
        <v>47713</v>
      </c>
      <c r="B65" s="60">
        <v>2006</v>
      </c>
      <c r="C65" s="60">
        <v>6</v>
      </c>
      <c r="D65" s="60">
        <v>19</v>
      </c>
      <c r="E65" s="60">
        <v>7002497</v>
      </c>
      <c r="F65" s="60">
        <v>3629006</v>
      </c>
      <c r="G65" s="60">
        <v>160</v>
      </c>
      <c r="H65" s="60">
        <v>3</v>
      </c>
      <c r="I65" s="60">
        <v>2</v>
      </c>
      <c r="J65" s="61">
        <v>6.1</v>
      </c>
      <c r="K65" s="60">
        <v>3</v>
      </c>
      <c r="L65" s="60">
        <v>7</v>
      </c>
      <c r="M65" s="60">
        <v>3</v>
      </c>
      <c r="N65" s="60">
        <v>0</v>
      </c>
      <c r="O65" s="60">
        <v>3</v>
      </c>
      <c r="P65" s="60">
        <v>201</v>
      </c>
      <c r="Q65" s="60">
        <v>0</v>
      </c>
      <c r="R65" s="59">
        <v>3.2</v>
      </c>
      <c r="S65" s="59">
        <v>42.4</v>
      </c>
      <c r="T65" s="59">
        <v>54.4</v>
      </c>
      <c r="U65" s="62">
        <v>0.94599999999999995</v>
      </c>
      <c r="V65" s="61">
        <v>22.635373957302416</v>
      </c>
      <c r="W65" s="61">
        <v>7.072368421052639</v>
      </c>
      <c r="X65" s="60">
        <v>202</v>
      </c>
      <c r="Y65" s="60">
        <v>10</v>
      </c>
      <c r="Z65" s="61">
        <v>3.2</v>
      </c>
      <c r="AA65" s="61">
        <v>42.4</v>
      </c>
      <c r="AB65" s="61">
        <v>54.4</v>
      </c>
      <c r="AC65" s="62">
        <v>0.98799999999999999</v>
      </c>
      <c r="AD65" s="61">
        <v>22.184478703945643</v>
      </c>
      <c r="AE65" s="61">
        <v>8.2269979852249833</v>
      </c>
      <c r="AF65" s="60">
        <v>203</v>
      </c>
      <c r="AG65" s="60">
        <v>20</v>
      </c>
      <c r="AH65" s="61">
        <v>2.5</v>
      </c>
      <c r="AI65" s="61">
        <v>35.799999999999997</v>
      </c>
      <c r="AJ65" s="61">
        <v>61.7</v>
      </c>
      <c r="AK65" s="62">
        <v>0.99299999999999999</v>
      </c>
      <c r="AL65" s="61">
        <v>21.404736275565128</v>
      </c>
      <c r="AM65" s="61">
        <v>11.798945422173524</v>
      </c>
      <c r="AN65" s="60">
        <v>0</v>
      </c>
      <c r="AP65" s="62" t="e">
        <v>#N/A</v>
      </c>
      <c r="AQ65" s="62" t="e">
        <v>#N/A</v>
      </c>
      <c r="BG65" s="62" t="e">
        <v>#N/A</v>
      </c>
      <c r="BH65" s="62" t="e">
        <v>#N/A</v>
      </c>
      <c r="BI65" s="62" t="e">
        <f t="shared" si="19"/>
        <v>#N/A</v>
      </c>
      <c r="BJ65" s="60">
        <v>30</v>
      </c>
      <c r="BL65" s="62" t="e">
        <v>#N/A</v>
      </c>
      <c r="BM65" s="62" t="e">
        <v>#N/A</v>
      </c>
      <c r="BN65" s="62" t="e">
        <v>#N/A</v>
      </c>
      <c r="BO65" s="62" t="e">
        <v>#N/A</v>
      </c>
      <c r="BP65" s="62" t="e">
        <v>#N/A</v>
      </c>
      <c r="BQ65" s="62" t="e">
        <v>#N/A</v>
      </c>
      <c r="BR65" s="62" t="e">
        <v>#N/A</v>
      </c>
      <c r="BS65" s="62" t="e">
        <v>#N/A</v>
      </c>
      <c r="BT65" s="62" t="e">
        <v>#N/A</v>
      </c>
      <c r="BU65" s="62" t="e">
        <v>#N/A</v>
      </c>
      <c r="BV65" s="62" t="e">
        <v>#N/A</v>
      </c>
      <c r="BW65" s="62" t="e">
        <v>#N/A</v>
      </c>
      <c r="BX65" s="62" t="e">
        <v>#N/A</v>
      </c>
      <c r="BY65" s="62" t="e">
        <v>#N/A</v>
      </c>
      <c r="BZ65" s="62" t="e">
        <v>#N/A</v>
      </c>
      <c r="CA65" s="62" t="e">
        <v>#N/A</v>
      </c>
      <c r="CB65" s="62" t="e">
        <v>#N/A</v>
      </c>
      <c r="CC65" s="62" t="e">
        <v>#N/A</v>
      </c>
      <c r="CD65" s="62" t="e">
        <v>#N/A</v>
      </c>
      <c r="CE65" s="62" t="e">
        <f t="shared" si="20"/>
        <v>#N/A</v>
      </c>
      <c r="CG65" s="60">
        <v>497</v>
      </c>
      <c r="CH65" s="62">
        <v>2.6122383845823363</v>
      </c>
      <c r="CI65" s="62">
        <v>3.2836187319708077</v>
      </c>
      <c r="CJ65" s="60">
        <v>100</v>
      </c>
      <c r="CK65" s="62">
        <v>93.333333333333329</v>
      </c>
      <c r="CL65" s="62">
        <v>97.777777777777786</v>
      </c>
      <c r="CM65" s="62">
        <v>95.555555555555543</v>
      </c>
      <c r="CN65" s="62">
        <v>96.666666666666657</v>
      </c>
      <c r="CO65" s="59">
        <v>1</v>
      </c>
      <c r="CT65" s="62">
        <v>47.122468605758847</v>
      </c>
      <c r="CU65" s="62">
        <v>38.915841704432395</v>
      </c>
      <c r="CV65" s="62">
        <v>31.72551534816186</v>
      </c>
      <c r="CW65" s="62">
        <v>25.729342132332029</v>
      </c>
      <c r="CX65" s="62">
        <v>13.753934043089904</v>
      </c>
      <c r="CY65" s="62" t="e">
        <v>#N/A</v>
      </c>
      <c r="CZ65" s="62">
        <v>1.206009980133008</v>
      </c>
      <c r="DA65" s="62">
        <f t="shared" si="21"/>
        <v>53.832315333432568</v>
      </c>
      <c r="DB65" s="62"/>
      <c r="DD65" s="62"/>
      <c r="DE65" s="62" t="e">
        <v>#N/A</v>
      </c>
      <c r="DF65" s="62" t="e">
        <v>#N/A</v>
      </c>
      <c r="DH65" s="62"/>
      <c r="DI65" s="62"/>
      <c r="DJ65" s="62"/>
      <c r="DK65" s="62"/>
      <c r="DM65" s="61"/>
      <c r="DN65" s="61"/>
      <c r="DO65" s="61"/>
      <c r="DP65" s="61"/>
      <c r="DQ65" s="62"/>
      <c r="DR65" s="62"/>
      <c r="DS65" s="62"/>
      <c r="DT65" s="62"/>
      <c r="DU65" s="62"/>
      <c r="DV65" s="62" t="e">
        <v>#N/A</v>
      </c>
      <c r="DW65" s="62" t="e">
        <v>#N/A</v>
      </c>
      <c r="DX65" s="62" t="e">
        <f t="shared" si="22"/>
        <v>#N/A</v>
      </c>
      <c r="DZ65" s="62" t="e">
        <f t="shared" si="18"/>
        <v>#N/A</v>
      </c>
      <c r="EA65" s="62" t="e">
        <f t="shared" si="5"/>
        <v>#N/A</v>
      </c>
      <c r="EB65" s="62">
        <f t="shared" si="6"/>
        <v>28.102973201100539</v>
      </c>
      <c r="EC65" s="62" t="e">
        <f t="shared" si="7"/>
        <v>#N/A</v>
      </c>
      <c r="ED65" s="62" t="e">
        <f t="shared" si="8"/>
        <v>#N/A</v>
      </c>
      <c r="EE65" s="62" t="e">
        <f t="shared" si="9"/>
        <v>#N/A</v>
      </c>
      <c r="EF65" s="62" t="e">
        <f t="shared" si="10"/>
        <v>#N/A</v>
      </c>
      <c r="EG65" s="62" t="e">
        <f t="shared" si="11"/>
        <v>#N/A</v>
      </c>
      <c r="EH65" s="62" t="e">
        <f t="shared" si="12"/>
        <v>#N/A</v>
      </c>
      <c r="EI65" s="62" t="e">
        <f t="shared" si="13"/>
        <v>#N/A</v>
      </c>
      <c r="EJ65" s="62">
        <f t="shared" si="14"/>
        <v>26.916157666716284</v>
      </c>
      <c r="EK65" s="62" t="e">
        <f t="shared" si="15"/>
        <v>#N/A</v>
      </c>
      <c r="EL65" s="62" t="e">
        <f t="shared" si="23"/>
        <v>#N/A</v>
      </c>
      <c r="EM65" s="62" t="e">
        <f t="shared" si="16"/>
        <v>#N/A</v>
      </c>
      <c r="EN65" s="62">
        <f t="shared" si="17"/>
        <v>5.7836187319708081</v>
      </c>
      <c r="EO65" s="62" t="e">
        <f>DataByPlots!Z65+DataByPlots!DF65</f>
        <v>#N/A</v>
      </c>
    </row>
    <row r="66" spans="1:145" ht="11.25" x14ac:dyDescent="0.2">
      <c r="A66" s="60">
        <v>47791</v>
      </c>
      <c r="B66" s="60">
        <v>2006</v>
      </c>
      <c r="C66" s="60">
        <v>8</v>
      </c>
      <c r="D66" s="60">
        <v>2</v>
      </c>
      <c r="E66" s="60">
        <v>7001693</v>
      </c>
      <c r="F66" s="60">
        <v>3692990</v>
      </c>
      <c r="G66" s="60">
        <v>160</v>
      </c>
      <c r="H66" s="60">
        <v>4</v>
      </c>
      <c r="I66" s="60">
        <v>2</v>
      </c>
      <c r="J66" s="61">
        <v>5.45</v>
      </c>
      <c r="K66" s="60">
        <v>2</v>
      </c>
      <c r="L66" s="60">
        <v>2</v>
      </c>
      <c r="M66" s="60">
        <v>3</v>
      </c>
      <c r="N66" s="60">
        <v>0</v>
      </c>
      <c r="O66" s="60">
        <v>4</v>
      </c>
      <c r="P66" s="60">
        <v>201</v>
      </c>
      <c r="Q66" s="60">
        <v>0</v>
      </c>
      <c r="R66" s="59">
        <v>1.5</v>
      </c>
      <c r="S66" s="59">
        <v>22.9</v>
      </c>
      <c r="T66" s="59">
        <v>75.599999999999994</v>
      </c>
      <c r="U66" s="62">
        <v>1.1100000000000001</v>
      </c>
      <c r="V66" s="61">
        <v>5.9071729957805932</v>
      </c>
      <c r="W66" s="61">
        <v>0.77315602288541818</v>
      </c>
      <c r="X66" s="60">
        <v>202</v>
      </c>
      <c r="Y66" s="60">
        <v>10</v>
      </c>
      <c r="Z66" s="61">
        <v>1.5</v>
      </c>
      <c r="AA66" s="61">
        <v>22.9</v>
      </c>
      <c r="AB66" s="61">
        <v>75.599999999999994</v>
      </c>
      <c r="AC66" s="62">
        <v>1.1299999999999999</v>
      </c>
      <c r="AD66" s="61">
        <v>8.8938714499252622</v>
      </c>
      <c r="AE66" s="61">
        <v>0.37735849056603027</v>
      </c>
      <c r="AF66" s="60">
        <v>203</v>
      </c>
      <c r="AG66" s="60">
        <v>20</v>
      </c>
      <c r="AH66" s="61">
        <v>1.5</v>
      </c>
      <c r="AI66" s="61">
        <v>22.9</v>
      </c>
      <c r="AJ66" s="61">
        <v>75.599999999999994</v>
      </c>
      <c r="AK66" s="62">
        <v>1.2729999999999999</v>
      </c>
      <c r="AL66" s="61">
        <v>8.8407790891318463</v>
      </c>
      <c r="AM66" s="61">
        <v>0.23828435266084194</v>
      </c>
      <c r="AN66" s="60">
        <v>0</v>
      </c>
      <c r="AP66" s="62" t="e">
        <v>#N/A</v>
      </c>
      <c r="AQ66" s="62" t="e">
        <v>#N/A</v>
      </c>
      <c r="BG66" s="62" t="e">
        <v>#N/A</v>
      </c>
      <c r="BH66" s="62" t="e">
        <v>#N/A</v>
      </c>
      <c r="BI66" s="62" t="e">
        <f t="shared" ref="BI66:BI97" si="24">((AP66-BH66)/AP66)*100</f>
        <v>#N/A</v>
      </c>
      <c r="BJ66" s="60">
        <v>30</v>
      </c>
      <c r="BL66" s="62" t="e">
        <v>#N/A</v>
      </c>
      <c r="BM66" s="62" t="e">
        <v>#N/A</v>
      </c>
      <c r="BN66" s="62" t="e">
        <v>#N/A</v>
      </c>
      <c r="BO66" s="62" t="e">
        <v>#N/A</v>
      </c>
      <c r="BP66" s="62" t="e">
        <v>#N/A</v>
      </c>
      <c r="BQ66" s="62" t="e">
        <v>#N/A</v>
      </c>
      <c r="BR66" s="62" t="e">
        <v>#N/A</v>
      </c>
      <c r="BS66" s="62" t="e">
        <v>#N/A</v>
      </c>
      <c r="BT66" s="62" t="e">
        <v>#N/A</v>
      </c>
      <c r="BU66" s="62" t="e">
        <v>#N/A</v>
      </c>
      <c r="BV66" s="62" t="e">
        <v>#N/A</v>
      </c>
      <c r="BW66" s="62" t="e">
        <v>#N/A</v>
      </c>
      <c r="BX66" s="62" t="e">
        <v>#N/A</v>
      </c>
      <c r="BY66" s="62" t="e">
        <v>#N/A</v>
      </c>
      <c r="BZ66" s="62" t="e">
        <v>#N/A</v>
      </c>
      <c r="CA66" s="62" t="e">
        <v>#N/A</v>
      </c>
      <c r="CB66" s="62" t="e">
        <v>#N/A</v>
      </c>
      <c r="CC66" s="62" t="e">
        <v>#N/A</v>
      </c>
      <c r="CD66" s="62" t="e">
        <v>#N/A</v>
      </c>
      <c r="CE66" s="62" t="e">
        <f t="shared" ref="CE66:CE97" si="25">((BL66-CD66)/BL66)*100</f>
        <v>#N/A</v>
      </c>
      <c r="CG66" s="60">
        <v>479</v>
      </c>
      <c r="CH66" s="62">
        <v>2.6402805949966193</v>
      </c>
      <c r="CI66" s="62">
        <v>0.84516565246786579</v>
      </c>
      <c r="CJ66" s="60">
        <v>100</v>
      </c>
      <c r="CK66" s="62">
        <v>99.155405405405389</v>
      </c>
      <c r="CL66" s="62">
        <v>99.155405405405389</v>
      </c>
      <c r="CM66" s="62">
        <v>99.493243243243228</v>
      </c>
      <c r="CN66" s="62">
        <v>100</v>
      </c>
      <c r="CO66" s="59">
        <v>0</v>
      </c>
      <c r="CT66" s="62">
        <v>44.551895991904878</v>
      </c>
      <c r="CU66" s="62">
        <v>39.152691215406669</v>
      </c>
      <c r="CV66" s="62">
        <v>25.87585151801764</v>
      </c>
      <c r="CW66" s="62">
        <v>14.088671933662472</v>
      </c>
      <c r="CX66" s="62">
        <v>6.2110370127716781</v>
      </c>
      <c r="CY66" s="62" t="e">
        <v>#N/A</v>
      </c>
      <c r="CZ66" s="62">
        <v>1.232527864352617</v>
      </c>
      <c r="DA66" s="62">
        <f t="shared" ref="DA66:DA97" si="26">((CH66-CZ66)/CH66)*100</f>
        <v>53.318300081882199</v>
      </c>
      <c r="DB66" s="62"/>
      <c r="DD66" s="62"/>
      <c r="DE66" s="62" t="e">
        <v>#N/A</v>
      </c>
      <c r="DF66" s="62" t="e">
        <v>#N/A</v>
      </c>
      <c r="DH66" s="62"/>
      <c r="DI66" s="62"/>
      <c r="DJ66" s="62"/>
      <c r="DK66" s="62"/>
      <c r="DM66" s="61"/>
      <c r="DN66" s="61"/>
      <c r="DO66" s="61"/>
      <c r="DP66" s="61"/>
      <c r="DQ66" s="62"/>
      <c r="DR66" s="62"/>
      <c r="DS66" s="62"/>
      <c r="DT66" s="62"/>
      <c r="DU66" s="62"/>
      <c r="DV66" s="62" t="e">
        <v>#N/A</v>
      </c>
      <c r="DW66" s="62" t="e">
        <v>#N/A</v>
      </c>
      <c r="DX66" s="62" t="e">
        <f t="shared" ref="DX66:DX97" si="27">((DE66-DW66)/DE66)*100</f>
        <v>#N/A</v>
      </c>
      <c r="DZ66" s="62" t="e">
        <f t="shared" si="18"/>
        <v>#N/A</v>
      </c>
      <c r="EA66" s="62" t="e">
        <f t="shared" si="5"/>
        <v>#N/A</v>
      </c>
      <c r="EB66" s="62">
        <f t="shared" si="6"/>
        <v>39.229628148219732</v>
      </c>
      <c r="EC66" s="62" t="e">
        <f t="shared" si="7"/>
        <v>#N/A</v>
      </c>
      <c r="ED66" s="62" t="e">
        <f t="shared" si="8"/>
        <v>#N/A</v>
      </c>
      <c r="EE66" s="62" t="e">
        <f t="shared" si="9"/>
        <v>#N/A</v>
      </c>
      <c r="EF66" s="62" t="e">
        <f t="shared" si="10"/>
        <v>#N/A</v>
      </c>
      <c r="EG66" s="62" t="e">
        <f t="shared" si="11"/>
        <v>#N/A</v>
      </c>
      <c r="EH66" s="62" t="e">
        <f t="shared" si="12"/>
        <v>#N/A</v>
      </c>
      <c r="EI66" s="62" t="e">
        <f t="shared" si="13"/>
        <v>#N/A</v>
      </c>
      <c r="EJ66" s="62">
        <f t="shared" si="14"/>
        <v>26.6591500409411</v>
      </c>
      <c r="EK66" s="62" t="e">
        <f t="shared" si="15"/>
        <v>#N/A</v>
      </c>
      <c r="EL66" s="62" t="e">
        <f t="shared" ref="EL66:EL97" si="28">R66+AQ66</f>
        <v>#N/A</v>
      </c>
      <c r="EM66" s="62" t="e">
        <f t="shared" si="16"/>
        <v>#N/A</v>
      </c>
      <c r="EN66" s="62">
        <f t="shared" si="17"/>
        <v>2.3451656524678657</v>
      </c>
      <c r="EO66" s="62" t="e">
        <f>DataByPlots!Z66+DataByPlots!DF66</f>
        <v>#N/A</v>
      </c>
    </row>
    <row r="67" spans="1:145" ht="11.25" x14ac:dyDescent="0.2">
      <c r="A67" s="60">
        <v>49352</v>
      </c>
      <c r="B67" s="60">
        <v>2006</v>
      </c>
      <c r="C67" s="60">
        <v>7</v>
      </c>
      <c r="D67" s="60">
        <v>14</v>
      </c>
      <c r="E67" s="60">
        <v>7018100</v>
      </c>
      <c r="F67" s="60">
        <v>3341000</v>
      </c>
      <c r="G67" s="60">
        <v>100</v>
      </c>
      <c r="H67" s="60">
        <v>4</v>
      </c>
      <c r="I67" s="60">
        <v>2</v>
      </c>
      <c r="J67" s="61">
        <v>2.9</v>
      </c>
      <c r="K67" s="60">
        <v>0</v>
      </c>
      <c r="L67" s="60">
        <v>0</v>
      </c>
      <c r="M67" s="60">
        <v>2</v>
      </c>
      <c r="N67" s="60">
        <v>0</v>
      </c>
      <c r="O67" s="60">
        <v>4</v>
      </c>
      <c r="P67" s="60">
        <v>201</v>
      </c>
      <c r="Q67" s="60">
        <v>0</v>
      </c>
      <c r="R67" s="59">
        <v>2.5</v>
      </c>
      <c r="S67" s="59">
        <v>30.7</v>
      </c>
      <c r="T67" s="59">
        <v>66.900000000000006</v>
      </c>
      <c r="U67" s="62">
        <v>1.0349999999999999</v>
      </c>
      <c r="V67" s="61">
        <v>8.6316031764299694</v>
      </c>
      <c r="W67" s="61">
        <v>13.376999622118646</v>
      </c>
      <c r="X67" s="60">
        <v>202</v>
      </c>
      <c r="Y67" s="60">
        <v>10</v>
      </c>
      <c r="Z67" s="61">
        <v>2.5</v>
      </c>
      <c r="AA67" s="61">
        <v>30.7</v>
      </c>
      <c r="AB67" s="61">
        <v>66.900000000000006</v>
      </c>
      <c r="AC67" s="62">
        <v>1.052</v>
      </c>
      <c r="AD67" s="61">
        <v>8.7174851863011025</v>
      </c>
      <c r="AE67" s="61">
        <v>17.218615909340961</v>
      </c>
      <c r="AF67" s="60">
        <v>203</v>
      </c>
      <c r="AG67" s="60">
        <v>20</v>
      </c>
      <c r="AH67" s="61">
        <v>2.2000000000000002</v>
      </c>
      <c r="AI67" s="61">
        <v>30.7</v>
      </c>
      <c r="AJ67" s="61">
        <v>67.099999999999994</v>
      </c>
      <c r="AK67" s="62">
        <v>1.18</v>
      </c>
      <c r="AL67" s="61">
        <v>7.6433121019108299</v>
      </c>
      <c r="AM67" s="61">
        <v>15.531609195402302</v>
      </c>
      <c r="AN67" s="60">
        <v>0</v>
      </c>
      <c r="AP67" s="62" t="e">
        <v>#N/A</v>
      </c>
      <c r="AQ67" s="62" t="e">
        <v>#N/A</v>
      </c>
      <c r="BG67" s="62" t="e">
        <v>#N/A</v>
      </c>
      <c r="BH67" s="62" t="e">
        <v>#N/A</v>
      </c>
      <c r="BI67" s="62" t="e">
        <f t="shared" si="24"/>
        <v>#N/A</v>
      </c>
      <c r="BJ67" s="60">
        <v>30</v>
      </c>
      <c r="BL67" s="62" t="e">
        <v>#N/A</v>
      </c>
      <c r="BM67" s="62" t="e">
        <v>#N/A</v>
      </c>
      <c r="BN67" s="62" t="e">
        <v>#N/A</v>
      </c>
      <c r="BO67" s="62" t="e">
        <v>#N/A</v>
      </c>
      <c r="BP67" s="62" t="e">
        <v>#N/A</v>
      </c>
      <c r="BQ67" s="62" t="e">
        <v>#N/A</v>
      </c>
      <c r="BR67" s="62" t="e">
        <v>#N/A</v>
      </c>
      <c r="BS67" s="62" t="e">
        <v>#N/A</v>
      </c>
      <c r="BT67" s="62" t="e">
        <v>#N/A</v>
      </c>
      <c r="BU67" s="62" t="e">
        <v>#N/A</v>
      </c>
      <c r="BV67" s="62" t="e">
        <v>#N/A</v>
      </c>
      <c r="BW67" s="62" t="e">
        <v>#N/A</v>
      </c>
      <c r="BX67" s="62" t="e">
        <v>#N/A</v>
      </c>
      <c r="BY67" s="62" t="e">
        <v>#N/A</v>
      </c>
      <c r="BZ67" s="62" t="e">
        <v>#N/A</v>
      </c>
      <c r="CA67" s="62" t="e">
        <v>#N/A</v>
      </c>
      <c r="CB67" s="62" t="e">
        <v>#N/A</v>
      </c>
      <c r="CC67" s="62" t="e">
        <v>#N/A</v>
      </c>
      <c r="CD67" s="62" t="e">
        <v>#N/A</v>
      </c>
      <c r="CE67" s="62" t="e">
        <f t="shared" si="25"/>
        <v>#N/A</v>
      </c>
      <c r="CG67" s="60">
        <v>341</v>
      </c>
      <c r="CH67" s="62">
        <v>2.6401643033986044</v>
      </c>
      <c r="CI67" s="62">
        <v>0.85527796533874079</v>
      </c>
      <c r="CJ67" s="60">
        <v>100</v>
      </c>
      <c r="CK67" s="62">
        <v>98.632478632478623</v>
      </c>
      <c r="CL67" s="62">
        <v>97.777777777777786</v>
      </c>
      <c r="CM67" s="62">
        <v>98.290598290598297</v>
      </c>
      <c r="CN67" s="62">
        <v>97.777777777777786</v>
      </c>
      <c r="CO67" s="59">
        <v>0</v>
      </c>
      <c r="CT67" s="62">
        <v>41.289813837299256</v>
      </c>
      <c r="CU67" s="62">
        <v>39.686648840555378</v>
      </c>
      <c r="CV67" s="62">
        <v>28.817057119893715</v>
      </c>
      <c r="CW67" s="62">
        <v>24.533080946022164</v>
      </c>
      <c r="CX67" s="62">
        <v>4.4037146383586299</v>
      </c>
      <c r="CY67" s="62" t="e">
        <v>#N/A</v>
      </c>
      <c r="CZ67" s="62">
        <v>1.421694701676752</v>
      </c>
      <c r="DA67" s="62">
        <f t="shared" si="26"/>
        <v>46.151279303085531</v>
      </c>
      <c r="DB67" s="62">
        <v>5</v>
      </c>
      <c r="DD67" s="62">
        <v>336</v>
      </c>
      <c r="DE67" s="62">
        <v>2.6345818259204088</v>
      </c>
      <c r="DF67" s="62">
        <v>1.3407107895296999</v>
      </c>
      <c r="DG67" s="59">
        <v>100</v>
      </c>
      <c r="DH67" s="62">
        <v>97.735191637630663</v>
      </c>
      <c r="DI67" s="62">
        <v>97.735191637630663</v>
      </c>
      <c r="DJ67" s="62">
        <v>98.606271777003485</v>
      </c>
      <c r="DK67" s="62">
        <v>98.606271777003485</v>
      </c>
      <c r="DL67" s="59">
        <v>0</v>
      </c>
      <c r="DM67" s="61"/>
      <c r="DN67" s="61"/>
      <c r="DO67" s="61"/>
      <c r="DP67" s="61"/>
      <c r="DQ67" s="62">
        <v>41.289738433169653</v>
      </c>
      <c r="DR67" s="62">
        <v>40.378084956477458</v>
      </c>
      <c r="DS67" s="62">
        <v>25.369819511828869</v>
      </c>
      <c r="DT67" s="62">
        <v>19.974735877374538</v>
      </c>
      <c r="DU67" s="62">
        <v>7.1299465938312352</v>
      </c>
      <c r="DV67" s="62" t="e">
        <v>#N/A</v>
      </c>
      <c r="DW67" s="62">
        <v>1.3697933656507464</v>
      </c>
      <c r="DX67" s="62">
        <f t="shared" si="27"/>
        <v>48.007180791501895</v>
      </c>
      <c r="DZ67" s="62" t="e">
        <f t="shared" si="18"/>
        <v>#N/A</v>
      </c>
      <c r="EA67" s="62" t="e">
        <f t="shared" ref="EA67:EA130" si="29">CE67-CA67</f>
        <v>#N/A</v>
      </c>
      <c r="EB67" s="62">
        <f t="shared" ref="EB67:EB130" si="30">DA67-CW67</f>
        <v>21.618198357063367</v>
      </c>
      <c r="EC67" s="62">
        <f t="shared" ref="EC67:EC130" si="31">DX67-DT67</f>
        <v>28.032444914127357</v>
      </c>
      <c r="ED67" s="62" t="e">
        <f t="shared" ref="ED67:ED130" si="32">BE67-BG67</f>
        <v>#N/A</v>
      </c>
      <c r="EE67" s="62" t="e">
        <f t="shared" ref="EE67:EE130" si="33">CA67-CC67</f>
        <v>#N/A</v>
      </c>
      <c r="EF67" s="62" t="e">
        <f t="shared" ref="EF67:EF130" si="34">CW67-CY67</f>
        <v>#N/A</v>
      </c>
      <c r="EG67" s="62" t="e">
        <f t="shared" ref="EG67:EG130" si="35">DT67-DV67</f>
        <v>#N/A</v>
      </c>
      <c r="EH67" s="62" t="e">
        <f t="shared" ref="EH67:EH130" si="36">0.5*BI67</f>
        <v>#N/A</v>
      </c>
      <c r="EI67" s="62" t="e">
        <f t="shared" ref="EI67:EI130" si="37">0.5*CE67</f>
        <v>#N/A</v>
      </c>
      <c r="EJ67" s="62">
        <f t="shared" ref="EJ67:EJ130" si="38">0.5*DA67</f>
        <v>23.075639651542765</v>
      </c>
      <c r="EK67" s="62">
        <f t="shared" ref="EK67:EK130" si="39">0.5*DX67</f>
        <v>24.003590395750948</v>
      </c>
      <c r="EL67" s="62" t="e">
        <f t="shared" si="28"/>
        <v>#N/A</v>
      </c>
      <c r="EM67" s="62" t="e">
        <f t="shared" ref="EM67:EM130" si="40">Z67+BM67</f>
        <v>#N/A</v>
      </c>
      <c r="EN67" s="62">
        <f t="shared" ref="EN67:EN130" si="41">AH67+CI67</f>
        <v>3.0552779653387407</v>
      </c>
      <c r="EO67" s="62">
        <f>DataByPlots!Z67+DataByPlots!DF67</f>
        <v>3.8407107895296999</v>
      </c>
    </row>
    <row r="68" spans="1:145" ht="11.25" x14ac:dyDescent="0.2">
      <c r="A68" s="60">
        <v>49551</v>
      </c>
      <c r="B68" s="60">
        <v>2006</v>
      </c>
      <c r="C68" s="60">
        <v>7</v>
      </c>
      <c r="D68" s="60">
        <v>27</v>
      </c>
      <c r="E68" s="60">
        <v>7017684</v>
      </c>
      <c r="F68" s="60">
        <v>3500983</v>
      </c>
      <c r="G68" s="60">
        <v>150</v>
      </c>
      <c r="H68" s="60">
        <v>3</v>
      </c>
      <c r="I68" s="60">
        <v>1</v>
      </c>
      <c r="J68" s="61">
        <v>4.8499999999999996</v>
      </c>
      <c r="K68" s="60">
        <v>3</v>
      </c>
      <c r="L68" s="60">
        <v>4</v>
      </c>
      <c r="M68" s="60">
        <v>4</v>
      </c>
      <c r="N68" s="60">
        <v>3</v>
      </c>
      <c r="O68" s="60">
        <v>3</v>
      </c>
      <c r="P68" s="60">
        <v>201</v>
      </c>
      <c r="Q68" s="60">
        <v>0</v>
      </c>
      <c r="R68" s="59">
        <v>4.7</v>
      </c>
      <c r="S68" s="59">
        <v>60</v>
      </c>
      <c r="T68" s="59">
        <v>35.299999999999997</v>
      </c>
      <c r="U68" s="62">
        <v>0.93500000000000005</v>
      </c>
      <c r="V68" s="61">
        <v>28.257284222100051</v>
      </c>
      <c r="W68" s="61">
        <v>4.7728516694033951</v>
      </c>
      <c r="X68" s="60">
        <v>202</v>
      </c>
      <c r="Y68" s="60">
        <v>10</v>
      </c>
      <c r="Z68" s="61">
        <v>4.7</v>
      </c>
      <c r="AA68" s="61">
        <v>60</v>
      </c>
      <c r="AB68" s="61">
        <v>35.299999999999997</v>
      </c>
      <c r="AC68" s="62">
        <v>1.0940000000000001</v>
      </c>
      <c r="AD68" s="61">
        <v>20.386043058648859</v>
      </c>
      <c r="AE68" s="61">
        <v>3.8604998135024124</v>
      </c>
      <c r="AF68" s="60">
        <v>203</v>
      </c>
      <c r="AG68" s="60">
        <v>20</v>
      </c>
      <c r="AH68" s="61">
        <v>4.7</v>
      </c>
      <c r="AI68" s="61">
        <v>60</v>
      </c>
      <c r="AJ68" s="61">
        <v>35.299999999999997</v>
      </c>
      <c r="AK68" s="62">
        <v>1.0880000000000001</v>
      </c>
      <c r="AL68" s="61">
        <v>16.471339057786036</v>
      </c>
      <c r="AM68" s="61">
        <v>11.856636799333183</v>
      </c>
      <c r="AN68" s="60">
        <v>0</v>
      </c>
      <c r="AP68" s="62" t="e">
        <v>#N/A</v>
      </c>
      <c r="AQ68" s="62" t="e">
        <v>#N/A</v>
      </c>
      <c r="BG68" s="62" t="e">
        <v>#N/A</v>
      </c>
      <c r="BH68" s="62" t="e">
        <v>#N/A</v>
      </c>
      <c r="BI68" s="62" t="e">
        <f t="shared" si="24"/>
        <v>#N/A</v>
      </c>
      <c r="BJ68" s="60">
        <v>30</v>
      </c>
      <c r="BL68" s="62" t="e">
        <v>#N/A</v>
      </c>
      <c r="BM68" s="62" t="e">
        <v>#N/A</v>
      </c>
      <c r="BN68" s="62" t="e">
        <v>#N/A</v>
      </c>
      <c r="BO68" s="62" t="e">
        <v>#N/A</v>
      </c>
      <c r="BP68" s="62" t="e">
        <v>#N/A</v>
      </c>
      <c r="BQ68" s="62" t="e">
        <v>#N/A</v>
      </c>
      <c r="BR68" s="62" t="e">
        <v>#N/A</v>
      </c>
      <c r="BS68" s="62" t="e">
        <v>#N/A</v>
      </c>
      <c r="BT68" s="62" t="e">
        <v>#N/A</v>
      </c>
      <c r="BU68" s="62" t="e">
        <v>#N/A</v>
      </c>
      <c r="BV68" s="62" t="e">
        <v>#N/A</v>
      </c>
      <c r="BW68" s="62" t="e">
        <v>#N/A</v>
      </c>
      <c r="BX68" s="62" t="e">
        <v>#N/A</v>
      </c>
      <c r="BY68" s="62" t="e">
        <v>#N/A</v>
      </c>
      <c r="BZ68" s="62" t="e">
        <v>#N/A</v>
      </c>
      <c r="CA68" s="62" t="e">
        <v>#N/A</v>
      </c>
      <c r="CB68" s="62" t="e">
        <v>#N/A</v>
      </c>
      <c r="CC68" s="62" t="e">
        <v>#N/A</v>
      </c>
      <c r="CD68" s="62" t="e">
        <v>#N/A</v>
      </c>
      <c r="CE68" s="62" t="e">
        <f t="shared" si="25"/>
        <v>#N/A</v>
      </c>
      <c r="CG68" s="60">
        <v>482</v>
      </c>
      <c r="CH68" s="62">
        <v>2.639836171588704</v>
      </c>
      <c r="CI68" s="62">
        <v>0.88381116619961997</v>
      </c>
      <c r="CJ68" s="60">
        <v>100</v>
      </c>
      <c r="CK68" s="62">
        <v>97.386759581881549</v>
      </c>
      <c r="CL68" s="62">
        <v>95.993031358885034</v>
      </c>
      <c r="CM68" s="62">
        <v>96.864111498257856</v>
      </c>
      <c r="CN68" s="62">
        <v>96.515679442508713</v>
      </c>
      <c r="CO68" s="59">
        <v>0</v>
      </c>
      <c r="CT68" s="62">
        <v>37.41976883301281</v>
      </c>
      <c r="CU68" s="62">
        <v>35.01792620778312</v>
      </c>
      <c r="CV68" s="62">
        <v>32.341012220446117</v>
      </c>
      <c r="CW68" s="62">
        <v>29.241427603529591</v>
      </c>
      <c r="CX68" s="62">
        <v>14.32048347361107</v>
      </c>
      <c r="CY68" s="62" t="e">
        <v>#N/A</v>
      </c>
      <c r="CZ68" s="62">
        <v>1.5341937495094946</v>
      </c>
      <c r="DA68" s="62">
        <f t="shared" si="26"/>
        <v>41.882993875859071</v>
      </c>
      <c r="DB68" s="62"/>
      <c r="DD68" s="62"/>
      <c r="DE68" s="62" t="e">
        <v>#N/A</v>
      </c>
      <c r="DF68" s="62" t="e">
        <v>#N/A</v>
      </c>
      <c r="DH68" s="62"/>
      <c r="DI68" s="62"/>
      <c r="DJ68" s="62"/>
      <c r="DK68" s="62"/>
      <c r="DM68" s="61"/>
      <c r="DN68" s="61"/>
      <c r="DO68" s="61"/>
      <c r="DP68" s="61"/>
      <c r="DQ68" s="62"/>
      <c r="DR68" s="62"/>
      <c r="DS68" s="62"/>
      <c r="DT68" s="62"/>
      <c r="DU68" s="62"/>
      <c r="DV68" s="62" t="e">
        <v>#N/A</v>
      </c>
      <c r="DW68" s="62" t="e">
        <v>#N/A</v>
      </c>
      <c r="DX68" s="62" t="e">
        <f t="shared" si="27"/>
        <v>#N/A</v>
      </c>
      <c r="DZ68" s="62" t="e">
        <f t="shared" ref="DZ68:DZ131" si="42">BI68-BE68</f>
        <v>#N/A</v>
      </c>
      <c r="EA68" s="62" t="e">
        <f t="shared" si="29"/>
        <v>#N/A</v>
      </c>
      <c r="EB68" s="62">
        <f t="shared" si="30"/>
        <v>12.641566272329481</v>
      </c>
      <c r="EC68" s="62" t="e">
        <f t="shared" si="31"/>
        <v>#N/A</v>
      </c>
      <c r="ED68" s="62" t="e">
        <f t="shared" si="32"/>
        <v>#N/A</v>
      </c>
      <c r="EE68" s="62" t="e">
        <f t="shared" si="33"/>
        <v>#N/A</v>
      </c>
      <c r="EF68" s="62" t="e">
        <f t="shared" si="34"/>
        <v>#N/A</v>
      </c>
      <c r="EG68" s="62" t="e">
        <f t="shared" si="35"/>
        <v>#N/A</v>
      </c>
      <c r="EH68" s="62" t="e">
        <f t="shared" si="36"/>
        <v>#N/A</v>
      </c>
      <c r="EI68" s="62" t="e">
        <f t="shared" si="37"/>
        <v>#N/A</v>
      </c>
      <c r="EJ68" s="62">
        <f t="shared" si="38"/>
        <v>20.941496937929536</v>
      </c>
      <c r="EK68" s="62" t="e">
        <f t="shared" si="39"/>
        <v>#N/A</v>
      </c>
      <c r="EL68" s="62" t="e">
        <f t="shared" si="28"/>
        <v>#N/A</v>
      </c>
      <c r="EM68" s="62" t="e">
        <f t="shared" si="40"/>
        <v>#N/A</v>
      </c>
      <c r="EN68" s="62">
        <f t="shared" si="41"/>
        <v>5.5838111661996201</v>
      </c>
      <c r="EO68" s="62" t="e">
        <f>DataByPlots!Z68+DataByPlots!DF68</f>
        <v>#N/A</v>
      </c>
    </row>
    <row r="69" spans="1:145" ht="11.25" x14ac:dyDescent="0.2">
      <c r="A69" s="60">
        <v>53491</v>
      </c>
      <c r="B69" s="60">
        <v>2006</v>
      </c>
      <c r="C69" s="60">
        <v>7</v>
      </c>
      <c r="D69" s="60">
        <v>4</v>
      </c>
      <c r="E69" s="60">
        <v>7049693</v>
      </c>
      <c r="F69" s="60">
        <v>3453010</v>
      </c>
      <c r="G69" s="60">
        <v>160</v>
      </c>
      <c r="H69" s="60">
        <v>4</v>
      </c>
      <c r="I69" s="60">
        <v>2</v>
      </c>
      <c r="J69" s="61">
        <v>19.600000000000001</v>
      </c>
      <c r="K69" s="60">
        <v>2</v>
      </c>
      <c r="L69" s="60">
        <v>2</v>
      </c>
      <c r="M69" s="60">
        <v>4</v>
      </c>
      <c r="N69" s="60">
        <v>2</v>
      </c>
      <c r="O69" s="60">
        <v>4</v>
      </c>
      <c r="P69" s="60">
        <v>201</v>
      </c>
      <c r="Q69" s="60">
        <v>0</v>
      </c>
      <c r="R69" s="59">
        <v>2.9</v>
      </c>
      <c r="S69" s="59">
        <v>19.100000000000001</v>
      </c>
      <c r="T69" s="59">
        <v>78</v>
      </c>
      <c r="U69" s="62">
        <v>1.071</v>
      </c>
      <c r="V69" s="61">
        <v>23.937025971041148</v>
      </c>
      <c r="W69" s="61">
        <v>1.2690738782293365</v>
      </c>
      <c r="X69" s="60">
        <v>202</v>
      </c>
      <c r="Y69" s="60">
        <v>10</v>
      </c>
      <c r="Z69" s="61">
        <v>2.9</v>
      </c>
      <c r="AA69" s="61">
        <v>19.100000000000001</v>
      </c>
      <c r="AB69" s="61">
        <v>78</v>
      </c>
      <c r="AC69" s="62">
        <v>1.0329999999999999</v>
      </c>
      <c r="AD69" s="61">
        <v>27.773933102652823</v>
      </c>
      <c r="AE69" s="61">
        <v>1.0060683487703717</v>
      </c>
      <c r="AF69" s="60">
        <v>203</v>
      </c>
      <c r="AG69" s="60">
        <v>20</v>
      </c>
      <c r="AH69" s="61">
        <v>2.2000000000000002</v>
      </c>
      <c r="AI69" s="61">
        <v>15.9</v>
      </c>
      <c r="AJ69" s="61">
        <v>81.900000000000006</v>
      </c>
      <c r="AK69" s="62">
        <v>1.226</v>
      </c>
      <c r="AL69" s="61">
        <v>23.477803123354967</v>
      </c>
      <c r="AM69" s="61">
        <v>0.29045325995566418</v>
      </c>
      <c r="AN69" s="60">
        <v>0</v>
      </c>
      <c r="AP69" s="62" t="e">
        <v>#N/A</v>
      </c>
      <c r="AQ69" s="62" t="e">
        <v>#N/A</v>
      </c>
      <c r="BG69" s="62" t="e">
        <v>#N/A</v>
      </c>
      <c r="BH69" s="62" t="e">
        <v>#N/A</v>
      </c>
      <c r="BI69" s="62" t="e">
        <f t="shared" si="24"/>
        <v>#N/A</v>
      </c>
      <c r="BJ69" s="60">
        <v>30</v>
      </c>
      <c r="BL69" s="62" t="e">
        <v>#N/A</v>
      </c>
      <c r="BM69" s="62" t="e">
        <v>#N/A</v>
      </c>
      <c r="BN69" s="62" t="e">
        <v>#N/A</v>
      </c>
      <c r="BO69" s="62" t="e">
        <v>#N/A</v>
      </c>
      <c r="BP69" s="62" t="e">
        <v>#N/A</v>
      </c>
      <c r="BQ69" s="62" t="e">
        <v>#N/A</v>
      </c>
      <c r="BR69" s="62" t="e">
        <v>#N/A</v>
      </c>
      <c r="BS69" s="62" t="e">
        <v>#N/A</v>
      </c>
      <c r="BT69" s="62" t="e">
        <v>#N/A</v>
      </c>
      <c r="BU69" s="62" t="e">
        <v>#N/A</v>
      </c>
      <c r="BV69" s="62" t="e">
        <v>#N/A</v>
      </c>
      <c r="BW69" s="62" t="e">
        <v>#N/A</v>
      </c>
      <c r="BX69" s="62" t="e">
        <v>#N/A</v>
      </c>
      <c r="BY69" s="62" t="e">
        <v>#N/A</v>
      </c>
      <c r="BZ69" s="62" t="e">
        <v>#N/A</v>
      </c>
      <c r="CA69" s="62" t="e">
        <v>#N/A</v>
      </c>
      <c r="CB69" s="62" t="e">
        <v>#N/A</v>
      </c>
      <c r="CC69" s="62" t="e">
        <v>#N/A</v>
      </c>
      <c r="CD69" s="62" t="e">
        <v>#N/A</v>
      </c>
      <c r="CE69" s="62" t="e">
        <f t="shared" si="25"/>
        <v>#N/A</v>
      </c>
      <c r="CG69" s="60">
        <v>464</v>
      </c>
      <c r="CH69" s="62">
        <v>2.6200435547365775</v>
      </c>
      <c r="CI69" s="62">
        <v>2.6049082837758601</v>
      </c>
      <c r="CJ69" s="60">
        <v>100</v>
      </c>
      <c r="CK69" s="62">
        <v>100.50675675675676</v>
      </c>
      <c r="CL69" s="62">
        <v>100.50675675675676</v>
      </c>
      <c r="CM69" s="62">
        <v>101.35135135135135</v>
      </c>
      <c r="CN69" s="62">
        <v>100.50675675675676</v>
      </c>
      <c r="CO69" s="59">
        <v>0</v>
      </c>
      <c r="CT69" s="62">
        <v>47.519507099180146</v>
      </c>
      <c r="CU69" s="62">
        <v>45.359825188580892</v>
      </c>
      <c r="CV69" s="62">
        <v>44.221438639319217</v>
      </c>
      <c r="CW69" s="62">
        <v>32.427753988968277</v>
      </c>
      <c r="CX69" s="62">
        <v>27.542449426136717</v>
      </c>
      <c r="CY69" s="62" t="e">
        <v>#N/A</v>
      </c>
      <c r="CZ69" s="62">
        <v>1.3786836871458241</v>
      </c>
      <c r="DA69" s="62">
        <f t="shared" si="26"/>
        <v>47.379359986080885</v>
      </c>
      <c r="DB69" s="62"/>
      <c r="DD69" s="62"/>
      <c r="DE69" s="62" t="e">
        <v>#N/A</v>
      </c>
      <c r="DF69" s="62" t="e">
        <v>#N/A</v>
      </c>
      <c r="DH69" s="62"/>
      <c r="DI69" s="62"/>
      <c r="DJ69" s="62"/>
      <c r="DK69" s="62"/>
      <c r="DM69" s="61"/>
      <c r="DN69" s="61"/>
      <c r="DO69" s="61"/>
      <c r="DP69" s="61"/>
      <c r="DQ69" s="62"/>
      <c r="DR69" s="62"/>
      <c r="DS69" s="62"/>
      <c r="DT69" s="62"/>
      <c r="DU69" s="62"/>
      <c r="DV69" s="62" t="e">
        <v>#N/A</v>
      </c>
      <c r="DW69" s="62" t="e">
        <v>#N/A</v>
      </c>
      <c r="DX69" s="62" t="e">
        <f t="shared" si="27"/>
        <v>#N/A</v>
      </c>
      <c r="DZ69" s="62" t="e">
        <f t="shared" si="42"/>
        <v>#N/A</v>
      </c>
      <c r="EA69" s="62" t="e">
        <f t="shared" si="29"/>
        <v>#N/A</v>
      </c>
      <c r="EB69" s="62">
        <f t="shared" si="30"/>
        <v>14.951605997112608</v>
      </c>
      <c r="EC69" s="62" t="e">
        <f t="shared" si="31"/>
        <v>#N/A</v>
      </c>
      <c r="ED69" s="62" t="e">
        <f t="shared" si="32"/>
        <v>#N/A</v>
      </c>
      <c r="EE69" s="62" t="e">
        <f t="shared" si="33"/>
        <v>#N/A</v>
      </c>
      <c r="EF69" s="62" t="e">
        <f t="shared" si="34"/>
        <v>#N/A</v>
      </c>
      <c r="EG69" s="62" t="e">
        <f t="shared" si="35"/>
        <v>#N/A</v>
      </c>
      <c r="EH69" s="62" t="e">
        <f t="shared" si="36"/>
        <v>#N/A</v>
      </c>
      <c r="EI69" s="62" t="e">
        <f t="shared" si="37"/>
        <v>#N/A</v>
      </c>
      <c r="EJ69" s="62">
        <f t="shared" si="38"/>
        <v>23.689679993040443</v>
      </c>
      <c r="EK69" s="62" t="e">
        <f t="shared" si="39"/>
        <v>#N/A</v>
      </c>
      <c r="EL69" s="62" t="e">
        <f t="shared" si="28"/>
        <v>#N/A</v>
      </c>
      <c r="EM69" s="62" t="e">
        <f t="shared" si="40"/>
        <v>#N/A</v>
      </c>
      <c r="EN69" s="62">
        <f t="shared" si="41"/>
        <v>4.8049082837758608</v>
      </c>
      <c r="EO69" s="62" t="e">
        <f>DataByPlots!Z69+DataByPlots!DF69</f>
        <v>#N/A</v>
      </c>
    </row>
    <row r="70" spans="1:145" ht="11.25" x14ac:dyDescent="0.2">
      <c r="A70" s="60">
        <v>53711</v>
      </c>
      <c r="B70" s="60">
        <v>2006</v>
      </c>
      <c r="C70" s="60">
        <v>8</v>
      </c>
      <c r="D70" s="60">
        <v>9</v>
      </c>
      <c r="E70" s="60">
        <v>7049696</v>
      </c>
      <c r="F70" s="60">
        <v>3629021</v>
      </c>
      <c r="G70" s="60">
        <v>120</v>
      </c>
      <c r="H70" s="60">
        <v>4</v>
      </c>
      <c r="I70" s="60">
        <v>2</v>
      </c>
      <c r="J70" s="61">
        <v>4.0999999999999996</v>
      </c>
      <c r="K70" s="60">
        <v>2</v>
      </c>
      <c r="L70" s="60">
        <v>5</v>
      </c>
      <c r="M70" s="60">
        <v>2</v>
      </c>
      <c r="N70" s="60">
        <v>0</v>
      </c>
      <c r="O70" s="60">
        <v>5</v>
      </c>
      <c r="P70" s="60">
        <v>201</v>
      </c>
      <c r="Q70" s="60">
        <v>0</v>
      </c>
      <c r="R70" s="59">
        <v>1.6</v>
      </c>
      <c r="S70" s="59">
        <v>9.1999999999999993</v>
      </c>
      <c r="T70" s="59">
        <v>89.2</v>
      </c>
      <c r="U70" s="62">
        <v>1.169</v>
      </c>
      <c r="V70" s="61">
        <v>3.3440420560747794</v>
      </c>
      <c r="W70" s="61">
        <v>0.24172835775795576</v>
      </c>
      <c r="X70" s="60">
        <v>202</v>
      </c>
      <c r="Y70" s="60">
        <v>10</v>
      </c>
      <c r="Z70" s="61">
        <v>1.6</v>
      </c>
      <c r="AA70" s="61">
        <v>9.1999999999999993</v>
      </c>
      <c r="AB70" s="61">
        <v>89.2</v>
      </c>
      <c r="AC70" s="62">
        <v>1.232</v>
      </c>
      <c r="AD70" s="61">
        <v>4.2766631467792999</v>
      </c>
      <c r="AE70" s="61">
        <v>0.2206287920573666</v>
      </c>
      <c r="AF70" s="60">
        <v>203</v>
      </c>
      <c r="AG70" s="60">
        <v>20</v>
      </c>
      <c r="AH70" s="61">
        <v>1.6</v>
      </c>
      <c r="AI70" s="61">
        <v>9.1999999999999993</v>
      </c>
      <c r="AJ70" s="61">
        <v>89.2</v>
      </c>
      <c r="AK70" s="62">
        <v>1.3580000000000001</v>
      </c>
      <c r="AL70" s="61">
        <v>2.4840624313035859</v>
      </c>
      <c r="AM70" s="61">
        <v>3.9449954914339808E-2</v>
      </c>
      <c r="AN70" s="60">
        <v>0</v>
      </c>
      <c r="AP70" s="62" t="e">
        <v>#N/A</v>
      </c>
      <c r="AQ70" s="62" t="e">
        <v>#N/A</v>
      </c>
      <c r="BG70" s="62" t="e">
        <v>#N/A</v>
      </c>
      <c r="BH70" s="62" t="e">
        <v>#N/A</v>
      </c>
      <c r="BI70" s="62" t="e">
        <f t="shared" si="24"/>
        <v>#N/A</v>
      </c>
      <c r="BJ70" s="60">
        <v>30</v>
      </c>
      <c r="BL70" s="62" t="e">
        <v>#N/A</v>
      </c>
      <c r="BM70" s="62" t="e">
        <v>#N/A</v>
      </c>
      <c r="BN70" s="62" t="e">
        <v>#N/A</v>
      </c>
      <c r="BO70" s="62" t="e">
        <v>#N/A</v>
      </c>
      <c r="BP70" s="62" t="e">
        <v>#N/A</v>
      </c>
      <c r="BQ70" s="62" t="e">
        <v>#N/A</v>
      </c>
      <c r="BR70" s="62" t="e">
        <v>#N/A</v>
      </c>
      <c r="BS70" s="62" t="e">
        <v>#N/A</v>
      </c>
      <c r="BT70" s="62" t="e">
        <v>#N/A</v>
      </c>
      <c r="BU70" s="62" t="e">
        <v>#N/A</v>
      </c>
      <c r="BV70" s="62" t="e">
        <v>#N/A</v>
      </c>
      <c r="BW70" s="62" t="e">
        <v>#N/A</v>
      </c>
      <c r="BX70" s="62" t="e">
        <v>#N/A</v>
      </c>
      <c r="BY70" s="62" t="e">
        <v>#N/A</v>
      </c>
      <c r="BZ70" s="62" t="e">
        <v>#N/A</v>
      </c>
      <c r="CA70" s="62" t="e">
        <v>#N/A</v>
      </c>
      <c r="CB70" s="62" t="e">
        <v>#N/A</v>
      </c>
      <c r="CC70" s="62" t="e">
        <v>#N/A</v>
      </c>
      <c r="CD70" s="62" t="e">
        <v>#N/A</v>
      </c>
      <c r="CE70" s="62" t="e">
        <f t="shared" si="25"/>
        <v>#N/A</v>
      </c>
      <c r="CG70" s="60">
        <v>481</v>
      </c>
      <c r="CH70" s="62">
        <v>2.6445782688766108</v>
      </c>
      <c r="CI70" s="62">
        <v>0.47145488029465971</v>
      </c>
      <c r="CJ70" s="60">
        <v>100</v>
      </c>
      <c r="CK70" s="62">
        <v>101.85185185185186</v>
      </c>
      <c r="CL70" s="62">
        <v>101.85185185185186</v>
      </c>
      <c r="CM70" s="62">
        <v>101.85185185185186</v>
      </c>
      <c r="CN70" s="62">
        <v>103.14814814814814</v>
      </c>
      <c r="CO70" s="59">
        <v>0</v>
      </c>
      <c r="CT70" s="62">
        <v>41.64608546666976</v>
      </c>
      <c r="CU70" s="62">
        <v>34.278020269952421</v>
      </c>
      <c r="CV70" s="62">
        <v>9.9978756012376788</v>
      </c>
      <c r="CW70" s="62">
        <v>4.9781118853454487</v>
      </c>
      <c r="CX70" s="62">
        <v>2.5651782536719643</v>
      </c>
      <c r="CY70" s="62" t="e">
        <v>#N/A</v>
      </c>
      <c r="CZ70" s="62">
        <v>1.5355019144558557</v>
      </c>
      <c r="DA70" s="62">
        <f t="shared" si="26"/>
        <v>41.937739845827259</v>
      </c>
      <c r="DB70" s="62"/>
      <c r="DD70" s="62"/>
      <c r="DE70" s="62" t="e">
        <v>#N/A</v>
      </c>
      <c r="DF70" s="62" t="e">
        <v>#N/A</v>
      </c>
      <c r="DH70" s="62"/>
      <c r="DI70" s="62"/>
      <c r="DJ70" s="62"/>
      <c r="DK70" s="62"/>
      <c r="DM70" s="61"/>
      <c r="DN70" s="61"/>
      <c r="DO70" s="61"/>
      <c r="DP70" s="61"/>
      <c r="DQ70" s="62"/>
      <c r="DR70" s="62"/>
      <c r="DS70" s="62"/>
      <c r="DT70" s="62"/>
      <c r="DU70" s="62"/>
      <c r="DV70" s="62" t="e">
        <v>#N/A</v>
      </c>
      <c r="DW70" s="62" t="e">
        <v>#N/A</v>
      </c>
      <c r="DX70" s="62" t="e">
        <f t="shared" si="27"/>
        <v>#N/A</v>
      </c>
      <c r="DZ70" s="62" t="e">
        <f t="shared" si="42"/>
        <v>#N/A</v>
      </c>
      <c r="EA70" s="62" t="e">
        <f t="shared" si="29"/>
        <v>#N/A</v>
      </c>
      <c r="EB70" s="62">
        <f t="shared" si="30"/>
        <v>36.959627960481811</v>
      </c>
      <c r="EC70" s="62" t="e">
        <f t="shared" si="31"/>
        <v>#N/A</v>
      </c>
      <c r="ED70" s="62" t="e">
        <f t="shared" si="32"/>
        <v>#N/A</v>
      </c>
      <c r="EE70" s="62" t="e">
        <f t="shared" si="33"/>
        <v>#N/A</v>
      </c>
      <c r="EF70" s="62" t="e">
        <f t="shared" si="34"/>
        <v>#N/A</v>
      </c>
      <c r="EG70" s="62" t="e">
        <f t="shared" si="35"/>
        <v>#N/A</v>
      </c>
      <c r="EH70" s="62" t="e">
        <f t="shared" si="36"/>
        <v>#N/A</v>
      </c>
      <c r="EI70" s="62" t="e">
        <f t="shared" si="37"/>
        <v>#N/A</v>
      </c>
      <c r="EJ70" s="62">
        <f t="shared" si="38"/>
        <v>20.96886992291363</v>
      </c>
      <c r="EK70" s="62" t="e">
        <f t="shared" si="39"/>
        <v>#N/A</v>
      </c>
      <c r="EL70" s="62" t="e">
        <f t="shared" si="28"/>
        <v>#N/A</v>
      </c>
      <c r="EM70" s="62" t="e">
        <f t="shared" si="40"/>
        <v>#N/A</v>
      </c>
      <c r="EN70" s="62">
        <f t="shared" si="41"/>
        <v>2.07145488029466</v>
      </c>
      <c r="EO70" s="62" t="e">
        <f>DataByPlots!Z70+DataByPlots!DF70</f>
        <v>#N/A</v>
      </c>
    </row>
    <row r="71" spans="1:145" ht="11.25" x14ac:dyDescent="0.2">
      <c r="A71" s="60">
        <v>53751</v>
      </c>
      <c r="B71" s="60">
        <v>2006</v>
      </c>
      <c r="C71" s="60">
        <v>6</v>
      </c>
      <c r="D71" s="60">
        <v>29</v>
      </c>
      <c r="E71" s="60">
        <v>7049697</v>
      </c>
      <c r="F71" s="60">
        <v>3661005</v>
      </c>
      <c r="G71" s="60">
        <v>160</v>
      </c>
      <c r="H71" s="60">
        <v>3</v>
      </c>
      <c r="I71" s="60">
        <v>2</v>
      </c>
      <c r="J71" s="61">
        <v>6.8</v>
      </c>
      <c r="K71" s="60">
        <v>2</v>
      </c>
      <c r="L71" s="60">
        <v>10</v>
      </c>
      <c r="M71" s="60">
        <v>3</v>
      </c>
      <c r="N71" s="60">
        <v>1</v>
      </c>
      <c r="O71" s="60">
        <v>4</v>
      </c>
      <c r="P71" s="60">
        <v>201</v>
      </c>
      <c r="Q71" s="60">
        <v>0</v>
      </c>
      <c r="R71" s="59">
        <v>2.2999999999999998</v>
      </c>
      <c r="S71" s="59">
        <v>30.9</v>
      </c>
      <c r="T71" s="59">
        <v>66.8</v>
      </c>
      <c r="U71" s="62">
        <v>1.0009999999999999</v>
      </c>
      <c r="V71" s="61">
        <v>20.27285477495856</v>
      </c>
      <c r="W71" s="61">
        <v>6.5888373580681341</v>
      </c>
      <c r="X71" s="60">
        <v>202</v>
      </c>
      <c r="Y71" s="60">
        <v>10</v>
      </c>
      <c r="Z71" s="61">
        <v>2.2999999999999998</v>
      </c>
      <c r="AA71" s="61">
        <v>30.9</v>
      </c>
      <c r="AB71" s="61">
        <v>66.8</v>
      </c>
      <c r="AC71" s="62">
        <v>1.034</v>
      </c>
      <c r="AD71" s="61">
        <v>20.445951232233664</v>
      </c>
      <c r="AE71" s="61">
        <v>8.1789870513030625</v>
      </c>
      <c r="AF71" s="60">
        <v>203</v>
      </c>
      <c r="AG71" s="60">
        <v>20</v>
      </c>
      <c r="AH71" s="61">
        <v>2.2999999999999998</v>
      </c>
      <c r="AI71" s="61">
        <v>31.1</v>
      </c>
      <c r="AJ71" s="61">
        <v>66.599999999999994</v>
      </c>
      <c r="AK71" s="62">
        <v>1.0780000000000001</v>
      </c>
      <c r="AL71" s="61">
        <v>20.882295017396451</v>
      </c>
      <c r="AM71" s="61">
        <v>13.010288748755393</v>
      </c>
      <c r="AN71" s="60">
        <v>0</v>
      </c>
      <c r="AO71" s="60">
        <v>447</v>
      </c>
      <c r="AP71" s="62">
        <v>2.6422619452185141</v>
      </c>
      <c r="AQ71" s="62">
        <v>0.6728743288248259</v>
      </c>
      <c r="AR71" s="59">
        <v>100</v>
      </c>
      <c r="AS71" s="62">
        <v>86.688851913477549</v>
      </c>
      <c r="AT71" s="62">
        <v>99.168053244592357</v>
      </c>
      <c r="AU71" s="62">
        <v>98.336106489184701</v>
      </c>
      <c r="AV71" s="62">
        <v>98.336106489184701</v>
      </c>
      <c r="AW71" s="59">
        <v>0</v>
      </c>
      <c r="BB71" s="62">
        <v>41.593353011570123</v>
      </c>
      <c r="BC71" s="62">
        <v>39.991439921094916</v>
      </c>
      <c r="BD71" s="62">
        <v>30.834904695938775</v>
      </c>
      <c r="BE71" s="62">
        <v>25.939458291446616</v>
      </c>
      <c r="BF71" s="62">
        <v>12.605133726331117</v>
      </c>
      <c r="BG71" s="62" t="e">
        <v>#N/A</v>
      </c>
      <c r="BH71" s="62">
        <v>1.4021737510500172</v>
      </c>
      <c r="BI71" s="62">
        <f t="shared" si="24"/>
        <v>46.932825733367707</v>
      </c>
      <c r="BJ71" s="60">
        <v>30</v>
      </c>
      <c r="BL71" s="62" t="e">
        <v>#N/A</v>
      </c>
      <c r="BM71" s="62" t="e">
        <v>#N/A</v>
      </c>
      <c r="BN71" s="62" t="e">
        <v>#N/A</v>
      </c>
      <c r="BO71" s="62" t="e">
        <v>#N/A</v>
      </c>
      <c r="BP71" s="62" t="e">
        <v>#N/A</v>
      </c>
      <c r="BQ71" s="62" t="e">
        <v>#N/A</v>
      </c>
      <c r="BR71" s="62" t="e">
        <v>#N/A</v>
      </c>
      <c r="BS71" s="62" t="e">
        <v>#N/A</v>
      </c>
      <c r="BT71" s="62" t="e">
        <v>#N/A</v>
      </c>
      <c r="BU71" s="62" t="e">
        <v>#N/A</v>
      </c>
      <c r="BV71" s="62" t="e">
        <v>#N/A</v>
      </c>
      <c r="BW71" s="62" t="e">
        <v>#N/A</v>
      </c>
      <c r="BX71" s="62" t="e">
        <v>#N/A</v>
      </c>
      <c r="BY71" s="62" t="e">
        <v>#N/A</v>
      </c>
      <c r="BZ71" s="62" t="e">
        <v>#N/A</v>
      </c>
      <c r="CA71" s="62" t="e">
        <v>#N/A</v>
      </c>
      <c r="CB71" s="62" t="e">
        <v>#N/A</v>
      </c>
      <c r="CC71" s="62" t="e">
        <v>#N/A</v>
      </c>
      <c r="CD71" s="62" t="e">
        <v>#N/A</v>
      </c>
      <c r="CE71" s="62" t="e">
        <f t="shared" si="25"/>
        <v>#N/A</v>
      </c>
      <c r="CG71" s="60">
        <v>434</v>
      </c>
      <c r="CH71" s="62">
        <v>2.6418548710410268</v>
      </c>
      <c r="CI71" s="62">
        <v>0.70827208338902603</v>
      </c>
      <c r="CJ71" s="60">
        <v>100</v>
      </c>
      <c r="CK71" s="62">
        <v>101.35363790186125</v>
      </c>
      <c r="CL71" s="62">
        <v>98.646362098138752</v>
      </c>
      <c r="CM71" s="62">
        <v>98.646362098138752</v>
      </c>
      <c r="CN71" s="62">
        <v>98.307952622673426</v>
      </c>
      <c r="CO71" s="59">
        <v>0</v>
      </c>
      <c r="CT71" s="62">
        <v>36.065811759371513</v>
      </c>
      <c r="CU71" s="62">
        <v>33.524543337872508</v>
      </c>
      <c r="CV71" s="62">
        <v>26.89118115047248</v>
      </c>
      <c r="CW71" s="62">
        <v>22.108383659753805</v>
      </c>
      <c r="CX71" s="62">
        <v>7.9554733738670569</v>
      </c>
      <c r="CY71" s="62" t="e">
        <v>#N/A</v>
      </c>
      <c r="CZ71" s="62">
        <v>1.4445547118731732</v>
      </c>
      <c r="DA71" s="62">
        <f t="shared" si="26"/>
        <v>45.32043649680331</v>
      </c>
      <c r="DB71" s="62"/>
      <c r="DD71" s="62"/>
      <c r="DE71" s="62" t="e">
        <v>#N/A</v>
      </c>
      <c r="DF71" s="62" t="e">
        <v>#N/A</v>
      </c>
      <c r="DH71" s="62"/>
      <c r="DI71" s="62"/>
      <c r="DJ71" s="62"/>
      <c r="DK71" s="62"/>
      <c r="DM71" s="61"/>
      <c r="DN71" s="61"/>
      <c r="DO71" s="61"/>
      <c r="DP71" s="61"/>
      <c r="DQ71" s="62"/>
      <c r="DR71" s="62"/>
      <c r="DS71" s="62"/>
      <c r="DT71" s="62"/>
      <c r="DU71" s="62"/>
      <c r="DV71" s="62" t="e">
        <v>#N/A</v>
      </c>
      <c r="DW71" s="62" t="e">
        <v>#N/A</v>
      </c>
      <c r="DX71" s="62" t="e">
        <f t="shared" si="27"/>
        <v>#N/A</v>
      </c>
      <c r="DZ71" s="62">
        <f t="shared" si="42"/>
        <v>20.993367441921091</v>
      </c>
      <c r="EA71" s="62" t="e">
        <f t="shared" si="29"/>
        <v>#N/A</v>
      </c>
      <c r="EB71" s="62">
        <f t="shared" si="30"/>
        <v>23.212052837049505</v>
      </c>
      <c r="EC71" s="62" t="e">
        <f t="shared" si="31"/>
        <v>#N/A</v>
      </c>
      <c r="ED71" s="62" t="e">
        <f t="shared" si="32"/>
        <v>#N/A</v>
      </c>
      <c r="EE71" s="62" t="e">
        <f t="shared" si="33"/>
        <v>#N/A</v>
      </c>
      <c r="EF71" s="62" t="e">
        <f t="shared" si="34"/>
        <v>#N/A</v>
      </c>
      <c r="EG71" s="62" t="e">
        <f t="shared" si="35"/>
        <v>#N/A</v>
      </c>
      <c r="EH71" s="62">
        <f t="shared" si="36"/>
        <v>23.466412866683854</v>
      </c>
      <c r="EI71" s="62" t="e">
        <f t="shared" si="37"/>
        <v>#N/A</v>
      </c>
      <c r="EJ71" s="62">
        <f t="shared" si="38"/>
        <v>22.660218248401655</v>
      </c>
      <c r="EK71" s="62" t="e">
        <f t="shared" si="39"/>
        <v>#N/A</v>
      </c>
      <c r="EL71" s="62">
        <f t="shared" si="28"/>
        <v>2.9728743288248256</v>
      </c>
      <c r="EM71" s="62" t="e">
        <f t="shared" si="40"/>
        <v>#N/A</v>
      </c>
      <c r="EN71" s="62">
        <f t="shared" si="41"/>
        <v>3.0082720833890257</v>
      </c>
      <c r="EO71" s="62" t="e">
        <f>DataByPlots!Z71+DataByPlots!DF71</f>
        <v>#N/A</v>
      </c>
    </row>
    <row r="72" spans="1:145" ht="11.25" x14ac:dyDescent="0.2">
      <c r="A72" s="60">
        <v>55292</v>
      </c>
      <c r="B72" s="60">
        <v>2006</v>
      </c>
      <c r="C72" s="60">
        <v>8</v>
      </c>
      <c r="D72" s="60">
        <v>1</v>
      </c>
      <c r="E72" s="60">
        <v>7066100</v>
      </c>
      <c r="F72" s="60">
        <v>3293000</v>
      </c>
      <c r="G72" s="60">
        <v>10</v>
      </c>
      <c r="H72" s="60">
        <v>3</v>
      </c>
      <c r="I72" s="60">
        <v>1</v>
      </c>
      <c r="J72" s="61">
        <v>6.9</v>
      </c>
      <c r="K72" s="60">
        <v>0</v>
      </c>
      <c r="L72" s="60">
        <v>0</v>
      </c>
      <c r="M72" s="60">
        <v>3</v>
      </c>
      <c r="N72" s="60">
        <v>0</v>
      </c>
      <c r="O72" s="60">
        <v>3</v>
      </c>
      <c r="P72" s="60">
        <v>201</v>
      </c>
      <c r="Q72" s="60">
        <v>0</v>
      </c>
      <c r="R72" s="59">
        <v>2.4</v>
      </c>
      <c r="S72" s="59">
        <v>40.299999999999997</v>
      </c>
      <c r="T72" s="59">
        <v>57.3</v>
      </c>
      <c r="U72" s="62">
        <v>1.161</v>
      </c>
      <c r="V72" s="61">
        <v>3.2635330808643426</v>
      </c>
      <c r="W72" s="61">
        <v>2.4294761082325875</v>
      </c>
      <c r="X72" s="60">
        <v>202</v>
      </c>
      <c r="Y72" s="60">
        <v>10</v>
      </c>
      <c r="Z72" s="61">
        <v>2.4</v>
      </c>
      <c r="AA72" s="61">
        <v>40.299999999999997</v>
      </c>
      <c r="AB72" s="61">
        <v>57.3</v>
      </c>
      <c r="AC72" s="62">
        <v>1.25</v>
      </c>
      <c r="AD72" s="61">
        <v>2.7194464558693343</v>
      </c>
      <c r="AE72" s="61">
        <v>4.5571085931684649</v>
      </c>
      <c r="AF72" s="60">
        <v>203</v>
      </c>
      <c r="AG72" s="60">
        <v>20</v>
      </c>
      <c r="AH72" s="61">
        <v>4.0999999999999996</v>
      </c>
      <c r="AI72" s="61">
        <v>46.2</v>
      </c>
      <c r="AJ72" s="61">
        <v>49.7</v>
      </c>
      <c r="AK72" s="62">
        <v>1.3120000000000001</v>
      </c>
      <c r="AL72" s="61">
        <v>3.7975512342041511</v>
      </c>
      <c r="AM72" s="61">
        <v>3.9270400871163171</v>
      </c>
      <c r="AN72" s="60">
        <v>0</v>
      </c>
      <c r="AO72" s="60">
        <v>312</v>
      </c>
      <c r="AP72" s="62">
        <v>2.6348706832112425</v>
      </c>
      <c r="AQ72" s="62">
        <v>1.3155927642397847</v>
      </c>
      <c r="AR72" s="59">
        <v>100</v>
      </c>
      <c r="AS72" s="62">
        <v>100.34843205574913</v>
      </c>
      <c r="AT72" s="62">
        <v>100.87108013937282</v>
      </c>
      <c r="AU72" s="62">
        <v>99.128919860627178</v>
      </c>
      <c r="AV72" s="62">
        <v>100</v>
      </c>
      <c r="AW72" s="59">
        <v>0</v>
      </c>
      <c r="BB72" s="62">
        <v>40.947958149004023</v>
      </c>
      <c r="BC72" s="62">
        <v>32.867813297294894</v>
      </c>
      <c r="BD72" s="62">
        <v>27.388718418753061</v>
      </c>
      <c r="BE72" s="62">
        <v>22.558197040013905</v>
      </c>
      <c r="BF72" s="62">
        <v>8.5057712109546024</v>
      </c>
      <c r="BG72" s="62" t="e">
        <v>#N/A</v>
      </c>
      <c r="BH72" s="62">
        <v>1.272420134925494</v>
      </c>
      <c r="BI72" s="62">
        <f t="shared" si="24"/>
        <v>51.708440834191727</v>
      </c>
      <c r="BJ72" s="60">
        <v>30</v>
      </c>
      <c r="BL72" s="62" t="e">
        <v>#N/A</v>
      </c>
      <c r="BM72" s="62" t="e">
        <v>#N/A</v>
      </c>
      <c r="BN72" s="62" t="e">
        <v>#N/A</v>
      </c>
      <c r="BO72" s="62" t="e">
        <v>#N/A</v>
      </c>
      <c r="BP72" s="62" t="e">
        <v>#N/A</v>
      </c>
      <c r="BQ72" s="62" t="e">
        <v>#N/A</v>
      </c>
      <c r="BR72" s="62" t="e">
        <v>#N/A</v>
      </c>
      <c r="BS72" s="62" t="e">
        <v>#N/A</v>
      </c>
      <c r="BT72" s="62" t="e">
        <v>#N/A</v>
      </c>
      <c r="BU72" s="62" t="e">
        <v>#N/A</v>
      </c>
      <c r="BV72" s="62" t="e">
        <v>#N/A</v>
      </c>
      <c r="BW72" s="62" t="e">
        <v>#N/A</v>
      </c>
      <c r="BX72" s="62" t="e">
        <v>#N/A</v>
      </c>
      <c r="BY72" s="62" t="e">
        <v>#N/A</v>
      </c>
      <c r="BZ72" s="62" t="e">
        <v>#N/A</v>
      </c>
      <c r="CA72" s="62" t="e">
        <v>#N/A</v>
      </c>
      <c r="CB72" s="62" t="e">
        <v>#N/A</v>
      </c>
      <c r="CC72" s="62" t="e">
        <v>#N/A</v>
      </c>
      <c r="CD72" s="62" t="e">
        <v>#N/A</v>
      </c>
      <c r="CE72" s="62" t="e">
        <f t="shared" si="25"/>
        <v>#N/A</v>
      </c>
      <c r="CG72" s="60"/>
      <c r="CH72" s="62" t="e">
        <v>#N/A</v>
      </c>
      <c r="CI72" s="62" t="e">
        <v>#N/A</v>
      </c>
      <c r="CJ72" s="60"/>
      <c r="CY72" s="62" t="e">
        <v>#N/A</v>
      </c>
      <c r="CZ72" s="62" t="e">
        <v>#N/A</v>
      </c>
      <c r="DA72" s="62" t="e">
        <f t="shared" si="26"/>
        <v>#N/A</v>
      </c>
      <c r="DB72" s="62">
        <v>10</v>
      </c>
      <c r="DD72" s="62">
        <v>328</v>
      </c>
      <c r="DE72" s="62">
        <v>2.6331164497831163</v>
      </c>
      <c r="DF72" s="62">
        <v>1.4681348014681506</v>
      </c>
      <c r="DG72" s="59">
        <v>100</v>
      </c>
      <c r="DH72" s="62">
        <v>99.065420560747654</v>
      </c>
      <c r="DI72" s="62">
        <v>100</v>
      </c>
      <c r="DJ72" s="62">
        <v>98.504672897196272</v>
      </c>
      <c r="DK72" s="62">
        <v>100.37383177570092</v>
      </c>
      <c r="DL72" s="59">
        <v>0</v>
      </c>
      <c r="DM72" s="61"/>
      <c r="DN72" s="61"/>
      <c r="DO72" s="61"/>
      <c r="DP72" s="61"/>
      <c r="DQ72" s="62">
        <v>42.806501054135794</v>
      </c>
      <c r="DR72" s="62">
        <v>36.485541085394203</v>
      </c>
      <c r="DS72" s="62">
        <v>27.589644604645159</v>
      </c>
      <c r="DT72" s="62">
        <v>22.585248219726655</v>
      </c>
      <c r="DU72" s="62">
        <v>7.6447973845193973</v>
      </c>
      <c r="DV72" s="62" t="e">
        <v>#N/A</v>
      </c>
      <c r="DW72" s="62">
        <v>1.3433312854167874</v>
      </c>
      <c r="DX72" s="62">
        <f t="shared" si="27"/>
        <v>48.983217756000329</v>
      </c>
      <c r="DZ72" s="62">
        <f t="shared" si="42"/>
        <v>29.150243794177822</v>
      </c>
      <c r="EA72" s="62" t="e">
        <f t="shared" si="29"/>
        <v>#N/A</v>
      </c>
      <c r="EB72" s="62" t="e">
        <f t="shared" si="30"/>
        <v>#N/A</v>
      </c>
      <c r="EC72" s="62">
        <f t="shared" si="31"/>
        <v>26.397969536273674</v>
      </c>
      <c r="ED72" s="62" t="e">
        <f t="shared" si="32"/>
        <v>#N/A</v>
      </c>
      <c r="EE72" s="62" t="e">
        <f t="shared" si="33"/>
        <v>#N/A</v>
      </c>
      <c r="EF72" s="62" t="e">
        <f t="shared" si="34"/>
        <v>#N/A</v>
      </c>
      <c r="EG72" s="62" t="e">
        <f t="shared" si="35"/>
        <v>#N/A</v>
      </c>
      <c r="EH72" s="62">
        <f t="shared" si="36"/>
        <v>25.854220417095863</v>
      </c>
      <c r="EI72" s="62" t="e">
        <f t="shared" si="37"/>
        <v>#N/A</v>
      </c>
      <c r="EJ72" s="62" t="e">
        <f t="shared" si="38"/>
        <v>#N/A</v>
      </c>
      <c r="EK72" s="62">
        <f t="shared" si="39"/>
        <v>24.491608878000164</v>
      </c>
      <c r="EL72" s="62">
        <f t="shared" si="28"/>
        <v>3.7155927642397844</v>
      </c>
      <c r="EM72" s="62" t="e">
        <f t="shared" si="40"/>
        <v>#N/A</v>
      </c>
      <c r="EN72" s="62" t="e">
        <f t="shared" si="41"/>
        <v>#N/A</v>
      </c>
      <c r="EO72" s="62">
        <f>DataByPlots!Z72+DataByPlots!DF72</f>
        <v>3.8681348014681505</v>
      </c>
    </row>
    <row r="73" spans="1:145" ht="11.25" x14ac:dyDescent="0.2">
      <c r="A73" s="60">
        <v>55711</v>
      </c>
      <c r="B73" s="60">
        <v>2006</v>
      </c>
      <c r="C73" s="60">
        <v>6</v>
      </c>
      <c r="D73" s="60">
        <v>28</v>
      </c>
      <c r="E73" s="60">
        <v>7065691</v>
      </c>
      <c r="F73" s="60">
        <v>3629000</v>
      </c>
      <c r="G73" s="60">
        <v>180</v>
      </c>
      <c r="H73" s="60">
        <v>3</v>
      </c>
      <c r="I73" s="60">
        <v>2</v>
      </c>
      <c r="J73" s="61">
        <v>7.6</v>
      </c>
      <c r="K73" s="60">
        <v>2</v>
      </c>
      <c r="L73" s="60">
        <v>9</v>
      </c>
      <c r="M73" s="60">
        <v>2</v>
      </c>
      <c r="N73" s="60">
        <v>0</v>
      </c>
      <c r="O73" s="60">
        <v>4</v>
      </c>
      <c r="P73" s="60">
        <v>201</v>
      </c>
      <c r="Q73" s="60">
        <v>0</v>
      </c>
      <c r="R73" s="59">
        <v>2.2000000000000002</v>
      </c>
      <c r="S73" s="59">
        <v>29.8</v>
      </c>
      <c r="T73" s="59">
        <v>68</v>
      </c>
      <c r="U73" s="62">
        <v>1.0269999999999999</v>
      </c>
      <c r="V73" s="61">
        <v>11.227190416492535</v>
      </c>
      <c r="W73" s="61">
        <v>8.4732465087086144</v>
      </c>
      <c r="X73" s="60">
        <v>202</v>
      </c>
      <c r="Y73" s="60">
        <v>10</v>
      </c>
      <c r="Z73" s="61">
        <v>2.2000000000000002</v>
      </c>
      <c r="AA73" s="61">
        <v>29.8</v>
      </c>
      <c r="AB73" s="61">
        <v>68</v>
      </c>
      <c r="AC73" s="62">
        <v>1.0509999999999999</v>
      </c>
      <c r="AD73" s="61">
        <v>10.250347705146027</v>
      </c>
      <c r="AE73" s="61">
        <v>13.125677979234469</v>
      </c>
      <c r="AF73" s="60">
        <v>203</v>
      </c>
      <c r="AG73" s="60">
        <v>20</v>
      </c>
      <c r="AH73" s="61">
        <v>1.4</v>
      </c>
      <c r="AI73" s="61">
        <v>23.7</v>
      </c>
      <c r="AJ73" s="61">
        <v>74.900000000000006</v>
      </c>
      <c r="AK73" s="62">
        <v>1.1379999999999999</v>
      </c>
      <c r="AL73" s="61">
        <v>7.4293150360818592</v>
      </c>
      <c r="AM73" s="61">
        <v>16.977635782747605</v>
      </c>
      <c r="AN73" s="60">
        <v>0</v>
      </c>
      <c r="AP73" s="62" t="e">
        <v>#N/A</v>
      </c>
      <c r="AQ73" s="62" t="e">
        <v>#N/A</v>
      </c>
      <c r="BG73" s="62" t="e">
        <v>#N/A</v>
      </c>
      <c r="BH73" s="62" t="e">
        <v>#N/A</v>
      </c>
      <c r="BI73" s="62" t="e">
        <f t="shared" si="24"/>
        <v>#N/A</v>
      </c>
      <c r="BJ73" s="60">
        <v>30</v>
      </c>
      <c r="BL73" s="62" t="e">
        <v>#N/A</v>
      </c>
      <c r="BM73" s="62" t="e">
        <v>#N/A</v>
      </c>
      <c r="BN73" s="62" t="e">
        <v>#N/A</v>
      </c>
      <c r="BO73" s="62" t="e">
        <v>#N/A</v>
      </c>
      <c r="BP73" s="62" t="e">
        <v>#N/A</v>
      </c>
      <c r="BQ73" s="62" t="e">
        <v>#N/A</v>
      </c>
      <c r="BR73" s="62" t="e">
        <v>#N/A</v>
      </c>
      <c r="BS73" s="62" t="e">
        <v>#N/A</v>
      </c>
      <c r="BT73" s="62" t="e">
        <v>#N/A</v>
      </c>
      <c r="BU73" s="62" t="e">
        <v>#N/A</v>
      </c>
      <c r="BV73" s="62" t="e">
        <v>#N/A</v>
      </c>
      <c r="BW73" s="62" t="e">
        <v>#N/A</v>
      </c>
      <c r="BX73" s="62" t="e">
        <v>#N/A</v>
      </c>
      <c r="BY73" s="62" t="e">
        <v>#N/A</v>
      </c>
      <c r="BZ73" s="62" t="e">
        <v>#N/A</v>
      </c>
      <c r="CA73" s="62" t="e">
        <v>#N/A</v>
      </c>
      <c r="CB73" s="62" t="e">
        <v>#N/A</v>
      </c>
      <c r="CC73" s="62" t="e">
        <v>#N/A</v>
      </c>
      <c r="CD73" s="62" t="e">
        <v>#N/A</v>
      </c>
      <c r="CE73" s="62" t="e">
        <f t="shared" si="25"/>
        <v>#N/A</v>
      </c>
      <c r="CG73" s="60">
        <v>438</v>
      </c>
      <c r="CH73" s="62">
        <v>2.6373361300471947</v>
      </c>
      <c r="CI73" s="62">
        <v>1.1012060828526586</v>
      </c>
      <c r="CJ73" s="60">
        <v>100</v>
      </c>
      <c r="CK73" s="62">
        <v>97.098646034816255</v>
      </c>
      <c r="CL73" s="62">
        <v>96.711798839458424</v>
      </c>
      <c r="CM73" s="62">
        <v>98.646034816247578</v>
      </c>
      <c r="CN73" s="62">
        <v>100.58027079303675</v>
      </c>
      <c r="CO73" s="59">
        <v>0</v>
      </c>
      <c r="CT73" s="62">
        <v>40.742811950666493</v>
      </c>
      <c r="CU73" s="62">
        <v>34.767377680828524</v>
      </c>
      <c r="CV73" s="62">
        <v>23.826023502268107</v>
      </c>
      <c r="CW73" s="62">
        <v>16.78911457331612</v>
      </c>
      <c r="CX73" s="62">
        <v>9.2919858620908578</v>
      </c>
      <c r="CY73" s="62" t="e">
        <v>#N/A</v>
      </c>
      <c r="CZ73" s="62">
        <v>1.3027337456212409</v>
      </c>
      <c r="DA73" s="62">
        <f t="shared" si="26"/>
        <v>50.60418234978912</v>
      </c>
      <c r="DB73" s="62"/>
      <c r="DD73" s="62"/>
      <c r="DE73" s="62" t="e">
        <v>#N/A</v>
      </c>
      <c r="DF73" s="62" t="e">
        <v>#N/A</v>
      </c>
      <c r="DH73" s="62"/>
      <c r="DI73" s="62"/>
      <c r="DJ73" s="62"/>
      <c r="DK73" s="62"/>
      <c r="DM73" s="61"/>
      <c r="DN73" s="61"/>
      <c r="DO73" s="61"/>
      <c r="DP73" s="61"/>
      <c r="DQ73" s="62"/>
      <c r="DR73" s="62"/>
      <c r="DS73" s="62"/>
      <c r="DT73" s="62"/>
      <c r="DU73" s="62"/>
      <c r="DV73" s="62" t="e">
        <v>#N/A</v>
      </c>
      <c r="DW73" s="62" t="e">
        <v>#N/A</v>
      </c>
      <c r="DX73" s="62" t="e">
        <f t="shared" si="27"/>
        <v>#N/A</v>
      </c>
      <c r="DZ73" s="62" t="e">
        <f t="shared" si="42"/>
        <v>#N/A</v>
      </c>
      <c r="EA73" s="62" t="e">
        <f t="shared" si="29"/>
        <v>#N/A</v>
      </c>
      <c r="EB73" s="62">
        <f t="shared" si="30"/>
        <v>33.815067776473001</v>
      </c>
      <c r="EC73" s="62" t="e">
        <f t="shared" si="31"/>
        <v>#N/A</v>
      </c>
      <c r="ED73" s="62" t="e">
        <f t="shared" si="32"/>
        <v>#N/A</v>
      </c>
      <c r="EE73" s="62" t="e">
        <f t="shared" si="33"/>
        <v>#N/A</v>
      </c>
      <c r="EF73" s="62" t="e">
        <f t="shared" si="34"/>
        <v>#N/A</v>
      </c>
      <c r="EG73" s="62" t="e">
        <f t="shared" si="35"/>
        <v>#N/A</v>
      </c>
      <c r="EH73" s="62" t="e">
        <f t="shared" si="36"/>
        <v>#N/A</v>
      </c>
      <c r="EI73" s="62" t="e">
        <f t="shared" si="37"/>
        <v>#N/A</v>
      </c>
      <c r="EJ73" s="62">
        <f t="shared" si="38"/>
        <v>25.30209117489456</v>
      </c>
      <c r="EK73" s="62" t="e">
        <f t="shared" si="39"/>
        <v>#N/A</v>
      </c>
      <c r="EL73" s="62" t="e">
        <f t="shared" si="28"/>
        <v>#N/A</v>
      </c>
      <c r="EM73" s="62" t="e">
        <f t="shared" si="40"/>
        <v>#N/A</v>
      </c>
      <c r="EN73" s="62">
        <f t="shared" si="41"/>
        <v>2.5012060828526588</v>
      </c>
      <c r="EO73" s="62" t="e">
        <f>DataByPlots!Z73+DataByPlots!DF73</f>
        <v>#N/A</v>
      </c>
    </row>
    <row r="74" spans="1:145" ht="11.25" x14ac:dyDescent="0.2">
      <c r="A74" s="60">
        <v>55731</v>
      </c>
      <c r="B74" s="60">
        <v>2006</v>
      </c>
      <c r="C74" s="60">
        <v>6</v>
      </c>
      <c r="D74" s="60">
        <v>28</v>
      </c>
      <c r="E74" s="60">
        <v>7065707</v>
      </c>
      <c r="F74" s="60">
        <v>3644980</v>
      </c>
      <c r="G74" s="60">
        <v>130</v>
      </c>
      <c r="H74" s="60">
        <v>3</v>
      </c>
      <c r="I74" s="60">
        <v>2</v>
      </c>
      <c r="J74" s="61">
        <v>10</v>
      </c>
      <c r="K74" s="60">
        <v>0</v>
      </c>
      <c r="L74" s="60">
        <v>0</v>
      </c>
      <c r="M74" s="60">
        <v>4</v>
      </c>
      <c r="N74" s="60">
        <v>2</v>
      </c>
      <c r="O74" s="60">
        <v>5</v>
      </c>
      <c r="P74" s="60">
        <v>201</v>
      </c>
      <c r="Q74" s="60">
        <v>0</v>
      </c>
      <c r="R74" s="59">
        <v>2.6</v>
      </c>
      <c r="S74" s="59">
        <v>18.8</v>
      </c>
      <c r="T74" s="59">
        <v>78.599999999999994</v>
      </c>
      <c r="U74" s="62">
        <v>1.109</v>
      </c>
      <c r="V74" s="61">
        <v>23.74540045408283</v>
      </c>
      <c r="W74" s="61">
        <v>0.91375770020533642</v>
      </c>
      <c r="X74" s="60">
        <v>202</v>
      </c>
      <c r="Y74" s="60">
        <v>10</v>
      </c>
      <c r="Z74" s="61">
        <v>2.6</v>
      </c>
      <c r="AA74" s="61">
        <v>18.8</v>
      </c>
      <c r="AB74" s="61">
        <v>78.599999999999994</v>
      </c>
      <c r="AC74" s="62">
        <v>1.0720000000000001</v>
      </c>
      <c r="AD74" s="61">
        <v>22.938659058487886</v>
      </c>
      <c r="AE74" s="61">
        <v>5.1554979637171465</v>
      </c>
      <c r="AF74" s="60">
        <v>203</v>
      </c>
      <c r="AG74" s="60">
        <v>20</v>
      </c>
      <c r="AH74" s="61">
        <v>2.5</v>
      </c>
      <c r="AI74" s="61">
        <v>17.600000000000001</v>
      </c>
      <c r="AJ74" s="61">
        <v>79.900000000000006</v>
      </c>
      <c r="AK74" s="62">
        <v>1.2509999999999999</v>
      </c>
      <c r="AL74" s="61">
        <v>17.694700708002568</v>
      </c>
      <c r="AM74" s="61">
        <v>6.8686868686868747</v>
      </c>
      <c r="AN74" s="60">
        <v>0</v>
      </c>
      <c r="AO74" s="60">
        <v>468</v>
      </c>
      <c r="AP74" s="62">
        <v>2.64186156231044</v>
      </c>
      <c r="AQ74" s="62">
        <v>0.70769023387479923</v>
      </c>
      <c r="AR74" s="59">
        <v>100</v>
      </c>
      <c r="AS74" s="62">
        <v>100.54054054054053</v>
      </c>
      <c r="AT74" s="62">
        <v>97.297297297297291</v>
      </c>
      <c r="AU74" s="62">
        <v>95.945945945945937</v>
      </c>
      <c r="AV74" s="62">
        <v>101.35135135135134</v>
      </c>
      <c r="AW74" s="59">
        <v>1</v>
      </c>
      <c r="BB74" s="62">
        <v>43.852875573046241</v>
      </c>
      <c r="BC74" s="62">
        <v>41.620282855253762</v>
      </c>
      <c r="BD74" s="62">
        <v>29.888835009446289</v>
      </c>
      <c r="BE74" s="62">
        <v>20.152250101295902</v>
      </c>
      <c r="BF74" s="62">
        <v>5.7747664418084357</v>
      </c>
      <c r="BG74" s="62" t="e">
        <v>#N/A</v>
      </c>
      <c r="BH74" s="62">
        <v>1.3549873942294659</v>
      </c>
      <c r="BI74" s="62">
        <f t="shared" si="24"/>
        <v>48.710885779932326</v>
      </c>
      <c r="BJ74" s="60">
        <v>30</v>
      </c>
      <c r="BL74" s="62" t="e">
        <v>#N/A</v>
      </c>
      <c r="BM74" s="62" t="e">
        <v>#N/A</v>
      </c>
      <c r="BN74" s="62" t="e">
        <v>#N/A</v>
      </c>
      <c r="BO74" s="62" t="e">
        <v>#N/A</v>
      </c>
      <c r="BP74" s="62" t="e">
        <v>#N/A</v>
      </c>
      <c r="BQ74" s="62" t="e">
        <v>#N/A</v>
      </c>
      <c r="BR74" s="62" t="e">
        <v>#N/A</v>
      </c>
      <c r="BS74" s="62" t="e">
        <v>#N/A</v>
      </c>
      <c r="BT74" s="62" t="e">
        <v>#N/A</v>
      </c>
      <c r="BU74" s="62" t="e">
        <v>#N/A</v>
      </c>
      <c r="BV74" s="62" t="e">
        <v>#N/A</v>
      </c>
      <c r="BW74" s="62" t="e">
        <v>#N/A</v>
      </c>
      <c r="BX74" s="62" t="e">
        <v>#N/A</v>
      </c>
      <c r="BY74" s="62" t="e">
        <v>#N/A</v>
      </c>
      <c r="BZ74" s="62" t="e">
        <v>#N/A</v>
      </c>
      <c r="CA74" s="62" t="e">
        <v>#N/A</v>
      </c>
      <c r="CB74" s="62" t="e">
        <v>#N/A</v>
      </c>
      <c r="CC74" s="62" t="e">
        <v>#N/A</v>
      </c>
      <c r="CD74" s="62" t="e">
        <v>#N/A</v>
      </c>
      <c r="CE74" s="62" t="e">
        <f t="shared" si="25"/>
        <v>#N/A</v>
      </c>
      <c r="CG74" s="60">
        <v>467</v>
      </c>
      <c r="CH74" s="62">
        <v>2.6308215914505477</v>
      </c>
      <c r="CI74" s="62">
        <v>1.6676876999523824</v>
      </c>
      <c r="CJ74" s="60">
        <v>100</v>
      </c>
      <c r="CK74" s="62">
        <v>98.260869565217376</v>
      </c>
      <c r="CL74" s="62">
        <v>97.913043478260846</v>
      </c>
      <c r="CM74" s="62">
        <v>97.913043478260846</v>
      </c>
      <c r="CN74" s="62">
        <v>98.782608695652186</v>
      </c>
      <c r="CO74" s="59">
        <v>0</v>
      </c>
      <c r="CT74" s="62">
        <v>41.103889720446574</v>
      </c>
      <c r="CU74" s="62">
        <v>36.087544845564366</v>
      </c>
      <c r="CV74" s="62">
        <v>27.066160938399719</v>
      </c>
      <c r="CW74" s="62">
        <v>21.889078711051365</v>
      </c>
      <c r="CX74" s="62">
        <v>14.709476967561752</v>
      </c>
      <c r="CY74" s="62" t="e">
        <v>#N/A</v>
      </c>
      <c r="CZ74" s="62">
        <v>1.3276704392016299</v>
      </c>
      <c r="DA74" s="62">
        <f t="shared" si="26"/>
        <v>49.533999435149973</v>
      </c>
      <c r="DB74" s="62"/>
      <c r="DD74" s="62"/>
      <c r="DE74" s="62" t="e">
        <v>#N/A</v>
      </c>
      <c r="DF74" s="62" t="e">
        <v>#N/A</v>
      </c>
      <c r="DH74" s="62"/>
      <c r="DI74" s="62"/>
      <c r="DJ74" s="62"/>
      <c r="DK74" s="62"/>
      <c r="DM74" s="61"/>
      <c r="DN74" s="61"/>
      <c r="DO74" s="61"/>
      <c r="DP74" s="61"/>
      <c r="DQ74" s="62"/>
      <c r="DR74" s="62"/>
      <c r="DS74" s="62"/>
      <c r="DT74" s="62"/>
      <c r="DU74" s="62"/>
      <c r="DV74" s="62" t="e">
        <v>#N/A</v>
      </c>
      <c r="DW74" s="62" t="e">
        <v>#N/A</v>
      </c>
      <c r="DX74" s="62" t="e">
        <f t="shared" si="27"/>
        <v>#N/A</v>
      </c>
      <c r="DZ74" s="62">
        <f t="shared" si="42"/>
        <v>28.558635678636424</v>
      </c>
      <c r="EA74" s="62" t="e">
        <f t="shared" si="29"/>
        <v>#N/A</v>
      </c>
      <c r="EB74" s="62">
        <f t="shared" si="30"/>
        <v>27.644920724098608</v>
      </c>
      <c r="EC74" s="62" t="e">
        <f t="shared" si="31"/>
        <v>#N/A</v>
      </c>
      <c r="ED74" s="62" t="e">
        <f t="shared" si="32"/>
        <v>#N/A</v>
      </c>
      <c r="EE74" s="62" t="e">
        <f t="shared" si="33"/>
        <v>#N/A</v>
      </c>
      <c r="EF74" s="62" t="e">
        <f t="shared" si="34"/>
        <v>#N/A</v>
      </c>
      <c r="EG74" s="62" t="e">
        <f t="shared" si="35"/>
        <v>#N/A</v>
      </c>
      <c r="EH74" s="62">
        <f t="shared" si="36"/>
        <v>24.355442889966163</v>
      </c>
      <c r="EI74" s="62" t="e">
        <f t="shared" si="37"/>
        <v>#N/A</v>
      </c>
      <c r="EJ74" s="62">
        <f t="shared" si="38"/>
        <v>24.766999717574986</v>
      </c>
      <c r="EK74" s="62" t="e">
        <f t="shared" si="39"/>
        <v>#N/A</v>
      </c>
      <c r="EL74" s="62">
        <f t="shared" si="28"/>
        <v>3.3076902338747995</v>
      </c>
      <c r="EM74" s="62" t="e">
        <f t="shared" si="40"/>
        <v>#N/A</v>
      </c>
      <c r="EN74" s="62">
        <f t="shared" si="41"/>
        <v>4.1676876999523822</v>
      </c>
      <c r="EO74" s="62" t="e">
        <f>DataByPlots!Z74+DataByPlots!DF74</f>
        <v>#N/A</v>
      </c>
    </row>
    <row r="75" spans="1:145" ht="11.25" x14ac:dyDescent="0.2">
      <c r="A75" s="60">
        <v>57471</v>
      </c>
      <c r="B75" s="60">
        <v>2006</v>
      </c>
      <c r="C75" s="60">
        <v>7</v>
      </c>
      <c r="D75" s="60">
        <v>5</v>
      </c>
      <c r="E75" s="60">
        <v>7081692</v>
      </c>
      <c r="F75" s="60">
        <v>3436981</v>
      </c>
      <c r="G75" s="60">
        <v>150</v>
      </c>
      <c r="H75" s="60">
        <v>4</v>
      </c>
      <c r="I75" s="60">
        <v>2</v>
      </c>
      <c r="J75" s="61">
        <v>6</v>
      </c>
      <c r="K75" s="60">
        <v>0</v>
      </c>
      <c r="L75" s="60">
        <v>0</v>
      </c>
      <c r="M75" s="60">
        <v>4</v>
      </c>
      <c r="N75" s="60">
        <v>0</v>
      </c>
      <c r="O75" s="60">
        <v>3</v>
      </c>
      <c r="P75" s="60">
        <v>201</v>
      </c>
      <c r="Q75" s="60">
        <v>0</v>
      </c>
      <c r="R75" s="59">
        <v>4.0999999999999996</v>
      </c>
      <c r="S75" s="59">
        <v>33.1</v>
      </c>
      <c r="T75" s="59">
        <v>62.8</v>
      </c>
      <c r="U75" s="62">
        <v>1.125</v>
      </c>
      <c r="V75" s="61">
        <v>18.678993094230343</v>
      </c>
      <c r="W75" s="61">
        <v>2.1093000958772739</v>
      </c>
      <c r="X75" s="60">
        <v>202</v>
      </c>
      <c r="Y75" s="60">
        <v>10</v>
      </c>
      <c r="Z75" s="61">
        <v>4.0999999999999996</v>
      </c>
      <c r="AA75" s="61">
        <v>33.1</v>
      </c>
      <c r="AB75" s="61">
        <v>62.8</v>
      </c>
      <c r="AC75" s="62">
        <v>1.1359999999999999</v>
      </c>
      <c r="AD75" s="61">
        <v>15.478505076690437</v>
      </c>
      <c r="AE75" s="61">
        <v>5.8530351437699624</v>
      </c>
      <c r="AF75" s="60">
        <v>203</v>
      </c>
      <c r="AG75" s="60">
        <v>20</v>
      </c>
      <c r="AH75" s="61">
        <v>5.8</v>
      </c>
      <c r="AI75" s="61">
        <v>30.5</v>
      </c>
      <c r="AJ75" s="61">
        <v>63.7</v>
      </c>
      <c r="AK75" s="62">
        <v>1.23</v>
      </c>
      <c r="AL75" s="61">
        <v>14.240973822608286</v>
      </c>
      <c r="AM75" s="61">
        <v>5.5260800661475953</v>
      </c>
      <c r="AN75" s="60">
        <v>0</v>
      </c>
      <c r="AO75" s="60">
        <v>446</v>
      </c>
      <c r="AP75" s="62">
        <v>2.6392909828508202</v>
      </c>
      <c r="AQ75" s="62">
        <v>0.93121888253733265</v>
      </c>
      <c r="AR75" s="59">
        <v>100</v>
      </c>
      <c r="AS75" s="62">
        <v>98.8888888888889</v>
      </c>
      <c r="AT75" s="62">
        <v>96.666666666666671</v>
      </c>
      <c r="AU75" s="62">
        <v>97.777777777777786</v>
      </c>
      <c r="AV75" s="62">
        <v>97.777777777777786</v>
      </c>
      <c r="AW75" s="59">
        <v>1</v>
      </c>
      <c r="BB75" s="62">
        <v>43.896138312499374</v>
      </c>
      <c r="BC75" s="62">
        <v>42.258789565599756</v>
      </c>
      <c r="BD75" s="62">
        <v>37.718100772651297</v>
      </c>
      <c r="BE75" s="62">
        <v>24.020074915857165</v>
      </c>
      <c r="BF75" s="62">
        <v>19.369666876982503</v>
      </c>
      <c r="BG75" s="62" t="e">
        <v>#N/A</v>
      </c>
      <c r="BH75" s="62">
        <v>1.3930124261638188</v>
      </c>
      <c r="BI75" s="62">
        <f t="shared" si="24"/>
        <v>47.220202879670289</v>
      </c>
      <c r="BJ75" s="60">
        <v>30</v>
      </c>
      <c r="BL75" s="62" t="e">
        <v>#N/A</v>
      </c>
      <c r="BM75" s="62" t="e">
        <v>#N/A</v>
      </c>
      <c r="BN75" s="62" t="e">
        <v>#N/A</v>
      </c>
      <c r="BO75" s="62" t="e">
        <v>#N/A</v>
      </c>
      <c r="BP75" s="62" t="e">
        <v>#N/A</v>
      </c>
      <c r="BQ75" s="62" t="e">
        <v>#N/A</v>
      </c>
      <c r="BR75" s="62" t="e">
        <v>#N/A</v>
      </c>
      <c r="BS75" s="62" t="e">
        <v>#N/A</v>
      </c>
      <c r="BT75" s="62" t="e">
        <v>#N/A</v>
      </c>
      <c r="BU75" s="62" t="e">
        <v>#N/A</v>
      </c>
      <c r="BV75" s="62" t="e">
        <v>#N/A</v>
      </c>
      <c r="BW75" s="62" t="e">
        <v>#N/A</v>
      </c>
      <c r="BX75" s="62" t="e">
        <v>#N/A</v>
      </c>
      <c r="BY75" s="62" t="e">
        <v>#N/A</v>
      </c>
      <c r="BZ75" s="62" t="e">
        <v>#N/A</v>
      </c>
      <c r="CA75" s="62" t="e">
        <v>#N/A</v>
      </c>
      <c r="CB75" s="62" t="e">
        <v>#N/A</v>
      </c>
      <c r="CC75" s="62" t="e">
        <v>#N/A</v>
      </c>
      <c r="CD75" s="62" t="e">
        <v>#N/A</v>
      </c>
      <c r="CE75" s="62" t="e">
        <f t="shared" si="25"/>
        <v>#N/A</v>
      </c>
      <c r="CG75" s="60">
        <v>439</v>
      </c>
      <c r="CH75" s="62">
        <v>2.6332422586520949</v>
      </c>
      <c r="CI75" s="62">
        <v>1.4571948998178517</v>
      </c>
      <c r="CJ75" s="60">
        <v>100</v>
      </c>
      <c r="CK75" s="62">
        <v>100</v>
      </c>
      <c r="CL75" s="62">
        <v>99.130434782608702</v>
      </c>
      <c r="CM75" s="62">
        <v>99.130434782608702</v>
      </c>
      <c r="CN75" s="62">
        <v>97.739130434782595</v>
      </c>
      <c r="CO75" s="59">
        <v>0</v>
      </c>
      <c r="CT75" s="62">
        <v>37.42312920594582</v>
      </c>
      <c r="CU75" s="62">
        <v>35.890799148485591</v>
      </c>
      <c r="CV75" s="62">
        <v>26.93204490903625</v>
      </c>
      <c r="CW75" s="62">
        <v>19.216628654806797</v>
      </c>
      <c r="CX75" s="62">
        <v>11.346635245658133</v>
      </c>
      <c r="CY75" s="62" t="e">
        <v>#N/A</v>
      </c>
      <c r="CZ75" s="62">
        <v>1.4648336067274281</v>
      </c>
      <c r="DA75" s="62">
        <f t="shared" si="26"/>
        <v>44.371483409306677</v>
      </c>
      <c r="DB75" s="62"/>
      <c r="DD75" s="62"/>
      <c r="DE75" s="62" t="e">
        <v>#N/A</v>
      </c>
      <c r="DF75" s="62" t="e">
        <v>#N/A</v>
      </c>
      <c r="DH75" s="62"/>
      <c r="DI75" s="62"/>
      <c r="DJ75" s="62"/>
      <c r="DK75" s="62"/>
      <c r="DM75" s="61"/>
      <c r="DN75" s="61"/>
      <c r="DO75" s="61"/>
      <c r="DP75" s="61"/>
      <c r="DQ75" s="62"/>
      <c r="DR75" s="62"/>
      <c r="DS75" s="62"/>
      <c r="DT75" s="62"/>
      <c r="DU75" s="62"/>
      <c r="DV75" s="62" t="e">
        <v>#N/A</v>
      </c>
      <c r="DW75" s="62" t="e">
        <v>#N/A</v>
      </c>
      <c r="DX75" s="62" t="e">
        <f t="shared" si="27"/>
        <v>#N/A</v>
      </c>
      <c r="DZ75" s="62">
        <f t="shared" si="42"/>
        <v>23.200127963813124</v>
      </c>
      <c r="EA75" s="62" t="e">
        <f t="shared" si="29"/>
        <v>#N/A</v>
      </c>
      <c r="EB75" s="62">
        <f t="shared" si="30"/>
        <v>25.15485475449988</v>
      </c>
      <c r="EC75" s="62" t="e">
        <f t="shared" si="31"/>
        <v>#N/A</v>
      </c>
      <c r="ED75" s="62" t="e">
        <f t="shared" si="32"/>
        <v>#N/A</v>
      </c>
      <c r="EE75" s="62" t="e">
        <f t="shared" si="33"/>
        <v>#N/A</v>
      </c>
      <c r="EF75" s="62" t="e">
        <f t="shared" si="34"/>
        <v>#N/A</v>
      </c>
      <c r="EG75" s="62" t="e">
        <f t="shared" si="35"/>
        <v>#N/A</v>
      </c>
      <c r="EH75" s="62">
        <f t="shared" si="36"/>
        <v>23.610101439835145</v>
      </c>
      <c r="EI75" s="62" t="e">
        <f t="shared" si="37"/>
        <v>#N/A</v>
      </c>
      <c r="EJ75" s="62">
        <f t="shared" si="38"/>
        <v>22.185741704653339</v>
      </c>
      <c r="EK75" s="62" t="e">
        <f t="shared" si="39"/>
        <v>#N/A</v>
      </c>
      <c r="EL75" s="62">
        <f t="shared" si="28"/>
        <v>5.0312188825373321</v>
      </c>
      <c r="EM75" s="62" t="e">
        <f t="shared" si="40"/>
        <v>#N/A</v>
      </c>
      <c r="EN75" s="62">
        <f t="shared" si="41"/>
        <v>7.2571948998178515</v>
      </c>
      <c r="EO75" s="62" t="e">
        <f>DataByPlots!Z75+DataByPlots!DF75</f>
        <v>#N/A</v>
      </c>
    </row>
    <row r="76" spans="1:145" ht="11.25" x14ac:dyDescent="0.2">
      <c r="A76" s="60">
        <v>57532</v>
      </c>
      <c r="B76" s="60">
        <v>2006</v>
      </c>
      <c r="C76" s="60">
        <v>6</v>
      </c>
      <c r="D76" s="60">
        <v>7</v>
      </c>
      <c r="E76" s="60">
        <v>7082105</v>
      </c>
      <c r="F76" s="60">
        <v>3484998</v>
      </c>
      <c r="G76" s="60">
        <v>140</v>
      </c>
      <c r="H76" s="60">
        <v>4</v>
      </c>
      <c r="I76" s="60">
        <v>1</v>
      </c>
      <c r="J76" s="61">
        <v>9</v>
      </c>
      <c r="K76" s="60">
        <v>0</v>
      </c>
      <c r="L76" s="60">
        <v>0</v>
      </c>
      <c r="M76" s="60">
        <v>4</v>
      </c>
      <c r="N76" s="60">
        <v>4</v>
      </c>
      <c r="O76" s="60">
        <v>3</v>
      </c>
      <c r="P76" s="60">
        <v>201</v>
      </c>
      <c r="Q76" s="60">
        <v>0</v>
      </c>
      <c r="R76" s="59">
        <v>22.1</v>
      </c>
      <c r="S76" s="59">
        <v>64.7</v>
      </c>
      <c r="T76" s="59">
        <v>13.1</v>
      </c>
      <c r="U76" s="62">
        <v>0.94399999999999995</v>
      </c>
      <c r="V76" s="61">
        <v>28.133672525439415</v>
      </c>
      <c r="W76" s="61">
        <v>10.780370072405471</v>
      </c>
      <c r="X76" s="60">
        <v>202</v>
      </c>
      <c r="Y76" s="60">
        <v>10</v>
      </c>
      <c r="Z76" s="61">
        <v>22.1</v>
      </c>
      <c r="AA76" s="61">
        <v>64.7</v>
      </c>
      <c r="AB76" s="61">
        <v>13.1</v>
      </c>
      <c r="AC76" s="62">
        <v>1.208</v>
      </c>
      <c r="AD76" s="61">
        <v>23.618903754855424</v>
      </c>
      <c r="AE76" s="61">
        <v>8.475773414324058</v>
      </c>
      <c r="AF76" s="60">
        <v>203</v>
      </c>
      <c r="AG76" s="60">
        <v>20</v>
      </c>
      <c r="AH76" s="61">
        <v>15.7</v>
      </c>
      <c r="AI76" s="61">
        <v>52.4</v>
      </c>
      <c r="AJ76" s="61">
        <v>31.9</v>
      </c>
      <c r="AK76" s="62">
        <v>1.4410000000000001</v>
      </c>
      <c r="AL76" s="61">
        <v>20.415501398322018</v>
      </c>
      <c r="AM76" s="61">
        <v>7.0496270797475598</v>
      </c>
      <c r="AN76" s="60">
        <v>0</v>
      </c>
      <c r="AO76" s="60">
        <v>444</v>
      </c>
      <c r="AP76" s="62">
        <v>2.5710519446619684</v>
      </c>
      <c r="AQ76" s="62">
        <v>6.8650482902636218</v>
      </c>
      <c r="AR76" s="59">
        <v>100</v>
      </c>
      <c r="AS76" s="62">
        <v>99.166666666666657</v>
      </c>
      <c r="AT76" s="62">
        <v>99.5</v>
      </c>
      <c r="AU76" s="62">
        <v>99.166666666666657</v>
      </c>
      <c r="AV76" s="62">
        <v>98.333333333333329</v>
      </c>
      <c r="AW76" s="59">
        <v>0</v>
      </c>
      <c r="BB76" s="62">
        <v>49.876516847854013</v>
      </c>
      <c r="BC76" s="62">
        <v>46.326700632085988</v>
      </c>
      <c r="BD76" s="62">
        <v>44.734080383930603</v>
      </c>
      <c r="BE76" s="62">
        <v>41.382542191025301</v>
      </c>
      <c r="BF76" s="62">
        <v>37.493734516814584</v>
      </c>
      <c r="BG76" s="62" t="e">
        <v>#N/A</v>
      </c>
      <c r="BH76" s="62">
        <v>1.2227997551901419</v>
      </c>
      <c r="BI76" s="62">
        <f t="shared" si="24"/>
        <v>52.439710223322201</v>
      </c>
      <c r="BJ76" s="60">
        <v>30</v>
      </c>
      <c r="BL76" s="62" t="e">
        <v>#N/A</v>
      </c>
      <c r="BM76" s="62" t="e">
        <v>#N/A</v>
      </c>
      <c r="BN76" s="62" t="e">
        <v>#N/A</v>
      </c>
      <c r="BO76" s="62" t="e">
        <v>#N/A</v>
      </c>
      <c r="BP76" s="62" t="e">
        <v>#N/A</v>
      </c>
      <c r="BQ76" s="62" t="e">
        <v>#N/A</v>
      </c>
      <c r="BR76" s="62" t="e">
        <v>#N/A</v>
      </c>
      <c r="BS76" s="62" t="e">
        <v>#N/A</v>
      </c>
      <c r="BT76" s="62" t="e">
        <v>#N/A</v>
      </c>
      <c r="BU76" s="62" t="e">
        <v>#N/A</v>
      </c>
      <c r="BV76" s="62" t="e">
        <v>#N/A</v>
      </c>
      <c r="BW76" s="62" t="e">
        <v>#N/A</v>
      </c>
      <c r="BX76" s="62" t="e">
        <v>#N/A</v>
      </c>
      <c r="BY76" s="62" t="e">
        <v>#N/A</v>
      </c>
      <c r="BZ76" s="62" t="e">
        <v>#N/A</v>
      </c>
      <c r="CA76" s="62" t="e">
        <v>#N/A</v>
      </c>
      <c r="CB76" s="62" t="e">
        <v>#N/A</v>
      </c>
      <c r="CC76" s="62" t="e">
        <v>#N/A</v>
      </c>
      <c r="CD76" s="62" t="e">
        <v>#N/A</v>
      </c>
      <c r="CE76" s="62" t="e">
        <f t="shared" si="25"/>
        <v>#N/A</v>
      </c>
      <c r="CG76" s="60">
        <v>445</v>
      </c>
      <c r="CH76" s="62">
        <v>2.6270951068228805</v>
      </c>
      <c r="CI76" s="62">
        <v>1.9917298414886386</v>
      </c>
      <c r="CJ76" s="60">
        <v>100</v>
      </c>
      <c r="CK76" s="62">
        <v>99.495798319327719</v>
      </c>
      <c r="CL76" s="62">
        <v>99.495798319327719</v>
      </c>
      <c r="CM76" s="62">
        <v>98.655462184873954</v>
      </c>
      <c r="CN76" s="62">
        <v>98.319327731092429</v>
      </c>
      <c r="CO76" s="59">
        <v>0</v>
      </c>
      <c r="CT76" s="62">
        <v>32.558625109668235</v>
      </c>
      <c r="CU76" s="62">
        <v>31.27264709815536</v>
      </c>
      <c r="CV76" s="62">
        <v>30.246462624321786</v>
      </c>
      <c r="CW76" s="62">
        <v>29.194298796720286</v>
      </c>
      <c r="CX76" s="62">
        <v>18.562248267191663</v>
      </c>
      <c r="CY76" s="62" t="e">
        <v>#N/A</v>
      </c>
      <c r="CZ76" s="62">
        <v>1.6255931136442998</v>
      </c>
      <c r="DA76" s="62">
        <f t="shared" si="26"/>
        <v>38.122030320773696</v>
      </c>
      <c r="DB76" s="62"/>
      <c r="DD76" s="62"/>
      <c r="DE76" s="62" t="e">
        <v>#N/A</v>
      </c>
      <c r="DF76" s="62" t="e">
        <v>#N/A</v>
      </c>
      <c r="DH76" s="62"/>
      <c r="DI76" s="62"/>
      <c r="DJ76" s="62"/>
      <c r="DK76" s="62"/>
      <c r="DM76" s="61"/>
      <c r="DN76" s="61"/>
      <c r="DO76" s="61"/>
      <c r="DP76" s="61"/>
      <c r="DQ76" s="62"/>
      <c r="DR76" s="62"/>
      <c r="DS76" s="62"/>
      <c r="DT76" s="62"/>
      <c r="DU76" s="62"/>
      <c r="DV76" s="62" t="e">
        <v>#N/A</v>
      </c>
      <c r="DW76" s="62" t="e">
        <v>#N/A</v>
      </c>
      <c r="DX76" s="62" t="e">
        <f t="shared" si="27"/>
        <v>#N/A</v>
      </c>
      <c r="DZ76" s="62">
        <f t="shared" si="42"/>
        <v>11.0571680322969</v>
      </c>
      <c r="EA76" s="62" t="e">
        <f t="shared" si="29"/>
        <v>#N/A</v>
      </c>
      <c r="EB76" s="62">
        <f t="shared" si="30"/>
        <v>8.9277315240534101</v>
      </c>
      <c r="EC76" s="62" t="e">
        <f t="shared" si="31"/>
        <v>#N/A</v>
      </c>
      <c r="ED76" s="62" t="e">
        <f t="shared" si="32"/>
        <v>#N/A</v>
      </c>
      <c r="EE76" s="62" t="e">
        <f t="shared" si="33"/>
        <v>#N/A</v>
      </c>
      <c r="EF76" s="62" t="e">
        <f t="shared" si="34"/>
        <v>#N/A</v>
      </c>
      <c r="EG76" s="62" t="e">
        <f t="shared" si="35"/>
        <v>#N/A</v>
      </c>
      <c r="EH76" s="62">
        <f t="shared" si="36"/>
        <v>26.219855111661101</v>
      </c>
      <c r="EI76" s="62" t="e">
        <f t="shared" si="37"/>
        <v>#N/A</v>
      </c>
      <c r="EJ76" s="62">
        <f t="shared" si="38"/>
        <v>19.061015160386848</v>
      </c>
      <c r="EK76" s="62" t="e">
        <f t="shared" si="39"/>
        <v>#N/A</v>
      </c>
      <c r="EL76" s="62">
        <f t="shared" si="28"/>
        <v>28.965048290263624</v>
      </c>
      <c r="EM76" s="62" t="e">
        <f t="shared" si="40"/>
        <v>#N/A</v>
      </c>
      <c r="EN76" s="62">
        <f t="shared" si="41"/>
        <v>17.691729841488637</v>
      </c>
      <c r="EO76" s="62" t="e">
        <f>DataByPlots!Z76+DataByPlots!DF76</f>
        <v>#N/A</v>
      </c>
    </row>
    <row r="77" spans="1:145" ht="11.25" x14ac:dyDescent="0.2">
      <c r="A77" s="60">
        <v>57611</v>
      </c>
      <c r="B77" s="60">
        <v>2006</v>
      </c>
      <c r="C77" s="60">
        <v>6</v>
      </c>
      <c r="D77" s="60">
        <v>9</v>
      </c>
      <c r="E77" s="60">
        <v>7081700</v>
      </c>
      <c r="F77" s="60">
        <v>3549000</v>
      </c>
      <c r="G77" s="60">
        <v>170</v>
      </c>
      <c r="H77" s="60">
        <v>3</v>
      </c>
      <c r="I77" s="60">
        <v>2</v>
      </c>
      <c r="J77" s="61">
        <v>6</v>
      </c>
      <c r="K77" s="60">
        <v>2</v>
      </c>
      <c r="L77" s="60">
        <v>2</v>
      </c>
      <c r="M77" s="60">
        <v>4</v>
      </c>
      <c r="N77" s="60">
        <v>2</v>
      </c>
      <c r="O77" s="60">
        <v>4</v>
      </c>
      <c r="P77" s="60">
        <v>201</v>
      </c>
      <c r="Q77" s="60">
        <v>0</v>
      </c>
      <c r="R77" s="59">
        <v>2.2000000000000002</v>
      </c>
      <c r="S77" s="59">
        <v>28.7</v>
      </c>
      <c r="T77" s="59">
        <v>69</v>
      </c>
      <c r="U77" s="62">
        <v>1.0669999999999999</v>
      </c>
      <c r="V77" s="61">
        <v>24.427480916030529</v>
      </c>
      <c r="W77" s="61">
        <v>4.0684624017957347</v>
      </c>
      <c r="X77" s="60">
        <v>202</v>
      </c>
      <c r="Y77" s="60">
        <v>10</v>
      </c>
      <c r="Z77" s="61">
        <v>2.2000000000000002</v>
      </c>
      <c r="AA77" s="61">
        <v>28.7</v>
      </c>
      <c r="AB77" s="61">
        <v>69</v>
      </c>
      <c r="AC77" s="62">
        <v>1.1180000000000001</v>
      </c>
      <c r="AD77" s="61">
        <v>20.958535271944001</v>
      </c>
      <c r="AE77" s="61">
        <v>6.0498705545714655</v>
      </c>
      <c r="AF77" s="60">
        <v>203</v>
      </c>
      <c r="AG77" s="60">
        <v>20</v>
      </c>
      <c r="AH77" s="61">
        <v>2.2999999999999998</v>
      </c>
      <c r="AI77" s="61">
        <v>24.5</v>
      </c>
      <c r="AJ77" s="61">
        <v>73.2</v>
      </c>
      <c r="AK77" s="62">
        <v>1.1559999999999999</v>
      </c>
      <c r="AL77" s="61">
        <v>21.029895776193094</v>
      </c>
      <c r="AM77" s="61">
        <v>5.9824607102543954</v>
      </c>
      <c r="AN77" s="60">
        <v>0</v>
      </c>
      <c r="AP77" s="62" t="e">
        <v>#N/A</v>
      </c>
      <c r="AQ77" s="62" t="e">
        <v>#N/A</v>
      </c>
      <c r="BG77" s="62" t="e">
        <v>#N/A</v>
      </c>
      <c r="BH77" s="62" t="e">
        <v>#N/A</v>
      </c>
      <c r="BI77" s="62" t="e">
        <f t="shared" si="24"/>
        <v>#N/A</v>
      </c>
      <c r="BJ77" s="60">
        <v>30</v>
      </c>
      <c r="BL77" s="62" t="e">
        <v>#N/A</v>
      </c>
      <c r="BM77" s="62" t="e">
        <v>#N/A</v>
      </c>
      <c r="BN77" s="62" t="e">
        <v>#N/A</v>
      </c>
      <c r="BO77" s="62" t="e">
        <v>#N/A</v>
      </c>
      <c r="BP77" s="62" t="e">
        <v>#N/A</v>
      </c>
      <c r="BQ77" s="62" t="e">
        <v>#N/A</v>
      </c>
      <c r="BR77" s="62" t="e">
        <v>#N/A</v>
      </c>
      <c r="BS77" s="62" t="e">
        <v>#N/A</v>
      </c>
      <c r="BT77" s="62" t="e">
        <v>#N/A</v>
      </c>
      <c r="BU77" s="62" t="e">
        <v>#N/A</v>
      </c>
      <c r="BV77" s="62" t="e">
        <v>#N/A</v>
      </c>
      <c r="BW77" s="62" t="e">
        <v>#N/A</v>
      </c>
      <c r="BX77" s="62" t="e">
        <v>#N/A</v>
      </c>
      <c r="BY77" s="62" t="e">
        <v>#N/A</v>
      </c>
      <c r="BZ77" s="62" t="e">
        <v>#N/A</v>
      </c>
      <c r="CA77" s="62" t="e">
        <v>#N/A</v>
      </c>
      <c r="CB77" s="62" t="e">
        <v>#N/A</v>
      </c>
      <c r="CC77" s="62" t="e">
        <v>#N/A</v>
      </c>
      <c r="CD77" s="62" t="e">
        <v>#N/A</v>
      </c>
      <c r="CE77" s="62" t="e">
        <f t="shared" si="25"/>
        <v>#N/A</v>
      </c>
      <c r="CG77" s="60">
        <v>443</v>
      </c>
      <c r="CH77" s="62">
        <v>2.632944915254237</v>
      </c>
      <c r="CI77" s="62">
        <v>1.4830508474576207</v>
      </c>
      <c r="CJ77" s="60">
        <v>100</v>
      </c>
      <c r="CK77" s="62">
        <v>99.166666666666671</v>
      </c>
      <c r="CL77" s="62">
        <v>99.166666666666671</v>
      </c>
      <c r="CM77" s="62">
        <v>99.166666666666671</v>
      </c>
      <c r="CN77" s="62">
        <v>98.333333333333343</v>
      </c>
      <c r="CO77" s="59">
        <v>0</v>
      </c>
      <c r="CT77" s="62">
        <v>32.628067787657521</v>
      </c>
      <c r="CU77" s="62">
        <v>28.912075695412128</v>
      </c>
      <c r="CV77" s="62">
        <v>26.292396879095019</v>
      </c>
      <c r="CW77" s="62">
        <v>22.640143930798899</v>
      </c>
      <c r="CX77" s="62">
        <v>11.281828479029818</v>
      </c>
      <c r="CY77" s="62" t="e">
        <v>#N/A</v>
      </c>
      <c r="CZ77" s="62">
        <v>1.4512128294381463</v>
      </c>
      <c r="DA77" s="62">
        <f t="shared" si="26"/>
        <v>44.882522189112436</v>
      </c>
      <c r="DB77" s="62"/>
      <c r="DD77" s="62"/>
      <c r="DE77" s="62" t="e">
        <v>#N/A</v>
      </c>
      <c r="DF77" s="62" t="e">
        <v>#N/A</v>
      </c>
      <c r="DH77" s="62"/>
      <c r="DI77" s="62"/>
      <c r="DJ77" s="62"/>
      <c r="DK77" s="62"/>
      <c r="DM77" s="61"/>
      <c r="DN77" s="61"/>
      <c r="DO77" s="61"/>
      <c r="DP77" s="61"/>
      <c r="DQ77" s="62"/>
      <c r="DR77" s="62"/>
      <c r="DS77" s="62"/>
      <c r="DT77" s="62"/>
      <c r="DU77" s="62"/>
      <c r="DV77" s="62" t="e">
        <v>#N/A</v>
      </c>
      <c r="DW77" s="62" t="e">
        <v>#N/A</v>
      </c>
      <c r="DX77" s="62" t="e">
        <f t="shared" si="27"/>
        <v>#N/A</v>
      </c>
      <c r="DZ77" s="62" t="e">
        <f t="shared" si="42"/>
        <v>#N/A</v>
      </c>
      <c r="EA77" s="62" t="e">
        <f t="shared" si="29"/>
        <v>#N/A</v>
      </c>
      <c r="EB77" s="62">
        <f t="shared" si="30"/>
        <v>22.242378258313536</v>
      </c>
      <c r="EC77" s="62" t="e">
        <f t="shared" si="31"/>
        <v>#N/A</v>
      </c>
      <c r="ED77" s="62" t="e">
        <f t="shared" si="32"/>
        <v>#N/A</v>
      </c>
      <c r="EE77" s="62" t="e">
        <f t="shared" si="33"/>
        <v>#N/A</v>
      </c>
      <c r="EF77" s="62" t="e">
        <f t="shared" si="34"/>
        <v>#N/A</v>
      </c>
      <c r="EG77" s="62" t="e">
        <f t="shared" si="35"/>
        <v>#N/A</v>
      </c>
      <c r="EH77" s="62" t="e">
        <f t="shared" si="36"/>
        <v>#N/A</v>
      </c>
      <c r="EI77" s="62" t="e">
        <f t="shared" si="37"/>
        <v>#N/A</v>
      </c>
      <c r="EJ77" s="62">
        <f t="shared" si="38"/>
        <v>22.441261094556218</v>
      </c>
      <c r="EK77" s="62" t="e">
        <f t="shared" si="39"/>
        <v>#N/A</v>
      </c>
      <c r="EL77" s="62" t="e">
        <f t="shared" si="28"/>
        <v>#N/A</v>
      </c>
      <c r="EM77" s="62" t="e">
        <f t="shared" si="40"/>
        <v>#N/A</v>
      </c>
      <c r="EN77" s="62">
        <f t="shared" si="41"/>
        <v>3.7830508474576208</v>
      </c>
      <c r="EO77" s="62" t="e">
        <f>DataByPlots!Z77+DataByPlots!DF77</f>
        <v>#N/A</v>
      </c>
    </row>
    <row r="78" spans="1:145" ht="11.25" x14ac:dyDescent="0.2">
      <c r="A78" s="60">
        <v>59671</v>
      </c>
      <c r="B78" s="60">
        <v>2006</v>
      </c>
      <c r="C78" s="60">
        <v>6</v>
      </c>
      <c r="D78" s="60">
        <v>7</v>
      </c>
      <c r="E78" s="60">
        <v>7097700</v>
      </c>
      <c r="F78" s="60">
        <v>3597008</v>
      </c>
      <c r="G78" s="60">
        <v>220</v>
      </c>
      <c r="H78" s="60">
        <v>3</v>
      </c>
      <c r="I78" s="60">
        <v>2</v>
      </c>
      <c r="J78" s="61">
        <v>2.1</v>
      </c>
      <c r="K78" s="60">
        <v>2</v>
      </c>
      <c r="L78" s="60">
        <v>6</v>
      </c>
      <c r="M78" s="60">
        <v>3</v>
      </c>
      <c r="N78" s="60">
        <v>1</v>
      </c>
      <c r="O78" s="60">
        <v>2</v>
      </c>
      <c r="P78" s="60">
        <v>201</v>
      </c>
      <c r="Q78" s="60">
        <v>0</v>
      </c>
      <c r="R78" s="59">
        <v>2.2000000000000002</v>
      </c>
      <c r="S78" s="59">
        <v>35.799999999999997</v>
      </c>
      <c r="T78" s="59">
        <v>62</v>
      </c>
      <c r="U78" s="62">
        <v>1.0109999999999999</v>
      </c>
      <c r="V78" s="61">
        <v>19.164181761538124</v>
      </c>
      <c r="W78" s="61">
        <v>9.0238396740626587</v>
      </c>
      <c r="X78" s="60">
        <v>202</v>
      </c>
      <c r="Y78" s="60">
        <v>10</v>
      </c>
      <c r="Z78" s="61">
        <v>2.2000000000000002</v>
      </c>
      <c r="AA78" s="61">
        <v>35.799999999999997</v>
      </c>
      <c r="AB78" s="61">
        <v>62</v>
      </c>
      <c r="AC78" s="62">
        <v>1.0429999999999999</v>
      </c>
      <c r="AD78" s="61">
        <v>19.565844511755373</v>
      </c>
      <c r="AE78" s="61">
        <v>11.288442571505424</v>
      </c>
      <c r="AF78" s="60">
        <v>203</v>
      </c>
      <c r="AG78" s="60">
        <v>20</v>
      </c>
      <c r="AH78" s="61">
        <v>3.9</v>
      </c>
      <c r="AI78" s="61">
        <v>32.1</v>
      </c>
      <c r="AJ78" s="61">
        <v>64</v>
      </c>
      <c r="AK78" s="62">
        <v>1.175</v>
      </c>
      <c r="AL78" s="61">
        <v>20.781476121562953</v>
      </c>
      <c r="AM78" s="61">
        <v>10.142491779320437</v>
      </c>
      <c r="AN78" s="60">
        <v>0</v>
      </c>
      <c r="AO78" s="60">
        <v>111</v>
      </c>
      <c r="AP78" s="62">
        <v>2.6223183232656044</v>
      </c>
      <c r="AQ78" s="62">
        <v>2.4071023247300167</v>
      </c>
      <c r="AR78" s="59">
        <v>100</v>
      </c>
      <c r="AS78" s="62">
        <v>99.124343257443087</v>
      </c>
      <c r="AT78" s="62">
        <v>98.598949211908931</v>
      </c>
      <c r="AU78" s="62">
        <v>98.598949211908931</v>
      </c>
      <c r="AV78" s="62">
        <v>98.598949211908931</v>
      </c>
      <c r="AW78" s="59">
        <v>0</v>
      </c>
      <c r="BB78" s="62">
        <v>48.149092146527231</v>
      </c>
      <c r="BC78" s="62">
        <v>39.920179226223013</v>
      </c>
      <c r="BD78" s="62">
        <v>34.436524994927716</v>
      </c>
      <c r="BE78" s="62">
        <v>30.572573390147678</v>
      </c>
      <c r="BF78" s="62">
        <v>17.203163574674285</v>
      </c>
      <c r="BG78" s="62" t="e">
        <v>#N/A</v>
      </c>
      <c r="BH78" s="62">
        <v>1.3197419358606974</v>
      </c>
      <c r="BI78" s="62">
        <f t="shared" si="24"/>
        <v>49.67270280836054</v>
      </c>
      <c r="BJ78" s="60">
        <v>30</v>
      </c>
      <c r="BL78" s="62" t="e">
        <v>#N/A</v>
      </c>
      <c r="BM78" s="62" t="e">
        <v>#N/A</v>
      </c>
      <c r="BN78" s="62" t="e">
        <v>#N/A</v>
      </c>
      <c r="BO78" s="62" t="e">
        <v>#N/A</v>
      </c>
      <c r="BP78" s="62" t="e">
        <v>#N/A</v>
      </c>
      <c r="BQ78" s="62" t="e">
        <v>#N/A</v>
      </c>
      <c r="BR78" s="62" t="e">
        <v>#N/A</v>
      </c>
      <c r="BS78" s="62" t="e">
        <v>#N/A</v>
      </c>
      <c r="BT78" s="62" t="e">
        <v>#N/A</v>
      </c>
      <c r="BU78" s="62" t="e">
        <v>#N/A</v>
      </c>
      <c r="BV78" s="62" t="e">
        <v>#N/A</v>
      </c>
      <c r="BW78" s="62" t="e">
        <v>#N/A</v>
      </c>
      <c r="BX78" s="62" t="e">
        <v>#N/A</v>
      </c>
      <c r="BY78" s="62" t="e">
        <v>#N/A</v>
      </c>
      <c r="BZ78" s="62" t="e">
        <v>#N/A</v>
      </c>
      <c r="CA78" s="62" t="e">
        <v>#N/A</v>
      </c>
      <c r="CB78" s="62" t="e">
        <v>#N/A</v>
      </c>
      <c r="CC78" s="62" t="e">
        <v>#N/A</v>
      </c>
      <c r="CD78" s="62" t="e">
        <v>#N/A</v>
      </c>
      <c r="CE78" s="62" t="e">
        <f t="shared" si="25"/>
        <v>#N/A</v>
      </c>
      <c r="CG78" s="60"/>
      <c r="CH78" s="62" t="e">
        <v>#N/A</v>
      </c>
      <c r="CI78" s="62" t="e">
        <v>#N/A</v>
      </c>
      <c r="CJ78" s="60"/>
      <c r="CY78" s="62" t="e">
        <v>#N/A</v>
      </c>
      <c r="CZ78" s="62" t="e">
        <v>#N/A</v>
      </c>
      <c r="DA78" s="62" t="e">
        <f t="shared" si="26"/>
        <v>#N/A</v>
      </c>
      <c r="DB78" s="62">
        <v>6</v>
      </c>
      <c r="DD78" s="62">
        <v>106</v>
      </c>
      <c r="DE78" s="62">
        <v>2.6103384812354959</v>
      </c>
      <c r="DF78" s="62">
        <v>3.4488277186524843</v>
      </c>
      <c r="DG78" s="59">
        <v>100</v>
      </c>
      <c r="DH78" s="62">
        <v>98.646362098138752</v>
      </c>
      <c r="DI78" s="62">
        <v>99.153976311336706</v>
      </c>
      <c r="DJ78" s="62">
        <v>99.492385786802046</v>
      </c>
      <c r="DK78" s="62">
        <v>99.153976311336706</v>
      </c>
      <c r="DL78" s="59">
        <v>0</v>
      </c>
      <c r="DM78" s="61"/>
      <c r="DN78" s="61"/>
      <c r="DO78" s="61"/>
      <c r="DP78" s="61"/>
      <c r="DQ78" s="62">
        <v>44.985289318420826</v>
      </c>
      <c r="DR78" s="62">
        <v>43.108660369929261</v>
      </c>
      <c r="DS78" s="62">
        <v>38.799631592046772</v>
      </c>
      <c r="DT78" s="62">
        <v>34.676953381077389</v>
      </c>
      <c r="DU78" s="62">
        <v>19.598305396344596</v>
      </c>
      <c r="DV78" s="62" t="e">
        <v>#N/A</v>
      </c>
      <c r="DW78" s="62">
        <v>1.3276296797419296</v>
      </c>
      <c r="DX78" s="62">
        <f t="shared" si="27"/>
        <v>49.1395583643409</v>
      </c>
      <c r="DZ78" s="62">
        <f t="shared" si="42"/>
        <v>19.100129418212862</v>
      </c>
      <c r="EA78" s="62" t="e">
        <f t="shared" si="29"/>
        <v>#N/A</v>
      </c>
      <c r="EB78" s="62" t="e">
        <f t="shared" si="30"/>
        <v>#N/A</v>
      </c>
      <c r="EC78" s="62">
        <f t="shared" si="31"/>
        <v>14.46260498326351</v>
      </c>
      <c r="ED78" s="62" t="e">
        <f t="shared" si="32"/>
        <v>#N/A</v>
      </c>
      <c r="EE78" s="62" t="e">
        <f t="shared" si="33"/>
        <v>#N/A</v>
      </c>
      <c r="EF78" s="62" t="e">
        <f t="shared" si="34"/>
        <v>#N/A</v>
      </c>
      <c r="EG78" s="62" t="e">
        <f t="shared" si="35"/>
        <v>#N/A</v>
      </c>
      <c r="EH78" s="62">
        <f t="shared" si="36"/>
        <v>24.83635140418027</v>
      </c>
      <c r="EI78" s="62" t="e">
        <f t="shared" si="37"/>
        <v>#N/A</v>
      </c>
      <c r="EJ78" s="62" t="e">
        <f t="shared" si="38"/>
        <v>#N/A</v>
      </c>
      <c r="EK78" s="62">
        <f t="shared" si="39"/>
        <v>24.56977918217045</v>
      </c>
      <c r="EL78" s="62">
        <f t="shared" si="28"/>
        <v>4.6071023247300165</v>
      </c>
      <c r="EM78" s="62" t="e">
        <f t="shared" si="40"/>
        <v>#N/A</v>
      </c>
      <c r="EN78" s="62" t="e">
        <f t="shared" si="41"/>
        <v>#N/A</v>
      </c>
      <c r="EO78" s="62">
        <f>DataByPlots!Z78+DataByPlots!DF78</f>
        <v>5.648827718652484</v>
      </c>
    </row>
    <row r="79" spans="1:145" ht="11.25" x14ac:dyDescent="0.2">
      <c r="A79" s="60">
        <v>61451</v>
      </c>
      <c r="B79" s="60">
        <v>2006</v>
      </c>
      <c r="C79" s="60">
        <v>5</v>
      </c>
      <c r="D79" s="60">
        <v>28</v>
      </c>
      <c r="E79" s="60">
        <v>7113709</v>
      </c>
      <c r="F79" s="60">
        <v>3420993</v>
      </c>
      <c r="G79" s="60">
        <v>110</v>
      </c>
      <c r="H79" s="60">
        <v>3</v>
      </c>
      <c r="I79" s="60">
        <v>2</v>
      </c>
      <c r="J79" s="61">
        <v>9.3000000000000007</v>
      </c>
      <c r="K79" s="60">
        <v>2</v>
      </c>
      <c r="L79" s="60">
        <v>23</v>
      </c>
      <c r="M79" s="60">
        <v>4</v>
      </c>
      <c r="N79" s="60">
        <v>4</v>
      </c>
      <c r="O79" s="60">
        <v>3</v>
      </c>
      <c r="P79" s="60">
        <v>201</v>
      </c>
      <c r="Q79" s="60">
        <v>0</v>
      </c>
      <c r="R79" s="59">
        <v>2.1</v>
      </c>
      <c r="S79" s="59">
        <v>18.5</v>
      </c>
      <c r="T79" s="59">
        <v>79.400000000000006</v>
      </c>
      <c r="U79" s="62">
        <v>1.052</v>
      </c>
      <c r="V79" s="61">
        <v>20.218713522147812</v>
      </c>
      <c r="W79" s="61">
        <v>14.015093177267827</v>
      </c>
      <c r="X79" s="60">
        <v>202</v>
      </c>
      <c r="Y79" s="60">
        <v>10</v>
      </c>
      <c r="Z79" s="61">
        <v>2.1</v>
      </c>
      <c r="AA79" s="61">
        <v>18.5</v>
      </c>
      <c r="AB79" s="61">
        <v>79.400000000000006</v>
      </c>
      <c r="AC79" s="62">
        <v>1.109</v>
      </c>
      <c r="AD79" s="61">
        <v>19.226143790849676</v>
      </c>
      <c r="AE79" s="61">
        <v>12.985499741066814</v>
      </c>
      <c r="AF79" s="60">
        <v>203</v>
      </c>
      <c r="AG79" s="60">
        <v>20</v>
      </c>
      <c r="AH79" s="61">
        <v>2.4</v>
      </c>
      <c r="AI79" s="61">
        <v>20.3</v>
      </c>
      <c r="AJ79" s="61">
        <v>77.3</v>
      </c>
      <c r="AK79" s="62">
        <v>1.1439999999999999</v>
      </c>
      <c r="AL79" s="61">
        <v>16.744513083220333</v>
      </c>
      <c r="AM79" s="61">
        <v>15.557700428304271</v>
      </c>
      <c r="AN79" s="60">
        <v>0</v>
      </c>
      <c r="AO79" s="60">
        <v>658</v>
      </c>
      <c r="AP79" s="62">
        <v>2.6373217254352959</v>
      </c>
      <c r="AQ79" s="62">
        <v>1.102458657800343</v>
      </c>
      <c r="AR79" s="59">
        <v>100</v>
      </c>
      <c r="AS79" s="62">
        <v>98.251748251748268</v>
      </c>
      <c r="AT79" s="62">
        <v>99.650349650349639</v>
      </c>
      <c r="AU79" s="62">
        <v>98.776223776223773</v>
      </c>
      <c r="AV79" s="62">
        <v>98.776223776223773</v>
      </c>
      <c r="AW79" s="59">
        <v>0</v>
      </c>
      <c r="BB79" s="62">
        <v>31.586311653123602</v>
      </c>
      <c r="BC79" s="62">
        <v>23.429484140727936</v>
      </c>
      <c r="BD79" s="62">
        <v>13.734894064519985</v>
      </c>
      <c r="BE79" s="62">
        <v>12.691889890803814</v>
      </c>
      <c r="BF79" s="62">
        <v>6.8483921483170853</v>
      </c>
      <c r="BG79" s="62" t="e">
        <v>#N/A</v>
      </c>
      <c r="BH79" s="62">
        <v>1.5892909815483891</v>
      </c>
      <c r="BI79" s="62">
        <f t="shared" si="24"/>
        <v>39.738448812646361</v>
      </c>
      <c r="BJ79" s="60">
        <v>30</v>
      </c>
      <c r="BL79" s="62" t="e">
        <v>#N/A</v>
      </c>
      <c r="BM79" s="62" t="e">
        <v>#N/A</v>
      </c>
      <c r="BN79" s="62" t="e">
        <v>#N/A</v>
      </c>
      <c r="BO79" s="62" t="e">
        <v>#N/A</v>
      </c>
      <c r="BP79" s="62" t="e">
        <v>#N/A</v>
      </c>
      <c r="BQ79" s="62" t="e">
        <v>#N/A</v>
      </c>
      <c r="BR79" s="62" t="e">
        <v>#N/A</v>
      </c>
      <c r="BS79" s="62" t="e">
        <v>#N/A</v>
      </c>
      <c r="BT79" s="62" t="e">
        <v>#N/A</v>
      </c>
      <c r="BU79" s="62" t="e">
        <v>#N/A</v>
      </c>
      <c r="BV79" s="62" t="e">
        <v>#N/A</v>
      </c>
      <c r="BW79" s="62" t="e">
        <v>#N/A</v>
      </c>
      <c r="BX79" s="62" t="e">
        <v>#N/A</v>
      </c>
      <c r="BY79" s="62" t="e">
        <v>#N/A</v>
      </c>
      <c r="BZ79" s="62" t="e">
        <v>#N/A</v>
      </c>
      <c r="CA79" s="62" t="e">
        <v>#N/A</v>
      </c>
      <c r="CB79" s="62" t="e">
        <v>#N/A</v>
      </c>
      <c r="CC79" s="62" t="e">
        <v>#N/A</v>
      </c>
      <c r="CD79" s="62" t="e">
        <v>#N/A</v>
      </c>
      <c r="CE79" s="62" t="e">
        <f t="shared" si="25"/>
        <v>#N/A</v>
      </c>
      <c r="CG79" s="60"/>
      <c r="CH79" s="62" t="e">
        <v>#N/A</v>
      </c>
      <c r="CI79" s="62" t="e">
        <v>#N/A</v>
      </c>
      <c r="CJ79" s="60"/>
      <c r="CY79" s="62" t="e">
        <v>#N/A</v>
      </c>
      <c r="CZ79" s="62" t="e">
        <v>#N/A</v>
      </c>
      <c r="DA79" s="62" t="e">
        <f t="shared" si="26"/>
        <v>#N/A</v>
      </c>
      <c r="DB79" s="62">
        <v>21</v>
      </c>
      <c r="DD79" s="62">
        <v>657</v>
      </c>
      <c r="DE79" s="62">
        <v>2.6291773698389824</v>
      </c>
      <c r="DF79" s="62">
        <v>1.8106634922623988</v>
      </c>
      <c r="DG79" s="59">
        <v>100</v>
      </c>
      <c r="DH79" s="62">
        <v>98.823529411764696</v>
      </c>
      <c r="DI79" s="62">
        <v>97.815126050420176</v>
      </c>
      <c r="DJ79" s="62">
        <v>98.65546218487394</v>
      </c>
      <c r="DK79" s="62">
        <v>99.159663865546207</v>
      </c>
      <c r="DL79" s="59">
        <v>0</v>
      </c>
      <c r="DM79" s="61"/>
      <c r="DN79" s="61"/>
      <c r="DO79" s="61"/>
      <c r="DP79" s="61"/>
      <c r="DQ79" s="62">
        <v>40.333264998743921</v>
      </c>
      <c r="DR79" s="62">
        <v>34.444585089597979</v>
      </c>
      <c r="DS79" s="62">
        <v>22.118991106708716</v>
      </c>
      <c r="DT79" s="62">
        <v>17.997560151676684</v>
      </c>
      <c r="DU79" s="62">
        <v>7.2715199666715398</v>
      </c>
      <c r="DV79" s="62" t="e">
        <v>#N/A</v>
      </c>
      <c r="DW79" s="62">
        <v>1.4293819131930849</v>
      </c>
      <c r="DX79" s="62">
        <f t="shared" si="27"/>
        <v>45.633872800273494</v>
      </c>
      <c r="DZ79" s="62">
        <f t="shared" si="42"/>
        <v>27.046558921842546</v>
      </c>
      <c r="EA79" s="62" t="e">
        <f t="shared" si="29"/>
        <v>#N/A</v>
      </c>
      <c r="EB79" s="62" t="e">
        <f t="shared" si="30"/>
        <v>#N/A</v>
      </c>
      <c r="EC79" s="62">
        <f t="shared" si="31"/>
        <v>27.63631264859681</v>
      </c>
      <c r="ED79" s="62" t="e">
        <f t="shared" si="32"/>
        <v>#N/A</v>
      </c>
      <c r="EE79" s="62" t="e">
        <f t="shared" si="33"/>
        <v>#N/A</v>
      </c>
      <c r="EF79" s="62" t="e">
        <f t="shared" si="34"/>
        <v>#N/A</v>
      </c>
      <c r="EG79" s="62" t="e">
        <f t="shared" si="35"/>
        <v>#N/A</v>
      </c>
      <c r="EH79" s="62">
        <f t="shared" si="36"/>
        <v>19.86922440632318</v>
      </c>
      <c r="EI79" s="62" t="e">
        <f t="shared" si="37"/>
        <v>#N/A</v>
      </c>
      <c r="EJ79" s="62" t="e">
        <f t="shared" si="38"/>
        <v>#N/A</v>
      </c>
      <c r="EK79" s="62">
        <f t="shared" si="39"/>
        <v>22.816936400136747</v>
      </c>
      <c r="EL79" s="62">
        <f t="shared" si="28"/>
        <v>3.2024586578003431</v>
      </c>
      <c r="EM79" s="62" t="e">
        <f t="shared" si="40"/>
        <v>#N/A</v>
      </c>
      <c r="EN79" s="62" t="e">
        <f t="shared" si="41"/>
        <v>#N/A</v>
      </c>
      <c r="EO79" s="62">
        <f>DataByPlots!Z79+DataByPlots!DF79</f>
        <v>3.9106634922623988</v>
      </c>
    </row>
    <row r="80" spans="1:145" ht="11.25" x14ac:dyDescent="0.2">
      <c r="A80" s="60">
        <v>61751</v>
      </c>
      <c r="B80" s="60">
        <v>2006</v>
      </c>
      <c r="C80" s="60">
        <v>6</v>
      </c>
      <c r="D80" s="60">
        <v>6</v>
      </c>
      <c r="E80" s="60">
        <v>7113703</v>
      </c>
      <c r="F80" s="60">
        <v>3660991</v>
      </c>
      <c r="G80" s="60">
        <v>240</v>
      </c>
      <c r="H80" s="60">
        <v>3</v>
      </c>
      <c r="I80" s="60">
        <v>2</v>
      </c>
      <c r="J80" s="61">
        <v>2.5</v>
      </c>
      <c r="K80" s="60">
        <v>0</v>
      </c>
      <c r="L80" s="60">
        <v>0</v>
      </c>
      <c r="M80" s="60">
        <v>2</v>
      </c>
      <c r="N80" s="60">
        <v>0</v>
      </c>
      <c r="O80" s="60">
        <v>4</v>
      </c>
      <c r="P80" s="60">
        <v>201</v>
      </c>
      <c r="Q80" s="60">
        <v>0</v>
      </c>
      <c r="R80" s="59">
        <v>2.6</v>
      </c>
      <c r="S80" s="59">
        <v>30.1</v>
      </c>
      <c r="T80" s="59">
        <v>67.400000000000006</v>
      </c>
      <c r="U80" s="62">
        <v>1.103</v>
      </c>
      <c r="V80" s="61">
        <v>20.794051900087467</v>
      </c>
      <c r="W80" s="61">
        <v>6.7795570280385302</v>
      </c>
      <c r="X80" s="60">
        <v>202</v>
      </c>
      <c r="Y80" s="60">
        <v>10</v>
      </c>
      <c r="Z80" s="61">
        <v>2.6</v>
      </c>
      <c r="AA80" s="61">
        <v>30.1</v>
      </c>
      <c r="AB80" s="61">
        <v>67.400000000000006</v>
      </c>
      <c r="AC80" s="62">
        <v>0.95399999999999996</v>
      </c>
      <c r="AD80" s="61">
        <v>24.536109135578979</v>
      </c>
      <c r="AE80" s="61">
        <v>15.498629198080858</v>
      </c>
      <c r="AF80" s="60">
        <v>203</v>
      </c>
      <c r="AG80" s="60">
        <v>20</v>
      </c>
      <c r="AH80" s="61">
        <v>2.5</v>
      </c>
      <c r="AI80" s="61">
        <v>25.1</v>
      </c>
      <c r="AJ80" s="61">
        <v>72.400000000000006</v>
      </c>
      <c r="AK80" s="62">
        <v>1.2050000000000001</v>
      </c>
      <c r="AL80" s="61">
        <v>20.537897310513447</v>
      </c>
      <c r="AM80" s="61">
        <v>15.692307692307692</v>
      </c>
      <c r="AN80" s="60">
        <v>0</v>
      </c>
      <c r="AO80" s="60">
        <v>94</v>
      </c>
      <c r="AP80" s="62">
        <v>2.4584333504161013</v>
      </c>
      <c r="AQ80" s="62">
        <v>16.657969529034652</v>
      </c>
      <c r="AR80" s="59">
        <v>100</v>
      </c>
      <c r="AS80" s="62">
        <v>98.784722222222214</v>
      </c>
      <c r="AT80" s="62">
        <v>97.916666666666657</v>
      </c>
      <c r="AU80" s="62">
        <v>97.395833333333329</v>
      </c>
      <c r="AV80" s="62">
        <v>99.131944444444457</v>
      </c>
      <c r="AW80" s="59">
        <v>0</v>
      </c>
      <c r="BB80" s="62">
        <v>39.143444125901119</v>
      </c>
      <c r="BC80" s="62">
        <v>37.882137479858777</v>
      </c>
      <c r="BD80" s="62">
        <v>29.710480592201506</v>
      </c>
      <c r="BE80" s="62">
        <v>24.309672879094681</v>
      </c>
      <c r="BF80" s="62">
        <v>9.0062661789746272</v>
      </c>
      <c r="BG80" s="62" t="e">
        <v>#N/A</v>
      </c>
      <c r="BH80" s="62">
        <v>1.3970044557383596</v>
      </c>
      <c r="BI80" s="62">
        <f t="shared" si="24"/>
        <v>43.175012025365255</v>
      </c>
      <c r="BJ80" s="60">
        <v>30</v>
      </c>
      <c r="BL80" s="62" t="e">
        <v>#N/A</v>
      </c>
      <c r="BM80" s="62" t="e">
        <v>#N/A</v>
      </c>
      <c r="BN80" s="62" t="e">
        <v>#N/A</v>
      </c>
      <c r="BO80" s="62" t="e">
        <v>#N/A</v>
      </c>
      <c r="BP80" s="62" t="e">
        <v>#N/A</v>
      </c>
      <c r="BQ80" s="62" t="e">
        <v>#N/A</v>
      </c>
      <c r="BR80" s="62" t="e">
        <v>#N/A</v>
      </c>
      <c r="BS80" s="62" t="e">
        <v>#N/A</v>
      </c>
      <c r="BT80" s="62" t="e">
        <v>#N/A</v>
      </c>
      <c r="BU80" s="62" t="e">
        <v>#N/A</v>
      </c>
      <c r="BV80" s="62" t="e">
        <v>#N/A</v>
      </c>
      <c r="BW80" s="62" t="e">
        <v>#N/A</v>
      </c>
      <c r="BX80" s="62" t="e">
        <v>#N/A</v>
      </c>
      <c r="BY80" s="62" t="e">
        <v>#N/A</v>
      </c>
      <c r="BZ80" s="62" t="e">
        <v>#N/A</v>
      </c>
      <c r="CA80" s="62" t="e">
        <v>#N/A</v>
      </c>
      <c r="CB80" s="62" t="e">
        <v>#N/A</v>
      </c>
      <c r="CC80" s="62" t="e">
        <v>#N/A</v>
      </c>
      <c r="CD80" s="62" t="e">
        <v>#N/A</v>
      </c>
      <c r="CE80" s="62" t="e">
        <f t="shared" si="25"/>
        <v>#N/A</v>
      </c>
      <c r="CG80" s="60"/>
      <c r="CH80" s="62" t="e">
        <v>#N/A</v>
      </c>
      <c r="CI80" s="62" t="e">
        <v>#N/A</v>
      </c>
      <c r="CJ80" s="60"/>
      <c r="CY80" s="62" t="e">
        <v>#N/A</v>
      </c>
      <c r="CZ80" s="62" t="e">
        <v>#N/A</v>
      </c>
      <c r="DA80" s="62" t="e">
        <f t="shared" si="26"/>
        <v>#N/A</v>
      </c>
      <c r="DB80" s="62">
        <v>10</v>
      </c>
      <c r="DD80" s="62">
        <v>112</v>
      </c>
      <c r="DE80" s="62">
        <v>2.5919182441253263</v>
      </c>
      <c r="DF80" s="62">
        <v>5.0505874673629219</v>
      </c>
      <c r="DG80" s="59">
        <v>100</v>
      </c>
      <c r="DH80" s="62">
        <v>100</v>
      </c>
      <c r="DI80" s="62">
        <v>100</v>
      </c>
      <c r="DJ80" s="62">
        <v>100</v>
      </c>
      <c r="DK80" s="62">
        <v>100</v>
      </c>
      <c r="DL80" s="59">
        <v>0</v>
      </c>
      <c r="DM80" s="61"/>
      <c r="DN80" s="61"/>
      <c r="DO80" s="61"/>
      <c r="DP80" s="61"/>
      <c r="DQ80" s="62">
        <v>52.964858734543974</v>
      </c>
      <c r="DR80" s="62">
        <v>43.821246758332535</v>
      </c>
      <c r="DS80" s="62">
        <v>29.917768689540058</v>
      </c>
      <c r="DT80" s="62">
        <v>23.543179630947265</v>
      </c>
      <c r="DU80" s="62">
        <v>18.024588289276387</v>
      </c>
      <c r="DV80" s="62" t="e">
        <v>#N/A</v>
      </c>
      <c r="DW80" s="62">
        <v>1.1034912992425681</v>
      </c>
      <c r="DX80" s="62">
        <f t="shared" si="27"/>
        <v>57.425690345609091</v>
      </c>
      <c r="DZ80" s="62">
        <f t="shared" si="42"/>
        <v>18.865339146270575</v>
      </c>
      <c r="EA80" s="62" t="e">
        <f t="shared" si="29"/>
        <v>#N/A</v>
      </c>
      <c r="EB80" s="62" t="e">
        <f t="shared" si="30"/>
        <v>#N/A</v>
      </c>
      <c r="EC80" s="62">
        <f t="shared" si="31"/>
        <v>33.882510714661827</v>
      </c>
      <c r="ED80" s="62" t="e">
        <f t="shared" si="32"/>
        <v>#N/A</v>
      </c>
      <c r="EE80" s="62" t="e">
        <f t="shared" si="33"/>
        <v>#N/A</v>
      </c>
      <c r="EF80" s="62" t="e">
        <f t="shared" si="34"/>
        <v>#N/A</v>
      </c>
      <c r="EG80" s="62" t="e">
        <f t="shared" si="35"/>
        <v>#N/A</v>
      </c>
      <c r="EH80" s="62">
        <f t="shared" si="36"/>
        <v>21.587506012682628</v>
      </c>
      <c r="EI80" s="62" t="e">
        <f t="shared" si="37"/>
        <v>#N/A</v>
      </c>
      <c r="EJ80" s="62" t="e">
        <f t="shared" si="38"/>
        <v>#N/A</v>
      </c>
      <c r="EK80" s="62">
        <f t="shared" si="39"/>
        <v>28.712845172804546</v>
      </c>
      <c r="EL80" s="62">
        <f t="shared" si="28"/>
        <v>19.257969529034654</v>
      </c>
      <c r="EM80" s="62" t="e">
        <f t="shared" si="40"/>
        <v>#N/A</v>
      </c>
      <c r="EN80" s="62" t="e">
        <f t="shared" si="41"/>
        <v>#N/A</v>
      </c>
      <c r="EO80" s="62">
        <f>DataByPlots!Z80+DataByPlots!DF80</f>
        <v>7.6505874673629215</v>
      </c>
    </row>
    <row r="81" spans="1:145" ht="11.25" x14ac:dyDescent="0.2">
      <c r="A81" s="60">
        <v>63651</v>
      </c>
      <c r="B81" s="60">
        <v>2006</v>
      </c>
      <c r="C81" s="60">
        <v>6</v>
      </c>
      <c r="D81" s="60">
        <v>27</v>
      </c>
      <c r="E81" s="60">
        <v>7129708</v>
      </c>
      <c r="F81" s="60">
        <v>3581003</v>
      </c>
      <c r="G81" s="60">
        <v>200</v>
      </c>
      <c r="H81" s="60">
        <v>3</v>
      </c>
      <c r="I81" s="60">
        <v>2</v>
      </c>
      <c r="J81" s="61">
        <v>7.6</v>
      </c>
      <c r="K81" s="60">
        <v>3</v>
      </c>
      <c r="L81" s="60">
        <v>14</v>
      </c>
      <c r="M81" s="60">
        <v>3</v>
      </c>
      <c r="N81" s="60">
        <v>1</v>
      </c>
      <c r="O81" s="60">
        <v>4</v>
      </c>
      <c r="P81" s="60">
        <v>201</v>
      </c>
      <c r="Q81" s="60">
        <v>0</v>
      </c>
      <c r="R81" s="59">
        <v>1.8</v>
      </c>
      <c r="S81" s="59">
        <v>33.200000000000003</v>
      </c>
      <c r="T81" s="59">
        <v>65</v>
      </c>
      <c r="U81" s="62">
        <v>1.1220000000000001</v>
      </c>
      <c r="V81" s="61">
        <v>13.759495485165544</v>
      </c>
      <c r="W81" s="61">
        <v>6.4871752257492616</v>
      </c>
      <c r="X81" s="60">
        <v>202</v>
      </c>
      <c r="Y81" s="60">
        <v>10</v>
      </c>
      <c r="Z81" s="61">
        <v>1.8</v>
      </c>
      <c r="AA81" s="61">
        <v>33.200000000000003</v>
      </c>
      <c r="AB81" s="61">
        <v>65</v>
      </c>
      <c r="AC81" s="62">
        <v>1.1879999999999999</v>
      </c>
      <c r="AD81" s="61">
        <v>15.213026990854338</v>
      </c>
      <c r="AE81" s="61">
        <v>5.3564851354906695</v>
      </c>
      <c r="AF81" s="60">
        <v>203</v>
      </c>
      <c r="AG81" s="60">
        <v>20</v>
      </c>
      <c r="AH81" s="61">
        <v>2.2000000000000002</v>
      </c>
      <c r="AI81" s="61">
        <v>25.5</v>
      </c>
      <c r="AJ81" s="61">
        <v>72.3</v>
      </c>
      <c r="AK81" s="62">
        <v>1.1180000000000001</v>
      </c>
      <c r="AL81" s="61">
        <v>14.633471645919789</v>
      </c>
      <c r="AM81" s="61">
        <v>11.130913804277371</v>
      </c>
      <c r="AN81" s="60">
        <v>0</v>
      </c>
      <c r="AO81" s="60">
        <v>71</v>
      </c>
      <c r="AP81" s="62">
        <v>2.6077956989247308</v>
      </c>
      <c r="AQ81" s="62">
        <v>3.6699392239364199</v>
      </c>
      <c r="AR81" s="59">
        <v>100</v>
      </c>
      <c r="AS81" s="62">
        <v>99.01185770750989</v>
      </c>
      <c r="AT81" s="62">
        <v>95.652173913043498</v>
      </c>
      <c r="AU81" s="62">
        <v>97.430830039525702</v>
      </c>
      <c r="AV81" s="62">
        <v>97.035573122529655</v>
      </c>
      <c r="AW81" s="59">
        <v>9</v>
      </c>
      <c r="BB81" s="62">
        <v>49.732404083114076</v>
      </c>
      <c r="BC81" s="62">
        <v>32.515277215538532</v>
      </c>
      <c r="BD81" s="62">
        <v>28.033382469062534</v>
      </c>
      <c r="BE81" s="62">
        <v>23.128239652093018</v>
      </c>
      <c r="BF81" s="62">
        <v>11.005205632957278</v>
      </c>
      <c r="BG81" s="62">
        <v>2.2697917023622081</v>
      </c>
      <c r="BH81" s="62">
        <v>1.0715658604732199</v>
      </c>
      <c r="BI81" s="62">
        <f t="shared" si="24"/>
        <v>58.90913306916422</v>
      </c>
      <c r="BJ81" s="60">
        <v>30</v>
      </c>
      <c r="BL81" s="62" t="e">
        <v>#N/A</v>
      </c>
      <c r="BM81" s="62" t="e">
        <v>#N/A</v>
      </c>
      <c r="BN81" s="62" t="e">
        <v>#N/A</v>
      </c>
      <c r="BO81" s="62" t="e">
        <v>#N/A</v>
      </c>
      <c r="BP81" s="62" t="e">
        <v>#N/A</v>
      </c>
      <c r="BQ81" s="62" t="e">
        <v>#N/A</v>
      </c>
      <c r="BR81" s="62" t="e">
        <v>#N/A</v>
      </c>
      <c r="BS81" s="62" t="e">
        <v>#N/A</v>
      </c>
      <c r="BT81" s="62" t="e">
        <v>#N/A</v>
      </c>
      <c r="BU81" s="62" t="e">
        <v>#N/A</v>
      </c>
      <c r="BV81" s="62" t="e">
        <v>#N/A</v>
      </c>
      <c r="BW81" s="62" t="e">
        <v>#N/A</v>
      </c>
      <c r="BX81" s="62" t="e">
        <v>#N/A</v>
      </c>
      <c r="BY81" s="62" t="e">
        <v>#N/A</v>
      </c>
      <c r="BZ81" s="62" t="e">
        <v>#N/A</v>
      </c>
      <c r="CA81" s="62" t="e">
        <v>#N/A</v>
      </c>
      <c r="CB81" s="62" t="e">
        <v>#N/A</v>
      </c>
      <c r="CC81" s="62" t="e">
        <v>#N/A</v>
      </c>
      <c r="CD81" s="62" t="e">
        <v>#N/A</v>
      </c>
      <c r="CE81" s="62" t="e">
        <f t="shared" si="25"/>
        <v>#N/A</v>
      </c>
      <c r="CG81" s="60">
        <v>50</v>
      </c>
      <c r="CH81" s="62">
        <v>2.6395110038837237</v>
      </c>
      <c r="CI81" s="62">
        <v>0.9120866188066441</v>
      </c>
      <c r="CJ81" s="60">
        <v>100</v>
      </c>
      <c r="CK81" s="62">
        <v>98.534798534798526</v>
      </c>
      <c r="CL81" s="62">
        <v>97.61904761904762</v>
      </c>
      <c r="CM81" s="62">
        <v>99.45054945054946</v>
      </c>
      <c r="CN81" s="62">
        <v>97.252747252747241</v>
      </c>
      <c r="CO81" s="59">
        <v>0</v>
      </c>
      <c r="CT81" s="62">
        <v>42.083637473877481</v>
      </c>
      <c r="CU81" s="62">
        <v>32.995565292127523</v>
      </c>
      <c r="CV81" s="62">
        <v>19.1819747793141</v>
      </c>
      <c r="CW81" s="62">
        <v>13.974830503134783</v>
      </c>
      <c r="CX81" s="62">
        <v>7.4693902009912163</v>
      </c>
      <c r="CY81" s="62">
        <v>6.2030822299832709</v>
      </c>
      <c r="CZ81" s="62">
        <v>1.3807936643022953</v>
      </c>
      <c r="DA81" s="62">
        <f t="shared" si="26"/>
        <v>47.687520064488339</v>
      </c>
      <c r="DB81" s="62"/>
      <c r="DD81" s="62"/>
      <c r="DE81" s="62" t="e">
        <v>#N/A</v>
      </c>
      <c r="DF81" s="62" t="e">
        <v>#N/A</v>
      </c>
      <c r="DH81" s="62"/>
      <c r="DI81" s="62"/>
      <c r="DJ81" s="62"/>
      <c r="DK81" s="62"/>
      <c r="DM81" s="61"/>
      <c r="DN81" s="61"/>
      <c r="DO81" s="61"/>
      <c r="DP81" s="61"/>
      <c r="DQ81" s="62"/>
      <c r="DR81" s="62"/>
      <c r="DS81" s="62"/>
      <c r="DT81" s="62"/>
      <c r="DU81" s="62"/>
      <c r="DV81" s="62" t="e">
        <v>#N/A</v>
      </c>
      <c r="DW81" s="62" t="e">
        <v>#N/A</v>
      </c>
      <c r="DX81" s="62" t="e">
        <f t="shared" si="27"/>
        <v>#N/A</v>
      </c>
      <c r="DZ81" s="62">
        <f t="shared" si="42"/>
        <v>35.780893417071198</v>
      </c>
      <c r="EA81" s="62" t="e">
        <f t="shared" si="29"/>
        <v>#N/A</v>
      </c>
      <c r="EB81" s="62">
        <f t="shared" si="30"/>
        <v>33.712689561353557</v>
      </c>
      <c r="EC81" s="62" t="e">
        <f t="shared" si="31"/>
        <v>#N/A</v>
      </c>
      <c r="ED81" s="62">
        <f t="shared" si="32"/>
        <v>20.85844794973081</v>
      </c>
      <c r="EE81" s="62" t="e">
        <f t="shared" si="33"/>
        <v>#N/A</v>
      </c>
      <c r="EF81" s="62">
        <f t="shared" si="34"/>
        <v>7.7717482731515117</v>
      </c>
      <c r="EG81" s="62" t="e">
        <f t="shared" si="35"/>
        <v>#N/A</v>
      </c>
      <c r="EH81" s="62">
        <f t="shared" si="36"/>
        <v>29.45456653458211</v>
      </c>
      <c r="EI81" s="62" t="e">
        <f t="shared" si="37"/>
        <v>#N/A</v>
      </c>
      <c r="EJ81" s="62">
        <f t="shared" si="38"/>
        <v>23.84376003224417</v>
      </c>
      <c r="EK81" s="62" t="e">
        <f t="shared" si="39"/>
        <v>#N/A</v>
      </c>
      <c r="EL81" s="62">
        <f t="shared" si="28"/>
        <v>5.4699392239364197</v>
      </c>
      <c r="EM81" s="62" t="e">
        <f t="shared" si="40"/>
        <v>#N/A</v>
      </c>
      <c r="EN81" s="62">
        <f t="shared" si="41"/>
        <v>3.1120866188066443</v>
      </c>
      <c r="EO81" s="62" t="e">
        <f>DataByPlots!Z81+DataByPlots!DF81</f>
        <v>#N/A</v>
      </c>
    </row>
    <row r="82" spans="1:145" ht="11.25" x14ac:dyDescent="0.2">
      <c r="A82" s="60">
        <v>65611</v>
      </c>
      <c r="B82" s="60">
        <v>2006</v>
      </c>
      <c r="C82" s="60">
        <v>6</v>
      </c>
      <c r="D82" s="60">
        <v>15</v>
      </c>
      <c r="E82" s="60">
        <v>7145711</v>
      </c>
      <c r="F82" s="60">
        <v>3549001</v>
      </c>
      <c r="G82" s="60">
        <v>200</v>
      </c>
      <c r="H82" s="60">
        <v>3</v>
      </c>
      <c r="I82" s="60">
        <v>2</v>
      </c>
      <c r="J82" s="61">
        <v>4</v>
      </c>
      <c r="K82" s="60">
        <v>2</v>
      </c>
      <c r="L82" s="60">
        <v>4</v>
      </c>
      <c r="M82" s="60">
        <v>3</v>
      </c>
      <c r="N82" s="60">
        <v>0</v>
      </c>
      <c r="O82" s="60">
        <v>3</v>
      </c>
      <c r="P82" s="60">
        <v>201</v>
      </c>
      <c r="Q82" s="60">
        <v>0</v>
      </c>
      <c r="R82" s="59">
        <v>2.2999999999999998</v>
      </c>
      <c r="S82" s="59">
        <v>22.5</v>
      </c>
      <c r="T82" s="59">
        <v>75.2</v>
      </c>
      <c r="U82" s="62">
        <v>1.071</v>
      </c>
      <c r="V82" s="61">
        <v>17.563447014120179</v>
      </c>
      <c r="W82" s="61">
        <v>8.2114607636715391</v>
      </c>
      <c r="X82" s="60">
        <v>202</v>
      </c>
      <c r="Y82" s="60">
        <v>10</v>
      </c>
      <c r="Z82" s="61">
        <v>2.2999999999999998</v>
      </c>
      <c r="AA82" s="61">
        <v>22.5</v>
      </c>
      <c r="AB82" s="61">
        <v>75.2</v>
      </c>
      <c r="AC82" s="62">
        <v>1.0369999999999999</v>
      </c>
      <c r="AD82" s="61">
        <v>16.639057610896362</v>
      </c>
      <c r="AE82" s="61">
        <v>9.1300507838374951</v>
      </c>
      <c r="AF82" s="60">
        <v>203</v>
      </c>
      <c r="AG82" s="60">
        <v>20</v>
      </c>
      <c r="AH82" s="61">
        <v>2.6</v>
      </c>
      <c r="AI82" s="61">
        <v>21.9</v>
      </c>
      <c r="AJ82" s="61">
        <v>75.5</v>
      </c>
      <c r="AK82" s="62">
        <v>1.1279999999999999</v>
      </c>
      <c r="AL82" s="61">
        <v>16.3076303603785</v>
      </c>
      <c r="AM82" s="61">
        <v>8.7322588405099726</v>
      </c>
      <c r="AN82" s="60">
        <v>0</v>
      </c>
      <c r="AO82" s="60">
        <v>88</v>
      </c>
      <c r="AP82" s="62">
        <v>2.565622343138922</v>
      </c>
      <c r="AQ82" s="62">
        <v>7.337187553137217</v>
      </c>
      <c r="AR82" s="59">
        <v>100</v>
      </c>
      <c r="AS82" s="62">
        <v>100</v>
      </c>
      <c r="AT82" s="62">
        <v>100</v>
      </c>
      <c r="AU82" s="62">
        <v>100</v>
      </c>
      <c r="AV82" s="62">
        <v>100</v>
      </c>
      <c r="AW82" s="59">
        <v>0</v>
      </c>
      <c r="BB82" s="62">
        <v>45.321272655847231</v>
      </c>
      <c r="BC82" s="62">
        <v>43.443811178781893</v>
      </c>
      <c r="BD82" s="62">
        <v>34.962864506521385</v>
      </c>
      <c r="BE82" s="62">
        <v>28.540651453939347</v>
      </c>
      <c r="BF82" s="62">
        <v>16.984552362347728</v>
      </c>
      <c r="BG82" s="62">
        <v>3.161266046834581</v>
      </c>
      <c r="BH82" s="62">
        <v>1.2082112005424597</v>
      </c>
      <c r="BI82" s="62">
        <f t="shared" si="24"/>
        <v>52.907675450617241</v>
      </c>
      <c r="BJ82" s="60">
        <v>30</v>
      </c>
      <c r="BL82" s="62" t="e">
        <v>#N/A</v>
      </c>
      <c r="BM82" s="62" t="e">
        <v>#N/A</v>
      </c>
      <c r="BN82" s="62" t="e">
        <v>#N/A</v>
      </c>
      <c r="BO82" s="62" t="e">
        <v>#N/A</v>
      </c>
      <c r="BP82" s="62" t="e">
        <v>#N/A</v>
      </c>
      <c r="BQ82" s="62" t="e">
        <v>#N/A</v>
      </c>
      <c r="BR82" s="62" t="e">
        <v>#N/A</v>
      </c>
      <c r="BS82" s="62" t="e">
        <v>#N/A</v>
      </c>
      <c r="BT82" s="62" t="e">
        <v>#N/A</v>
      </c>
      <c r="BU82" s="62" t="e">
        <v>#N/A</v>
      </c>
      <c r="BV82" s="62" t="e">
        <v>#N/A</v>
      </c>
      <c r="BW82" s="62" t="e">
        <v>#N/A</v>
      </c>
      <c r="BX82" s="62" t="e">
        <v>#N/A</v>
      </c>
      <c r="BY82" s="62" t="e">
        <v>#N/A</v>
      </c>
      <c r="BZ82" s="62" t="e">
        <v>#N/A</v>
      </c>
      <c r="CA82" s="62" t="e">
        <v>#N/A</v>
      </c>
      <c r="CB82" s="62" t="e">
        <v>#N/A</v>
      </c>
      <c r="CC82" s="62" t="e">
        <v>#N/A</v>
      </c>
      <c r="CD82" s="62" t="e">
        <v>#N/A</v>
      </c>
      <c r="CE82" s="62" t="e">
        <f t="shared" si="25"/>
        <v>#N/A</v>
      </c>
      <c r="CG82" s="60">
        <v>90</v>
      </c>
      <c r="CH82" s="62">
        <v>2.6294836359067779</v>
      </c>
      <c r="CI82" s="62">
        <v>1.784031660280162</v>
      </c>
      <c r="CJ82" s="60">
        <v>100</v>
      </c>
      <c r="CK82" s="62">
        <v>98.185117967332133</v>
      </c>
      <c r="CL82" s="62">
        <v>97.277676950998185</v>
      </c>
      <c r="CM82" s="62">
        <v>97.640653357531761</v>
      </c>
      <c r="CN82" s="62">
        <v>99.092558983666066</v>
      </c>
      <c r="CO82" s="59">
        <v>0</v>
      </c>
      <c r="CT82" s="62">
        <v>46.552691628488574</v>
      </c>
      <c r="CU82" s="62">
        <v>38.29080921039175</v>
      </c>
      <c r="CV82" s="62">
        <v>26.094363094033145</v>
      </c>
      <c r="CW82" s="62">
        <v>19.880417574140314</v>
      </c>
      <c r="CX82" s="62">
        <v>11.499305953065859</v>
      </c>
      <c r="CY82" s="62">
        <v>9.1812034462129937</v>
      </c>
      <c r="CZ82" s="62">
        <v>1.2130799919895592</v>
      </c>
      <c r="DA82" s="62">
        <f t="shared" si="26"/>
        <v>53.866227748124842</v>
      </c>
      <c r="DB82" s="62">
        <v>8</v>
      </c>
      <c r="DD82" s="62">
        <v>73</v>
      </c>
      <c r="DE82" s="62">
        <v>2.5894141436222533</v>
      </c>
      <c r="DF82" s="62">
        <v>5.268335337195353</v>
      </c>
      <c r="DG82" s="59">
        <v>100</v>
      </c>
      <c r="DH82" s="62">
        <v>98.782608695652158</v>
      </c>
      <c r="DI82" s="62">
        <v>99.130434782608688</v>
      </c>
      <c r="DJ82" s="62">
        <v>97.391304347826065</v>
      </c>
      <c r="DK82" s="62">
        <v>99.478260869565219</v>
      </c>
      <c r="DL82" s="59">
        <v>9</v>
      </c>
      <c r="DM82" s="61"/>
      <c r="DN82" s="61"/>
      <c r="DO82" s="61"/>
      <c r="DP82" s="61"/>
      <c r="DQ82" s="62">
        <v>57.30963455991872</v>
      </c>
      <c r="DR82" s="62">
        <v>46.237211336493758</v>
      </c>
      <c r="DS82" s="62">
        <v>39.896764041584973</v>
      </c>
      <c r="DT82" s="62">
        <v>32.1080251014181</v>
      </c>
      <c r="DU82" s="62">
        <v>22.750859725142192</v>
      </c>
      <c r="DV82" s="62">
        <v>15.791078397225547</v>
      </c>
      <c r="DW82" s="62">
        <v>0.90756495163819695</v>
      </c>
      <c r="DX82" s="62">
        <f t="shared" si="27"/>
        <v>64.95095410390276</v>
      </c>
      <c r="DZ82" s="62">
        <f t="shared" si="42"/>
        <v>24.367023996677894</v>
      </c>
      <c r="EA82" s="62" t="e">
        <f t="shared" si="29"/>
        <v>#N/A</v>
      </c>
      <c r="EB82" s="62">
        <f t="shared" si="30"/>
        <v>33.985810173984532</v>
      </c>
      <c r="EC82" s="62">
        <f t="shared" si="31"/>
        <v>32.842929002484659</v>
      </c>
      <c r="ED82" s="62">
        <f t="shared" si="32"/>
        <v>25.379385407104767</v>
      </c>
      <c r="EE82" s="62" t="e">
        <f t="shared" si="33"/>
        <v>#N/A</v>
      </c>
      <c r="EF82" s="62">
        <f t="shared" si="34"/>
        <v>10.69921412792732</v>
      </c>
      <c r="EG82" s="62">
        <f t="shared" si="35"/>
        <v>16.316946704192553</v>
      </c>
      <c r="EH82" s="62">
        <f t="shared" si="36"/>
        <v>26.45383772530862</v>
      </c>
      <c r="EI82" s="62" t="e">
        <f t="shared" si="37"/>
        <v>#N/A</v>
      </c>
      <c r="EJ82" s="62">
        <f t="shared" si="38"/>
        <v>26.933113874062421</v>
      </c>
      <c r="EK82" s="62">
        <f t="shared" si="39"/>
        <v>32.47547705195138</v>
      </c>
      <c r="EL82" s="62">
        <f t="shared" si="28"/>
        <v>9.6371875531372169</v>
      </c>
      <c r="EM82" s="62" t="e">
        <f t="shared" si="40"/>
        <v>#N/A</v>
      </c>
      <c r="EN82" s="62">
        <f t="shared" si="41"/>
        <v>4.3840316602801623</v>
      </c>
      <c r="EO82" s="62">
        <f>DataByPlots!Z82+DataByPlots!DF82</f>
        <v>7.5683353371953528</v>
      </c>
    </row>
    <row r="83" spans="1:145" ht="11.25" x14ac:dyDescent="0.2">
      <c r="A83" s="60">
        <v>67574</v>
      </c>
      <c r="B83" s="60">
        <v>2006</v>
      </c>
      <c r="C83" s="60">
        <v>6</v>
      </c>
      <c r="D83" s="60">
        <v>26</v>
      </c>
      <c r="E83" s="60">
        <v>7162900</v>
      </c>
      <c r="F83" s="60">
        <v>3517000</v>
      </c>
      <c r="G83" s="60">
        <v>170</v>
      </c>
      <c r="H83" s="60">
        <v>4</v>
      </c>
      <c r="I83" s="60">
        <v>2</v>
      </c>
      <c r="J83" s="61">
        <v>5.8</v>
      </c>
      <c r="K83" s="60">
        <v>0</v>
      </c>
      <c r="L83" s="60">
        <v>0</v>
      </c>
      <c r="M83" s="60">
        <v>2</v>
      </c>
      <c r="N83" s="60">
        <v>0</v>
      </c>
      <c r="O83" s="60">
        <v>5</v>
      </c>
      <c r="P83" s="60">
        <v>201</v>
      </c>
      <c r="Q83" s="60">
        <v>0</v>
      </c>
      <c r="R83" s="59">
        <v>1.1000000000000001</v>
      </c>
      <c r="S83" s="59">
        <v>10.1</v>
      </c>
      <c r="T83" s="59">
        <v>88.8</v>
      </c>
      <c r="U83" s="62">
        <v>1.121</v>
      </c>
      <c r="V83" s="61">
        <v>10.625</v>
      </c>
      <c r="W83" s="61">
        <v>6.7843446875704929</v>
      </c>
      <c r="X83" s="60">
        <v>202</v>
      </c>
      <c r="Y83" s="60">
        <v>10</v>
      </c>
      <c r="Z83" s="61">
        <v>1.1000000000000001</v>
      </c>
      <c r="AA83" s="61">
        <v>10.1</v>
      </c>
      <c r="AB83" s="61">
        <v>88.8</v>
      </c>
      <c r="AC83" s="62">
        <v>1.113</v>
      </c>
      <c r="AD83" s="61">
        <v>10.737610449481375</v>
      </c>
      <c r="AE83" s="61">
        <v>7.7523133204217851</v>
      </c>
      <c r="AF83" s="60">
        <v>203</v>
      </c>
      <c r="AG83" s="60">
        <v>20</v>
      </c>
      <c r="AH83" s="61">
        <v>1.1000000000000001</v>
      </c>
      <c r="AI83" s="61">
        <v>6.4</v>
      </c>
      <c r="AJ83" s="61">
        <v>92.4</v>
      </c>
      <c r="AK83" s="62">
        <v>1.167</v>
      </c>
      <c r="AL83" s="61">
        <v>6.2461005199306863</v>
      </c>
      <c r="AM83" s="61">
        <v>11.202307009760426</v>
      </c>
      <c r="AN83" s="60">
        <v>0</v>
      </c>
      <c r="AO83" s="60">
        <v>49</v>
      </c>
      <c r="AP83" s="62">
        <v>2.6339753160147303</v>
      </c>
      <c r="AQ83" s="62">
        <v>1.3934507813277655</v>
      </c>
      <c r="AR83" s="59">
        <v>100</v>
      </c>
      <c r="AS83" s="62">
        <v>99.136442141623476</v>
      </c>
      <c r="AT83" s="62">
        <v>98.272884283246967</v>
      </c>
      <c r="AU83" s="62">
        <v>98.618307426597568</v>
      </c>
      <c r="AV83" s="62">
        <v>99.136442141623476</v>
      </c>
      <c r="AW83" s="59">
        <v>0</v>
      </c>
      <c r="BB83" s="62">
        <v>35.680102044946743</v>
      </c>
      <c r="BC83" s="62">
        <v>26.115830375519995</v>
      </c>
      <c r="BD83" s="62">
        <v>15.590491906324077</v>
      </c>
      <c r="BE83" s="62">
        <v>13.012181664184782</v>
      </c>
      <c r="BF83" s="62">
        <v>9.5854814194905966</v>
      </c>
      <c r="BG83" s="62">
        <v>0.82634211197277019</v>
      </c>
      <c r="BH83" s="62">
        <v>1.2165647514760534</v>
      </c>
      <c r="BI83" s="62">
        <f t="shared" si="24"/>
        <v>53.81259861930878</v>
      </c>
      <c r="BJ83" s="60">
        <v>30</v>
      </c>
      <c r="BL83" s="62" t="e">
        <v>#N/A</v>
      </c>
      <c r="BM83" s="62" t="e">
        <v>#N/A</v>
      </c>
      <c r="BN83" s="62" t="e">
        <v>#N/A</v>
      </c>
      <c r="BO83" s="62" t="e">
        <v>#N/A</v>
      </c>
      <c r="BP83" s="62" t="e">
        <v>#N/A</v>
      </c>
      <c r="BQ83" s="62" t="e">
        <v>#N/A</v>
      </c>
      <c r="BR83" s="62" t="e">
        <v>#N/A</v>
      </c>
      <c r="BS83" s="62" t="e">
        <v>#N/A</v>
      </c>
      <c r="BT83" s="62" t="e">
        <v>#N/A</v>
      </c>
      <c r="BU83" s="62" t="e">
        <v>#N/A</v>
      </c>
      <c r="BV83" s="62" t="e">
        <v>#N/A</v>
      </c>
      <c r="BW83" s="62" t="e">
        <v>#N/A</v>
      </c>
      <c r="BX83" s="62" t="e">
        <v>#N/A</v>
      </c>
      <c r="BY83" s="62" t="e">
        <v>#N/A</v>
      </c>
      <c r="BZ83" s="62" t="e">
        <v>#N/A</v>
      </c>
      <c r="CA83" s="62" t="e">
        <v>#N/A</v>
      </c>
      <c r="CB83" s="62" t="e">
        <v>#N/A</v>
      </c>
      <c r="CC83" s="62" t="e">
        <v>#N/A</v>
      </c>
      <c r="CD83" s="62" t="e">
        <v>#N/A</v>
      </c>
      <c r="CE83" s="62" t="e">
        <f t="shared" si="25"/>
        <v>#N/A</v>
      </c>
      <c r="CG83" s="60"/>
      <c r="CH83" s="62" t="e">
        <v>#N/A</v>
      </c>
      <c r="CI83" s="62" t="e">
        <v>#N/A</v>
      </c>
      <c r="CJ83" s="60"/>
      <c r="CY83" s="62" t="e">
        <v>#N/A</v>
      </c>
      <c r="CZ83" s="62" t="e">
        <v>#N/A</v>
      </c>
      <c r="DA83" s="62" t="e">
        <f t="shared" si="26"/>
        <v>#N/A</v>
      </c>
      <c r="DB83" s="62">
        <v>14</v>
      </c>
      <c r="DD83" s="62">
        <v>61</v>
      </c>
      <c r="DE83" s="62">
        <v>2.6112425657095351</v>
      </c>
      <c r="DF83" s="62">
        <v>3.3702116774317394</v>
      </c>
      <c r="DG83" s="59">
        <v>100</v>
      </c>
      <c r="DH83" s="62">
        <v>98.579040852575488</v>
      </c>
      <c r="DI83" s="62">
        <v>98.223801065719343</v>
      </c>
      <c r="DJ83" s="62">
        <v>98.083953455434852</v>
      </c>
      <c r="DK83" s="62">
        <v>100.88809946714032</v>
      </c>
      <c r="DL83" s="59">
        <v>0</v>
      </c>
      <c r="DM83" s="61"/>
      <c r="DN83" s="61"/>
      <c r="DO83" s="61"/>
      <c r="DP83" s="61"/>
      <c r="DQ83" s="62">
        <v>34.834178055401182</v>
      </c>
      <c r="DR83" s="62">
        <v>21.649345543255553</v>
      </c>
      <c r="DS83" s="62">
        <v>12.06469913695086</v>
      </c>
      <c r="DT83" s="62">
        <v>10.71293114626728</v>
      </c>
      <c r="DU83" s="62">
        <v>8.0229807728465214</v>
      </c>
      <c r="DV83" s="62">
        <v>4.8366992331426433</v>
      </c>
      <c r="DW83" s="62">
        <v>1.2745270167034315</v>
      </c>
      <c r="DX83" s="62">
        <f t="shared" si="27"/>
        <v>51.190784286364718</v>
      </c>
      <c r="DZ83" s="62">
        <f t="shared" si="42"/>
        <v>40.800416955124</v>
      </c>
      <c r="EA83" s="62" t="e">
        <f t="shared" si="29"/>
        <v>#N/A</v>
      </c>
      <c r="EB83" s="62" t="e">
        <f t="shared" si="30"/>
        <v>#N/A</v>
      </c>
      <c r="EC83" s="62">
        <f t="shared" si="31"/>
        <v>40.477853140097437</v>
      </c>
      <c r="ED83" s="62">
        <f t="shared" si="32"/>
        <v>12.185839552212011</v>
      </c>
      <c r="EE83" s="62" t="e">
        <f t="shared" si="33"/>
        <v>#N/A</v>
      </c>
      <c r="EF83" s="62" t="e">
        <f t="shared" si="34"/>
        <v>#N/A</v>
      </c>
      <c r="EG83" s="62">
        <f t="shared" si="35"/>
        <v>5.876231913124637</v>
      </c>
      <c r="EH83" s="62">
        <f t="shared" si="36"/>
        <v>26.90629930965439</v>
      </c>
      <c r="EI83" s="62" t="e">
        <f t="shared" si="37"/>
        <v>#N/A</v>
      </c>
      <c r="EJ83" s="62" t="e">
        <f t="shared" si="38"/>
        <v>#N/A</v>
      </c>
      <c r="EK83" s="62">
        <f t="shared" si="39"/>
        <v>25.595392143182359</v>
      </c>
      <c r="EL83" s="62">
        <f t="shared" si="28"/>
        <v>2.4934507813277653</v>
      </c>
      <c r="EM83" s="62" t="e">
        <f t="shared" si="40"/>
        <v>#N/A</v>
      </c>
      <c r="EN83" s="62" t="e">
        <f t="shared" si="41"/>
        <v>#N/A</v>
      </c>
      <c r="EO83" s="62">
        <f>DataByPlots!Z83+DataByPlots!DF83</f>
        <v>4.47021167743174</v>
      </c>
    </row>
    <row r="84" spans="1:145" ht="11.25" x14ac:dyDescent="0.2">
      <c r="A84" s="60">
        <v>67611</v>
      </c>
      <c r="B84" s="60">
        <v>2006</v>
      </c>
      <c r="C84" s="60">
        <v>6</v>
      </c>
      <c r="D84" s="60">
        <v>19</v>
      </c>
      <c r="E84" s="60">
        <v>7161708</v>
      </c>
      <c r="F84" s="60">
        <v>3548996</v>
      </c>
      <c r="G84" s="60">
        <v>160</v>
      </c>
      <c r="H84" s="60">
        <v>3</v>
      </c>
      <c r="I84" s="60">
        <v>2</v>
      </c>
      <c r="J84" s="61">
        <v>9.1</v>
      </c>
      <c r="K84" s="60">
        <v>2</v>
      </c>
      <c r="L84" s="60">
        <v>4</v>
      </c>
      <c r="M84" s="60">
        <v>4</v>
      </c>
      <c r="N84" s="60">
        <v>2</v>
      </c>
      <c r="O84" s="60">
        <v>3</v>
      </c>
      <c r="P84" s="60">
        <v>201</v>
      </c>
      <c r="Q84" s="60">
        <v>0</v>
      </c>
      <c r="R84" s="59">
        <v>2.2999999999999998</v>
      </c>
      <c r="S84" s="59">
        <v>30.5</v>
      </c>
      <c r="T84" s="59">
        <v>67.2</v>
      </c>
      <c r="U84" s="62">
        <v>1.1100000000000001</v>
      </c>
      <c r="V84" s="61">
        <v>18.078053190687864</v>
      </c>
      <c r="W84" s="61">
        <v>7.0722398491745979</v>
      </c>
      <c r="X84" s="60">
        <v>202</v>
      </c>
      <c r="Y84" s="60">
        <v>10</v>
      </c>
      <c r="Z84" s="61">
        <v>2.2999999999999998</v>
      </c>
      <c r="AA84" s="61">
        <v>30.5</v>
      </c>
      <c r="AB84" s="61">
        <v>67.2</v>
      </c>
      <c r="AC84" s="62">
        <v>1.0980000000000001</v>
      </c>
      <c r="AD84" s="61">
        <v>17.511631638055508</v>
      </c>
      <c r="AE84" s="61">
        <v>11.144607604784587</v>
      </c>
      <c r="AF84" s="60">
        <v>203</v>
      </c>
      <c r="AG84" s="60">
        <v>20</v>
      </c>
      <c r="AH84" s="61">
        <v>2.2000000000000002</v>
      </c>
      <c r="AI84" s="61">
        <v>30.2</v>
      </c>
      <c r="AJ84" s="61">
        <v>67.5</v>
      </c>
      <c r="AK84" s="62">
        <v>1.038</v>
      </c>
      <c r="AL84" s="61">
        <v>22.566141013945</v>
      </c>
      <c r="AM84" s="61">
        <v>10.813767567112682</v>
      </c>
      <c r="AN84" s="60">
        <v>0</v>
      </c>
      <c r="AO84" s="60">
        <v>83</v>
      </c>
      <c r="AP84" s="62" t="e">
        <v>#N/A</v>
      </c>
      <c r="AQ84" s="62">
        <v>1.9</v>
      </c>
      <c r="AR84" s="59">
        <v>100</v>
      </c>
      <c r="AS84" s="62">
        <v>99.158249158249163</v>
      </c>
      <c r="AT84" s="62">
        <v>99.494949494949481</v>
      </c>
      <c r="AU84" s="62">
        <v>99.494949494949481</v>
      </c>
      <c r="AV84" s="62">
        <v>99.158249158249163</v>
      </c>
      <c r="AW84" s="59">
        <v>0</v>
      </c>
      <c r="BB84" s="62">
        <v>42.631829856043026</v>
      </c>
      <c r="BC84" s="62">
        <v>41.582387384958238</v>
      </c>
      <c r="BD84" s="62">
        <v>32.555894474155338</v>
      </c>
      <c r="BE84" s="62">
        <v>26.368690702913138</v>
      </c>
      <c r="BF84" s="62">
        <v>16.724121244722902</v>
      </c>
      <c r="BG84" s="62">
        <v>3.5867832363430234</v>
      </c>
      <c r="BH84" s="62">
        <v>1.4408523213125659</v>
      </c>
      <c r="BI84" s="62" t="e">
        <f t="shared" si="24"/>
        <v>#N/A</v>
      </c>
      <c r="BJ84" s="60">
        <v>30</v>
      </c>
      <c r="BL84" s="62" t="e">
        <v>#N/A</v>
      </c>
      <c r="BM84" s="62" t="e">
        <v>#N/A</v>
      </c>
      <c r="BN84" s="62" t="e">
        <v>#N/A</v>
      </c>
      <c r="BO84" s="62" t="e">
        <v>#N/A</v>
      </c>
      <c r="BP84" s="62" t="e">
        <v>#N/A</v>
      </c>
      <c r="BQ84" s="62" t="e">
        <v>#N/A</v>
      </c>
      <c r="BR84" s="62" t="e">
        <v>#N/A</v>
      </c>
      <c r="BS84" s="62" t="e">
        <v>#N/A</v>
      </c>
      <c r="BT84" s="62" t="e">
        <v>#N/A</v>
      </c>
      <c r="BU84" s="62" t="e">
        <v>#N/A</v>
      </c>
      <c r="BV84" s="62" t="e">
        <v>#N/A</v>
      </c>
      <c r="BW84" s="62" t="e">
        <v>#N/A</v>
      </c>
      <c r="BX84" s="62" t="e">
        <v>#N/A</v>
      </c>
      <c r="BY84" s="62" t="e">
        <v>#N/A</v>
      </c>
      <c r="BZ84" s="62" t="e">
        <v>#N/A</v>
      </c>
      <c r="CA84" s="62" t="e">
        <v>#N/A</v>
      </c>
      <c r="CB84" s="62" t="e">
        <v>#N/A</v>
      </c>
      <c r="CC84" s="62" t="e">
        <v>#N/A</v>
      </c>
      <c r="CD84" s="62" t="e">
        <v>#N/A</v>
      </c>
      <c r="CE84" s="62" t="e">
        <f t="shared" si="25"/>
        <v>#N/A</v>
      </c>
      <c r="CG84" s="60">
        <v>91</v>
      </c>
      <c r="CH84" s="62" t="e">
        <v>#N/A</v>
      </c>
      <c r="CI84" s="62">
        <v>6.8</v>
      </c>
      <c r="CJ84" s="60">
        <v>100</v>
      </c>
      <c r="CK84" s="62">
        <v>98.756660746003561</v>
      </c>
      <c r="CL84" s="62">
        <v>99.111900532859693</v>
      </c>
      <c r="CM84" s="62">
        <v>97.868561278863226</v>
      </c>
      <c r="CN84" s="62">
        <v>98.756660746003561</v>
      </c>
      <c r="CO84" s="59">
        <v>0</v>
      </c>
      <c r="CT84" s="62">
        <v>48.02941414977731</v>
      </c>
      <c r="CU84" s="62">
        <v>46.558783954496676</v>
      </c>
      <c r="CV84" s="62">
        <v>37.536638709961011</v>
      </c>
      <c r="CW84" s="62">
        <v>31.784080597258509</v>
      </c>
      <c r="CX84" s="62">
        <v>19.403426395128459</v>
      </c>
      <c r="CY84" s="62">
        <v>12.620971665817107</v>
      </c>
      <c r="CZ84" s="62">
        <v>1.1255656303442632</v>
      </c>
      <c r="DA84" s="62" t="e">
        <f t="shared" si="26"/>
        <v>#N/A</v>
      </c>
      <c r="DB84" s="62">
        <v>20</v>
      </c>
      <c r="DD84" s="62">
        <v>66</v>
      </c>
      <c r="DE84" s="62">
        <v>2.4785128102481981</v>
      </c>
      <c r="DF84" s="62">
        <v>14.911929543634924</v>
      </c>
      <c r="DG84" s="59">
        <v>100</v>
      </c>
      <c r="DH84" s="62">
        <v>98.817567567567551</v>
      </c>
      <c r="DI84" s="62">
        <v>98.817567567567551</v>
      </c>
      <c r="DJ84" s="62">
        <v>99.662162162162161</v>
      </c>
      <c r="DK84" s="62">
        <v>99.662162162162161</v>
      </c>
      <c r="DL84" s="59">
        <v>9</v>
      </c>
      <c r="DM84" s="61"/>
      <c r="DN84" s="61"/>
      <c r="DO84" s="61"/>
      <c r="DP84" s="61"/>
      <c r="DQ84" s="62">
        <v>50.247594531360363</v>
      </c>
      <c r="DR84" s="62">
        <v>34.398372992133901</v>
      </c>
      <c r="DS84" s="62">
        <v>30.619877659466344</v>
      </c>
      <c r="DT84" s="62">
        <v>26.464172132843842</v>
      </c>
      <c r="DU84" s="62">
        <v>21.323884066067727</v>
      </c>
      <c r="DV84" s="62">
        <v>20.95029276852209</v>
      </c>
      <c r="DW84" s="62">
        <v>0.99485672289407334</v>
      </c>
      <c r="DX84" s="62">
        <f t="shared" si="27"/>
        <v>59.860739118211434</v>
      </c>
      <c r="DZ84" s="62" t="e">
        <f t="shared" si="42"/>
        <v>#N/A</v>
      </c>
      <c r="EA84" s="62" t="e">
        <f t="shared" si="29"/>
        <v>#N/A</v>
      </c>
      <c r="EB84" s="62" t="e">
        <f t="shared" si="30"/>
        <v>#N/A</v>
      </c>
      <c r="EC84" s="62">
        <f t="shared" si="31"/>
        <v>33.396566985367592</v>
      </c>
      <c r="ED84" s="62">
        <f t="shared" si="32"/>
        <v>22.781907466570114</v>
      </c>
      <c r="EE84" s="62" t="e">
        <f t="shared" si="33"/>
        <v>#N/A</v>
      </c>
      <c r="EF84" s="62">
        <f t="shared" si="34"/>
        <v>19.1631089314414</v>
      </c>
      <c r="EG84" s="62">
        <f t="shared" si="35"/>
        <v>5.5138793643217525</v>
      </c>
      <c r="EH84" s="62" t="e">
        <f t="shared" si="36"/>
        <v>#N/A</v>
      </c>
      <c r="EI84" s="62" t="e">
        <f t="shared" si="37"/>
        <v>#N/A</v>
      </c>
      <c r="EJ84" s="62" t="e">
        <f t="shared" si="38"/>
        <v>#N/A</v>
      </c>
      <c r="EK84" s="62">
        <f t="shared" si="39"/>
        <v>29.930369559105717</v>
      </c>
      <c r="EL84" s="62">
        <f t="shared" si="28"/>
        <v>4.1999999999999993</v>
      </c>
      <c r="EM84" s="62" t="e">
        <f t="shared" si="40"/>
        <v>#N/A</v>
      </c>
      <c r="EN84" s="62">
        <f t="shared" si="41"/>
        <v>9</v>
      </c>
      <c r="EO84" s="62">
        <f>DataByPlots!Z84+DataByPlots!DF84</f>
        <v>17.211929543634923</v>
      </c>
    </row>
    <row r="85" spans="1:145" ht="11.25" x14ac:dyDescent="0.2">
      <c r="A85" s="60">
        <v>69411</v>
      </c>
      <c r="B85" s="60">
        <v>2006</v>
      </c>
      <c r="C85" s="60">
        <v>8</v>
      </c>
      <c r="D85" s="60">
        <v>17</v>
      </c>
      <c r="E85" s="60">
        <v>7177685</v>
      </c>
      <c r="F85" s="60">
        <v>3389002</v>
      </c>
      <c r="G85" s="60">
        <v>30</v>
      </c>
      <c r="H85" s="60">
        <v>4</v>
      </c>
      <c r="I85" s="60">
        <v>2</v>
      </c>
      <c r="J85" s="61">
        <v>3.6</v>
      </c>
      <c r="K85" s="60">
        <v>0</v>
      </c>
      <c r="L85" s="60">
        <v>0</v>
      </c>
      <c r="M85" s="60">
        <v>2</v>
      </c>
      <c r="N85" s="60">
        <v>5</v>
      </c>
      <c r="O85" s="60">
        <v>4</v>
      </c>
      <c r="P85" s="60">
        <v>201</v>
      </c>
      <c r="Q85" s="60">
        <v>0</v>
      </c>
      <c r="R85" s="59">
        <v>0.5</v>
      </c>
      <c r="S85" s="59">
        <v>2.9</v>
      </c>
      <c r="T85" s="59">
        <v>96.7</v>
      </c>
      <c r="U85" s="62">
        <v>1.224</v>
      </c>
      <c r="V85" s="61">
        <v>2.5300116174002869</v>
      </c>
      <c r="W85" s="61">
        <v>0.70189378890212617</v>
      </c>
      <c r="X85" s="60">
        <v>202</v>
      </c>
      <c r="Y85" s="60">
        <v>10</v>
      </c>
      <c r="Z85" s="61">
        <v>0.5</v>
      </c>
      <c r="AA85" s="61">
        <v>2.9</v>
      </c>
      <c r="AB85" s="61">
        <v>96.7</v>
      </c>
      <c r="AC85" s="62">
        <v>1.3360000000000001</v>
      </c>
      <c r="AD85" s="61">
        <v>1.0202937549052482</v>
      </c>
      <c r="AE85" s="61">
        <v>0.14725872224740236</v>
      </c>
      <c r="AF85" s="60">
        <v>203</v>
      </c>
      <c r="AG85" s="60">
        <v>20</v>
      </c>
      <c r="AH85" s="61">
        <v>0.2</v>
      </c>
      <c r="AI85" s="61">
        <v>1.7</v>
      </c>
      <c r="AJ85" s="61">
        <v>98.1</v>
      </c>
      <c r="AK85" s="62">
        <v>1.375</v>
      </c>
      <c r="AL85" s="61">
        <v>1.4773473407747866</v>
      </c>
      <c r="AM85" s="61">
        <v>0.13328890369877211</v>
      </c>
      <c r="AN85" s="60">
        <v>0</v>
      </c>
      <c r="AO85" s="60">
        <v>672</v>
      </c>
      <c r="AP85" s="62">
        <v>2.6395328318008735</v>
      </c>
      <c r="AQ85" s="62">
        <v>0.91018853905450914</v>
      </c>
      <c r="AR85" s="59">
        <v>100</v>
      </c>
      <c r="AS85" s="62">
        <v>96.785714285714292</v>
      </c>
      <c r="AT85" s="62">
        <v>0</v>
      </c>
      <c r="AU85" s="62">
        <v>96.785714285714292</v>
      </c>
      <c r="AV85" s="62">
        <v>96.785714285714292</v>
      </c>
      <c r="AW85" s="59">
        <v>0</v>
      </c>
      <c r="BB85" s="62">
        <v>41.711351080035463</v>
      </c>
      <c r="BC85" s="62">
        <v>36.678235106037263</v>
      </c>
      <c r="BD85" s="62">
        <v>11.533142818030068</v>
      </c>
      <c r="BE85" s="62">
        <v>9.7029188274852274</v>
      </c>
      <c r="BF85" s="62">
        <v>6.8892909017223296</v>
      </c>
      <c r="BG85" s="62">
        <v>1.0774321249862779</v>
      </c>
      <c r="BH85" s="62">
        <v>1.3778718387324596</v>
      </c>
      <c r="BI85" s="62">
        <f t="shared" si="24"/>
        <v>47.798647467765001</v>
      </c>
      <c r="BJ85" s="60">
        <v>30</v>
      </c>
      <c r="BL85" s="62" t="e">
        <v>#N/A</v>
      </c>
      <c r="BM85" s="62" t="e">
        <v>#N/A</v>
      </c>
      <c r="BN85" s="62" t="e">
        <v>#N/A</v>
      </c>
      <c r="BO85" s="62" t="e">
        <v>#N/A</v>
      </c>
      <c r="BP85" s="62" t="e">
        <v>#N/A</v>
      </c>
      <c r="BQ85" s="62" t="e">
        <v>#N/A</v>
      </c>
      <c r="BR85" s="62" t="e">
        <v>#N/A</v>
      </c>
      <c r="BS85" s="62" t="e">
        <v>#N/A</v>
      </c>
      <c r="BT85" s="62" t="e">
        <v>#N/A</v>
      </c>
      <c r="BU85" s="62" t="e">
        <v>#N/A</v>
      </c>
      <c r="BV85" s="62" t="e">
        <v>#N/A</v>
      </c>
      <c r="BW85" s="62" t="e">
        <v>#N/A</v>
      </c>
      <c r="BX85" s="62" t="e">
        <v>#N/A</v>
      </c>
      <c r="BY85" s="62" t="e">
        <v>#N/A</v>
      </c>
      <c r="BZ85" s="62" t="e">
        <v>#N/A</v>
      </c>
      <c r="CA85" s="62" t="e">
        <v>#N/A</v>
      </c>
      <c r="CB85" s="62" t="e">
        <v>#N/A</v>
      </c>
      <c r="CC85" s="62" t="e">
        <v>#N/A</v>
      </c>
      <c r="CD85" s="62" t="e">
        <v>#N/A</v>
      </c>
      <c r="CE85" s="62" t="e">
        <f t="shared" si="25"/>
        <v>#N/A</v>
      </c>
      <c r="CG85" s="60">
        <v>655</v>
      </c>
      <c r="CH85" s="62">
        <v>2.64314870524391</v>
      </c>
      <c r="CI85" s="62">
        <v>0.59576476139915702</v>
      </c>
      <c r="CJ85" s="60">
        <v>100</v>
      </c>
      <c r="CK85" s="62">
        <v>100.54844606946985</v>
      </c>
      <c r="CL85" s="62">
        <v>98.720292504570395</v>
      </c>
      <c r="CM85" s="62">
        <v>99.634369287020121</v>
      </c>
      <c r="CN85" s="62">
        <v>97.806215722120655</v>
      </c>
      <c r="CO85" s="59">
        <v>0</v>
      </c>
      <c r="CT85" s="62">
        <v>42.026585176646989</v>
      </c>
      <c r="CU85" s="62">
        <v>26.806097091344721</v>
      </c>
      <c r="CW85" s="62">
        <v>6.7544848595362614</v>
      </c>
      <c r="CX85" s="62">
        <v>4.2515290788572981</v>
      </c>
      <c r="CY85" s="62">
        <v>1.8784298744294219</v>
      </c>
      <c r="CZ85" s="62">
        <v>1.4661098442810296</v>
      </c>
      <c r="DA85" s="62">
        <f t="shared" si="26"/>
        <v>44.531692773383448</v>
      </c>
      <c r="DB85" s="62">
        <v>10</v>
      </c>
      <c r="DD85" s="62">
        <v>109</v>
      </c>
      <c r="DE85" s="62">
        <v>2.6420787366298937</v>
      </c>
      <c r="DF85" s="62">
        <v>0.6888055104440699</v>
      </c>
      <c r="DG85" s="59">
        <v>100</v>
      </c>
      <c r="DH85" s="62">
        <v>99.637023593466438</v>
      </c>
      <c r="DI85" s="62">
        <v>98.729582577132504</v>
      </c>
      <c r="DJ85" s="62">
        <v>97.82214156079857</v>
      </c>
      <c r="DK85" s="62">
        <v>97.277676950998199</v>
      </c>
      <c r="DL85" s="59">
        <v>0</v>
      </c>
      <c r="DM85" s="61"/>
      <c r="DN85" s="61"/>
      <c r="DO85" s="61"/>
      <c r="DP85" s="61"/>
      <c r="DQ85" s="62">
        <v>38.243818877453506</v>
      </c>
      <c r="DR85" s="62">
        <v>27.590338917276004</v>
      </c>
      <c r="DS85" s="62">
        <v>6.2623385493367074</v>
      </c>
      <c r="DT85" s="62">
        <v>4.3897387143351212</v>
      </c>
      <c r="DU85" s="62">
        <v>2.2716669908502074</v>
      </c>
      <c r="DV85" s="62" t="e">
        <v>#N/A</v>
      </c>
      <c r="DW85" s="62">
        <v>1.4012306877707847</v>
      </c>
      <c r="DX85" s="62">
        <f t="shared" si="27"/>
        <v>46.964839906394083</v>
      </c>
      <c r="DZ85" s="62">
        <f t="shared" si="42"/>
        <v>38.095728640279773</v>
      </c>
      <c r="EA85" s="62" t="e">
        <f t="shared" si="29"/>
        <v>#N/A</v>
      </c>
      <c r="EB85" s="62">
        <f t="shared" si="30"/>
        <v>37.777207913847185</v>
      </c>
      <c r="EC85" s="62">
        <f t="shared" si="31"/>
        <v>42.575101192058959</v>
      </c>
      <c r="ED85" s="62">
        <f t="shared" si="32"/>
        <v>8.6254867024989501</v>
      </c>
      <c r="EE85" s="62" t="e">
        <f t="shared" si="33"/>
        <v>#N/A</v>
      </c>
      <c r="EF85" s="62">
        <f t="shared" si="34"/>
        <v>4.8760549851068395</v>
      </c>
      <c r="EG85" s="62" t="e">
        <f t="shared" si="35"/>
        <v>#N/A</v>
      </c>
      <c r="EH85" s="62">
        <f t="shared" si="36"/>
        <v>23.8993237338825</v>
      </c>
      <c r="EI85" s="62" t="e">
        <f t="shared" si="37"/>
        <v>#N/A</v>
      </c>
      <c r="EJ85" s="62">
        <f t="shared" si="38"/>
        <v>22.265846386691724</v>
      </c>
      <c r="EK85" s="62">
        <f t="shared" si="39"/>
        <v>23.482419953197041</v>
      </c>
      <c r="EL85" s="62">
        <f t="shared" si="28"/>
        <v>1.4101885390545092</v>
      </c>
      <c r="EM85" s="62" t="e">
        <f t="shared" si="40"/>
        <v>#N/A</v>
      </c>
      <c r="EN85" s="62">
        <f t="shared" si="41"/>
        <v>0.79576476139915697</v>
      </c>
      <c r="EO85" s="62">
        <f>DataByPlots!Z85+DataByPlots!DF85</f>
        <v>1.18880551044407</v>
      </c>
    </row>
    <row r="86" spans="1:145" ht="11.25" x14ac:dyDescent="0.2">
      <c r="A86" s="60">
        <v>69711</v>
      </c>
      <c r="B86" s="60">
        <v>2006</v>
      </c>
      <c r="C86" s="60">
        <v>6</v>
      </c>
      <c r="D86" s="60">
        <v>14</v>
      </c>
      <c r="E86" s="60">
        <v>7177689</v>
      </c>
      <c r="F86" s="60">
        <v>3629020</v>
      </c>
      <c r="G86" s="60">
        <v>220</v>
      </c>
      <c r="H86" s="60">
        <v>3</v>
      </c>
      <c r="I86" s="60">
        <v>2</v>
      </c>
      <c r="J86" s="61">
        <v>5.2</v>
      </c>
      <c r="K86" s="60">
        <v>0</v>
      </c>
      <c r="L86" s="60">
        <v>0</v>
      </c>
      <c r="M86" s="60">
        <v>4</v>
      </c>
      <c r="N86" s="60">
        <v>2</v>
      </c>
      <c r="O86" s="60">
        <v>3</v>
      </c>
      <c r="P86" s="60">
        <v>201</v>
      </c>
      <c r="Q86" s="60">
        <v>0</v>
      </c>
      <c r="R86" s="59">
        <v>3</v>
      </c>
      <c r="S86" s="59">
        <v>39.200000000000003</v>
      </c>
      <c r="T86" s="59">
        <v>57.8</v>
      </c>
      <c r="U86" s="62">
        <v>1.006</v>
      </c>
      <c r="V86" s="61">
        <v>28.520942408376968</v>
      </c>
      <c r="W86" s="61">
        <v>4.5412928035158453</v>
      </c>
      <c r="X86" s="60">
        <v>202</v>
      </c>
      <c r="Y86" s="60">
        <v>10</v>
      </c>
      <c r="Z86" s="61">
        <v>3</v>
      </c>
      <c r="AA86" s="61">
        <v>39.200000000000003</v>
      </c>
      <c r="AB86" s="61">
        <v>57.8</v>
      </c>
      <c r="AC86" s="62">
        <v>1.0649999999999999</v>
      </c>
      <c r="AD86" s="61">
        <v>26.630108173076909</v>
      </c>
      <c r="AE86" s="61">
        <v>10.218081294153791</v>
      </c>
      <c r="AF86" s="60">
        <v>203</v>
      </c>
      <c r="AG86" s="60">
        <v>20</v>
      </c>
      <c r="AH86" s="61">
        <v>3.2</v>
      </c>
      <c r="AI86" s="61">
        <v>30.6</v>
      </c>
      <c r="AJ86" s="61">
        <v>66.2</v>
      </c>
      <c r="AK86" s="62">
        <v>1.179</v>
      </c>
      <c r="AL86" s="61">
        <v>17.495307310968862</v>
      </c>
      <c r="AM86" s="61">
        <v>16.549994166374976</v>
      </c>
      <c r="AN86" s="60">
        <v>0</v>
      </c>
      <c r="AO86" s="60">
        <v>89</v>
      </c>
      <c r="AP86" s="62">
        <v>2.6392158818834797</v>
      </c>
      <c r="AQ86" s="62">
        <v>0.93774940143656427</v>
      </c>
      <c r="AR86" s="59">
        <v>100</v>
      </c>
      <c r="AS86" s="62">
        <v>100</v>
      </c>
      <c r="AT86" s="62">
        <v>98.661567877629068</v>
      </c>
      <c r="AU86" s="62">
        <v>97.131931166347997</v>
      </c>
      <c r="AV86" s="62">
        <v>98.661567877629068</v>
      </c>
      <c r="AW86" s="59">
        <v>0</v>
      </c>
      <c r="BB86" s="62">
        <v>44.823272917186578</v>
      </c>
      <c r="BC86" s="62">
        <v>41.185809168937702</v>
      </c>
      <c r="BD86" s="62">
        <v>34.985921565647097</v>
      </c>
      <c r="BE86" s="62">
        <v>30.818301157734446</v>
      </c>
      <c r="BF86" s="62">
        <v>17.085771015053961</v>
      </c>
      <c r="BG86" s="62" t="e">
        <v>#N/A</v>
      </c>
      <c r="BH86" s="62">
        <v>1.3547417109014519</v>
      </c>
      <c r="BI86" s="62">
        <f t="shared" si="24"/>
        <v>48.668779988750337</v>
      </c>
      <c r="BJ86" s="60">
        <v>30</v>
      </c>
      <c r="BL86" s="62" t="e">
        <v>#N/A</v>
      </c>
      <c r="BM86" s="62" t="e">
        <v>#N/A</v>
      </c>
      <c r="BN86" s="62" t="e">
        <v>#N/A</v>
      </c>
      <c r="BO86" s="62" t="e">
        <v>#N/A</v>
      </c>
      <c r="BP86" s="62" t="e">
        <v>#N/A</v>
      </c>
      <c r="BQ86" s="62" t="e">
        <v>#N/A</v>
      </c>
      <c r="BR86" s="62" t="e">
        <v>#N/A</v>
      </c>
      <c r="BS86" s="62" t="e">
        <v>#N/A</v>
      </c>
      <c r="BT86" s="62" t="e">
        <v>#N/A</v>
      </c>
      <c r="BU86" s="62" t="e">
        <v>#N/A</v>
      </c>
      <c r="BV86" s="62" t="e">
        <v>#N/A</v>
      </c>
      <c r="BW86" s="62" t="e">
        <v>#N/A</v>
      </c>
      <c r="BX86" s="62" t="e">
        <v>#N/A</v>
      </c>
      <c r="BY86" s="62" t="e">
        <v>#N/A</v>
      </c>
      <c r="BZ86" s="62" t="e">
        <v>#N/A</v>
      </c>
      <c r="CA86" s="62" t="e">
        <v>#N/A</v>
      </c>
      <c r="CB86" s="62" t="e">
        <v>#N/A</v>
      </c>
      <c r="CC86" s="62" t="e">
        <v>#N/A</v>
      </c>
      <c r="CD86" s="62" t="e">
        <v>#N/A</v>
      </c>
      <c r="CE86" s="62" t="e">
        <f t="shared" si="25"/>
        <v>#N/A</v>
      </c>
      <c r="CG86" s="60">
        <v>72</v>
      </c>
      <c r="CH86" s="62">
        <v>2.6350250417362262</v>
      </c>
      <c r="CI86" s="62">
        <v>1.3021702838063633</v>
      </c>
      <c r="CJ86" s="60">
        <v>100</v>
      </c>
      <c r="CK86" s="62">
        <v>97.368421052631575</v>
      </c>
      <c r="CL86" s="62">
        <v>97.368421052631575</v>
      </c>
      <c r="CM86" s="62">
        <v>97.89473684210526</v>
      </c>
      <c r="CN86" s="62">
        <v>98.771929824561425</v>
      </c>
      <c r="CO86" s="59">
        <v>9</v>
      </c>
      <c r="CT86" s="62">
        <v>41.833677519832932</v>
      </c>
      <c r="CU86" s="62">
        <v>30.521656814721798</v>
      </c>
      <c r="CV86" s="62">
        <v>27.764100165966944</v>
      </c>
      <c r="CW86" s="62">
        <v>23.262103788072793</v>
      </c>
      <c r="CX86" s="62">
        <v>13.104097057623038</v>
      </c>
      <c r="CY86" s="62" t="e">
        <v>#N/A</v>
      </c>
      <c r="CZ86" s="62">
        <v>1.3073166799348737</v>
      </c>
      <c r="DA86" s="62">
        <f t="shared" si="26"/>
        <v>50.386935257606559</v>
      </c>
      <c r="DB86" s="62">
        <v>10</v>
      </c>
      <c r="DD86" s="62">
        <v>68</v>
      </c>
      <c r="DE86" s="62">
        <v>2.5866841056302938</v>
      </c>
      <c r="DF86" s="62">
        <v>5.5057299451918302</v>
      </c>
      <c r="DG86" s="59">
        <v>100</v>
      </c>
      <c r="DH86" s="62">
        <v>100</v>
      </c>
      <c r="DI86" s="62">
        <v>100</v>
      </c>
      <c r="DJ86" s="62">
        <v>100</v>
      </c>
      <c r="DK86" s="62">
        <v>100</v>
      </c>
      <c r="DL86" s="59">
        <v>9</v>
      </c>
      <c r="DM86" s="61"/>
      <c r="DN86" s="61"/>
      <c r="DO86" s="61"/>
      <c r="DP86" s="61"/>
      <c r="DQ86" s="62">
        <v>57.400848012231421</v>
      </c>
      <c r="DR86" s="62">
        <v>51.574032566168995</v>
      </c>
      <c r="DS86" s="62">
        <v>47.717205218226432</v>
      </c>
      <c r="DT86" s="62">
        <v>42.318926144157601</v>
      </c>
      <c r="DU86" s="62">
        <v>30.985098514714522</v>
      </c>
      <c r="DV86" s="62" t="e">
        <v>#N/A</v>
      </c>
      <c r="DW86" s="62">
        <v>0.94934238133618587</v>
      </c>
      <c r="DX86" s="62">
        <f t="shared" si="27"/>
        <v>63.298866712413613</v>
      </c>
      <c r="DZ86" s="62">
        <f t="shared" si="42"/>
        <v>17.850478831015892</v>
      </c>
      <c r="EA86" s="62" t="e">
        <f t="shared" si="29"/>
        <v>#N/A</v>
      </c>
      <c r="EB86" s="62">
        <f t="shared" si="30"/>
        <v>27.124831469533767</v>
      </c>
      <c r="EC86" s="62">
        <f t="shared" si="31"/>
        <v>20.979940568256012</v>
      </c>
      <c r="ED86" s="62" t="e">
        <f t="shared" si="32"/>
        <v>#N/A</v>
      </c>
      <c r="EE86" s="62" t="e">
        <f t="shared" si="33"/>
        <v>#N/A</v>
      </c>
      <c r="EF86" s="62" t="e">
        <f t="shared" si="34"/>
        <v>#N/A</v>
      </c>
      <c r="EG86" s="62" t="e">
        <f t="shared" si="35"/>
        <v>#N/A</v>
      </c>
      <c r="EH86" s="62">
        <f t="shared" si="36"/>
        <v>24.334389994375169</v>
      </c>
      <c r="EI86" s="62" t="e">
        <f t="shared" si="37"/>
        <v>#N/A</v>
      </c>
      <c r="EJ86" s="62">
        <f t="shared" si="38"/>
        <v>25.19346762880328</v>
      </c>
      <c r="EK86" s="62">
        <f t="shared" si="39"/>
        <v>31.649433356206806</v>
      </c>
      <c r="EL86" s="62">
        <f t="shared" si="28"/>
        <v>3.9377494014365642</v>
      </c>
      <c r="EM86" s="62" t="e">
        <f t="shared" si="40"/>
        <v>#N/A</v>
      </c>
      <c r="EN86" s="62">
        <f t="shared" si="41"/>
        <v>4.5021702838063637</v>
      </c>
      <c r="EO86" s="62">
        <f>DataByPlots!Z86+DataByPlots!DF86</f>
        <v>8.5057299451918311</v>
      </c>
    </row>
    <row r="87" spans="1:145" ht="11.25" x14ac:dyDescent="0.2">
      <c r="A87" s="60">
        <v>71671</v>
      </c>
      <c r="B87" s="60">
        <v>2006</v>
      </c>
      <c r="C87" s="60">
        <v>6</v>
      </c>
      <c r="D87" s="60">
        <v>16</v>
      </c>
      <c r="E87" s="60">
        <v>7193716</v>
      </c>
      <c r="F87" s="60">
        <v>3597004</v>
      </c>
      <c r="G87" s="60">
        <v>200</v>
      </c>
      <c r="H87" s="60">
        <v>3</v>
      </c>
      <c r="I87" s="60">
        <v>2</v>
      </c>
      <c r="J87" s="61">
        <v>6.9</v>
      </c>
      <c r="K87" s="60">
        <v>1</v>
      </c>
      <c r="L87" s="60">
        <v>6</v>
      </c>
      <c r="M87" s="60">
        <v>3</v>
      </c>
      <c r="N87" s="60">
        <v>0</v>
      </c>
      <c r="O87" s="60">
        <v>3</v>
      </c>
      <c r="P87" s="60">
        <v>201</v>
      </c>
      <c r="Q87" s="60">
        <v>0</v>
      </c>
      <c r="R87" s="59">
        <v>1.6</v>
      </c>
      <c r="S87" s="59">
        <v>29.1</v>
      </c>
      <c r="T87" s="59">
        <v>69.3</v>
      </c>
      <c r="U87" s="62">
        <v>1.0649999999999999</v>
      </c>
      <c r="V87" s="61">
        <v>19.570460026391224</v>
      </c>
      <c r="W87" s="61">
        <v>10.55668703326544</v>
      </c>
      <c r="X87" s="60">
        <v>202</v>
      </c>
      <c r="Y87" s="60">
        <v>10</v>
      </c>
      <c r="Z87" s="61">
        <v>1.6</v>
      </c>
      <c r="AA87" s="61">
        <v>29.1</v>
      </c>
      <c r="AB87" s="61">
        <v>69.3</v>
      </c>
      <c r="AC87" s="62">
        <v>0.93</v>
      </c>
      <c r="AD87" s="61">
        <v>16.666666666666664</v>
      </c>
      <c r="AE87" s="61">
        <v>22.75132275132275</v>
      </c>
      <c r="AF87" s="60">
        <v>203</v>
      </c>
      <c r="AG87" s="60">
        <v>20</v>
      </c>
      <c r="AH87" s="61">
        <v>1.3</v>
      </c>
      <c r="AI87" s="61">
        <v>22.7</v>
      </c>
      <c r="AJ87" s="61">
        <v>76</v>
      </c>
      <c r="AK87" s="62">
        <v>1.077</v>
      </c>
      <c r="AL87" s="61">
        <v>9.2965345507366681</v>
      </c>
      <c r="AM87" s="61">
        <v>23.003889270189891</v>
      </c>
      <c r="AN87" s="60">
        <v>0</v>
      </c>
      <c r="AO87" s="60">
        <v>67</v>
      </c>
      <c r="AP87" s="62">
        <v>2.6298525585429315</v>
      </c>
      <c r="AQ87" s="62">
        <v>1.7519514310494211</v>
      </c>
      <c r="AR87" s="59">
        <v>100</v>
      </c>
      <c r="AS87" s="62">
        <v>97.422680412371136</v>
      </c>
      <c r="AT87" s="62">
        <v>99.656357388316138</v>
      </c>
      <c r="AU87" s="62">
        <v>98.281786941580762</v>
      </c>
      <c r="AV87" s="62">
        <v>99.656357388316138</v>
      </c>
      <c r="AW87" s="59">
        <v>9</v>
      </c>
      <c r="BB87" s="62">
        <v>44.365072607034769</v>
      </c>
      <c r="BC87" s="62">
        <v>38.937388802690499</v>
      </c>
      <c r="BD87" s="62">
        <v>34.968477158835846</v>
      </c>
      <c r="BE87" s="62">
        <v>29.580219629099414</v>
      </c>
      <c r="BF87" s="62">
        <v>16.162144170902121</v>
      </c>
      <c r="BG87" s="62">
        <v>5.1876852521785723</v>
      </c>
      <c r="BH87" s="62">
        <v>1.3119355717585346</v>
      </c>
      <c r="BI87" s="62">
        <f t="shared" si="24"/>
        <v>50.113721489944986</v>
      </c>
      <c r="BJ87" s="60">
        <v>30</v>
      </c>
      <c r="BL87" s="62" t="e">
        <v>#N/A</v>
      </c>
      <c r="BM87" s="62" t="e">
        <v>#N/A</v>
      </c>
      <c r="BN87" s="62" t="e">
        <v>#N/A</v>
      </c>
      <c r="BO87" s="62" t="e">
        <v>#N/A</v>
      </c>
      <c r="BP87" s="62" t="e">
        <v>#N/A</v>
      </c>
      <c r="BQ87" s="62" t="e">
        <v>#N/A</v>
      </c>
      <c r="BR87" s="62" t="e">
        <v>#N/A</v>
      </c>
      <c r="BS87" s="62" t="e">
        <v>#N/A</v>
      </c>
      <c r="BT87" s="62" t="e">
        <v>#N/A</v>
      </c>
      <c r="BU87" s="62" t="e">
        <v>#N/A</v>
      </c>
      <c r="BV87" s="62" t="e">
        <v>#N/A</v>
      </c>
      <c r="BW87" s="62" t="e">
        <v>#N/A</v>
      </c>
      <c r="BX87" s="62" t="e">
        <v>#N/A</v>
      </c>
      <c r="BY87" s="62" t="e">
        <v>#N/A</v>
      </c>
      <c r="BZ87" s="62" t="e">
        <v>#N/A</v>
      </c>
      <c r="CA87" s="62" t="e">
        <v>#N/A</v>
      </c>
      <c r="CB87" s="62" t="e">
        <v>#N/A</v>
      </c>
      <c r="CC87" s="62" t="e">
        <v>#N/A</v>
      </c>
      <c r="CD87" s="62" t="e">
        <v>#N/A</v>
      </c>
      <c r="CE87" s="62" t="e">
        <f t="shared" si="25"/>
        <v>#N/A</v>
      </c>
      <c r="CG87" s="60"/>
      <c r="CH87" s="62" t="e">
        <v>#N/A</v>
      </c>
      <c r="CI87" s="62" t="e">
        <v>#N/A</v>
      </c>
      <c r="CJ87" s="60"/>
      <c r="CY87" s="62" t="e">
        <v>#N/A</v>
      </c>
      <c r="CZ87" s="62" t="e">
        <v>#N/A</v>
      </c>
      <c r="DA87" s="62" t="e">
        <f t="shared" si="26"/>
        <v>#N/A</v>
      </c>
      <c r="DB87" s="62">
        <v>9</v>
      </c>
      <c r="DD87" s="62">
        <v>78</v>
      </c>
      <c r="DE87" s="62">
        <v>2.5539726159483176</v>
      </c>
      <c r="DF87" s="62">
        <v>8.3502073088419611</v>
      </c>
      <c r="DG87" s="59">
        <v>100</v>
      </c>
      <c r="DH87" s="62">
        <v>99.105545617173533</v>
      </c>
      <c r="DI87" s="62">
        <v>98.211091234347052</v>
      </c>
      <c r="DJ87" s="62">
        <v>99.105545617173533</v>
      </c>
      <c r="DK87" s="62">
        <v>99.105545617173533</v>
      </c>
      <c r="DL87" s="59">
        <v>0</v>
      </c>
      <c r="DM87" s="61"/>
      <c r="DN87" s="61"/>
      <c r="DO87" s="61">
        <v>12.47</v>
      </c>
      <c r="DP87" s="61">
        <v>4.7056603773584911</v>
      </c>
      <c r="DQ87" s="62">
        <v>51.159068246919205</v>
      </c>
      <c r="DR87" s="62">
        <v>41.301080272030774</v>
      </c>
      <c r="DS87" s="62">
        <v>32.415427985105481</v>
      </c>
      <c r="DT87" s="62">
        <v>27.015225164263722</v>
      </c>
      <c r="DU87" s="62">
        <v>18.226806446134788</v>
      </c>
      <c r="DV87" s="62">
        <v>7.837683160650025</v>
      </c>
      <c r="DW87" s="62">
        <v>0.87387501362621833</v>
      </c>
      <c r="DX87" s="62">
        <f t="shared" si="27"/>
        <v>65.783696811418665</v>
      </c>
      <c r="DZ87" s="62">
        <f t="shared" si="42"/>
        <v>20.533501860845572</v>
      </c>
      <c r="EA87" s="62" t="e">
        <f t="shared" si="29"/>
        <v>#N/A</v>
      </c>
      <c r="EB87" s="62" t="e">
        <f t="shared" si="30"/>
        <v>#N/A</v>
      </c>
      <c r="EC87" s="62">
        <f t="shared" si="31"/>
        <v>38.768471647154939</v>
      </c>
      <c r="ED87" s="62">
        <f t="shared" si="32"/>
        <v>24.392534376920842</v>
      </c>
      <c r="EE87" s="62" t="e">
        <f t="shared" si="33"/>
        <v>#N/A</v>
      </c>
      <c r="EF87" s="62" t="e">
        <f t="shared" si="34"/>
        <v>#N/A</v>
      </c>
      <c r="EG87" s="62">
        <f t="shared" si="35"/>
        <v>19.177542003613695</v>
      </c>
      <c r="EH87" s="62">
        <f t="shared" si="36"/>
        <v>25.056860744972493</v>
      </c>
      <c r="EI87" s="62" t="e">
        <f t="shared" si="37"/>
        <v>#N/A</v>
      </c>
      <c r="EJ87" s="62" t="e">
        <f t="shared" si="38"/>
        <v>#N/A</v>
      </c>
      <c r="EK87" s="62">
        <f t="shared" si="39"/>
        <v>32.891848405709332</v>
      </c>
      <c r="EL87" s="62">
        <f t="shared" si="28"/>
        <v>3.3519514310494212</v>
      </c>
      <c r="EM87" s="62" t="e">
        <f t="shared" si="40"/>
        <v>#N/A</v>
      </c>
      <c r="EN87" s="62" t="e">
        <f t="shared" si="41"/>
        <v>#N/A</v>
      </c>
      <c r="EO87" s="62">
        <f>DataByPlots!Z87+DataByPlots!DF87</f>
        <v>9.9502073088419607</v>
      </c>
    </row>
    <row r="88" spans="1:145" ht="11.25" x14ac:dyDescent="0.2">
      <c r="A88" s="60">
        <v>71694</v>
      </c>
      <c r="B88" s="60">
        <v>2006</v>
      </c>
      <c r="C88" s="60">
        <v>6</v>
      </c>
      <c r="D88" s="60">
        <v>29</v>
      </c>
      <c r="E88" s="60">
        <v>7194925</v>
      </c>
      <c r="F88" s="60">
        <v>3612978</v>
      </c>
      <c r="G88" s="60">
        <v>250</v>
      </c>
      <c r="H88" s="60">
        <v>4</v>
      </c>
      <c r="I88" s="60">
        <v>2</v>
      </c>
      <c r="J88" s="61">
        <v>6.3</v>
      </c>
      <c r="K88" s="60">
        <v>1</v>
      </c>
      <c r="L88" s="60">
        <v>5</v>
      </c>
      <c r="M88" s="60">
        <v>3</v>
      </c>
      <c r="N88" s="60">
        <v>0</v>
      </c>
      <c r="O88" s="60">
        <v>3</v>
      </c>
      <c r="P88" s="60">
        <v>201</v>
      </c>
      <c r="Q88" s="60">
        <v>0</v>
      </c>
      <c r="R88" s="59">
        <v>2.9</v>
      </c>
      <c r="S88" s="59">
        <v>49.4</v>
      </c>
      <c r="T88" s="59">
        <v>47.6</v>
      </c>
      <c r="U88" s="62">
        <v>0.98</v>
      </c>
      <c r="V88" s="61">
        <v>22.471042471042477</v>
      </c>
      <c r="W88" s="61">
        <v>5.5705748434832074</v>
      </c>
      <c r="X88" s="60">
        <v>202</v>
      </c>
      <c r="Y88" s="60">
        <v>10</v>
      </c>
      <c r="Z88" s="61">
        <v>2.9</v>
      </c>
      <c r="AA88" s="61">
        <v>49.4</v>
      </c>
      <c r="AB88" s="61">
        <v>47.6</v>
      </c>
      <c r="AC88" s="62">
        <v>0.99299999999999999</v>
      </c>
      <c r="AD88" s="61">
        <v>21.53084502256953</v>
      </c>
      <c r="AE88" s="61">
        <v>13.106946248530951</v>
      </c>
      <c r="AF88" s="60">
        <v>203</v>
      </c>
      <c r="AG88" s="60">
        <v>20</v>
      </c>
      <c r="AH88" s="61">
        <v>2.9</v>
      </c>
      <c r="AI88" s="61">
        <v>49.4</v>
      </c>
      <c r="AJ88" s="61">
        <v>47.6</v>
      </c>
      <c r="AK88" s="62">
        <v>1.268</v>
      </c>
      <c r="AL88" s="61">
        <v>15.951402321083165</v>
      </c>
      <c r="AM88" s="61">
        <v>6.1272923408845763</v>
      </c>
      <c r="AN88" s="60">
        <v>0</v>
      </c>
      <c r="AO88" s="60">
        <v>108</v>
      </c>
      <c r="AP88" s="62">
        <v>2.6377419750061257</v>
      </c>
      <c r="AQ88" s="62">
        <v>1.0659152168586101</v>
      </c>
      <c r="AR88" s="59">
        <v>100</v>
      </c>
      <c r="AS88" s="62">
        <v>99.653379549393435</v>
      </c>
      <c r="AT88" s="62">
        <v>98.266897746967075</v>
      </c>
      <c r="AU88" s="62">
        <v>99.653379549393435</v>
      </c>
      <c r="AV88" s="62">
        <v>99.653379549393435</v>
      </c>
      <c r="AW88" s="59">
        <v>0</v>
      </c>
      <c r="BB88" s="62">
        <v>44.350516459061907</v>
      </c>
      <c r="BC88" s="62">
        <v>40.325348776806322</v>
      </c>
      <c r="BD88" s="62">
        <v>34.652608299484477</v>
      </c>
      <c r="BE88" s="62">
        <v>29.92420832665184</v>
      </c>
      <c r="BF88" s="62">
        <v>15.243397079556747</v>
      </c>
      <c r="BG88" s="62">
        <v>6.4732552675860537</v>
      </c>
      <c r="BH88" s="62">
        <v>1.3252914824704265</v>
      </c>
      <c r="BI88" s="62">
        <f t="shared" si="24"/>
        <v>49.756591242502076</v>
      </c>
      <c r="BJ88" s="60">
        <v>30</v>
      </c>
      <c r="BL88" s="62" t="e">
        <v>#N/A</v>
      </c>
      <c r="BM88" s="62" t="e">
        <v>#N/A</v>
      </c>
      <c r="BN88" s="62" t="e">
        <v>#N/A</v>
      </c>
      <c r="BO88" s="62" t="e">
        <v>#N/A</v>
      </c>
      <c r="BP88" s="62" t="e">
        <v>#N/A</v>
      </c>
      <c r="BQ88" s="62" t="e">
        <v>#N/A</v>
      </c>
      <c r="BR88" s="62" t="e">
        <v>#N/A</v>
      </c>
      <c r="BS88" s="62" t="e">
        <v>#N/A</v>
      </c>
      <c r="BT88" s="62" t="e">
        <v>#N/A</v>
      </c>
      <c r="BU88" s="62" t="e">
        <v>#N/A</v>
      </c>
      <c r="BV88" s="62" t="e">
        <v>#N/A</v>
      </c>
      <c r="BW88" s="62" t="e">
        <v>#N/A</v>
      </c>
      <c r="BX88" s="62" t="e">
        <v>#N/A</v>
      </c>
      <c r="BY88" s="62" t="e">
        <v>#N/A</v>
      </c>
      <c r="BZ88" s="62" t="e">
        <v>#N/A</v>
      </c>
      <c r="CA88" s="62" t="e">
        <v>#N/A</v>
      </c>
      <c r="CB88" s="62" t="e">
        <v>#N/A</v>
      </c>
      <c r="CC88" s="62" t="e">
        <v>#N/A</v>
      </c>
      <c r="CD88" s="62" t="e">
        <v>#N/A</v>
      </c>
      <c r="CE88" s="62" t="e">
        <f t="shared" si="25"/>
        <v>#N/A</v>
      </c>
      <c r="CG88" s="60">
        <v>76</v>
      </c>
      <c r="CH88" s="62">
        <v>2.6264003769238826</v>
      </c>
      <c r="CI88" s="62">
        <v>2.0521411370536908</v>
      </c>
      <c r="CJ88" s="60">
        <v>100</v>
      </c>
      <c r="CK88" s="62">
        <v>99.166666666666671</v>
      </c>
      <c r="CL88" s="62">
        <v>98.666666666666657</v>
      </c>
      <c r="CM88" s="62">
        <v>99.166666666666671</v>
      </c>
      <c r="CN88" s="62">
        <v>99.166666666666671</v>
      </c>
      <c r="CO88" s="59">
        <v>0</v>
      </c>
      <c r="CT88" s="62">
        <v>43.355365714328315</v>
      </c>
      <c r="CU88" s="62">
        <v>38.01402545137519</v>
      </c>
      <c r="CV88" s="62">
        <v>28.937571352991835</v>
      </c>
      <c r="CW88" s="62">
        <v>25.17058794558697</v>
      </c>
      <c r="CX88" s="62">
        <v>14.443290018916176</v>
      </c>
      <c r="CY88" s="62">
        <v>7.0614972594577221</v>
      </c>
      <c r="CZ88" s="62">
        <v>1.2286357387671165</v>
      </c>
      <c r="DA88" s="62">
        <f t="shared" si="26"/>
        <v>53.219785164433652</v>
      </c>
      <c r="DB88" s="62">
        <v>15</v>
      </c>
      <c r="DD88" s="62">
        <v>74</v>
      </c>
      <c r="DE88" s="62">
        <v>2.5952218430034124</v>
      </c>
      <c r="DF88" s="62">
        <v>4.7633179997032418</v>
      </c>
      <c r="DG88" s="59">
        <v>100</v>
      </c>
      <c r="DH88" s="62">
        <v>100</v>
      </c>
      <c r="DI88" s="62">
        <v>100</v>
      </c>
      <c r="DJ88" s="62">
        <v>100</v>
      </c>
      <c r="DK88" s="62">
        <v>100</v>
      </c>
      <c r="DL88" s="59">
        <v>9</v>
      </c>
      <c r="DM88" s="61"/>
      <c r="DN88" s="61"/>
      <c r="DO88" s="61"/>
      <c r="DP88" s="61"/>
      <c r="DQ88" s="62">
        <v>54.175939143667051</v>
      </c>
      <c r="DR88" s="62">
        <v>50.707935803995127</v>
      </c>
      <c r="DS88" s="62">
        <v>46.667234665111351</v>
      </c>
      <c r="DT88" s="62">
        <v>40.297562476099323</v>
      </c>
      <c r="DU88" s="62">
        <v>28.080009426246033</v>
      </c>
      <c r="DV88" s="62">
        <v>21.093275953317505</v>
      </c>
      <c r="DW88" s="62">
        <v>0.99510696929278786</v>
      </c>
      <c r="DX88" s="62">
        <f t="shared" si="27"/>
        <v>61.656188584588776</v>
      </c>
      <c r="DZ88" s="62">
        <f t="shared" si="42"/>
        <v>19.832382915850236</v>
      </c>
      <c r="EA88" s="62" t="e">
        <f t="shared" si="29"/>
        <v>#N/A</v>
      </c>
      <c r="EB88" s="62">
        <f t="shared" si="30"/>
        <v>28.049197218846682</v>
      </c>
      <c r="EC88" s="62">
        <f t="shared" si="31"/>
        <v>21.358626108489453</v>
      </c>
      <c r="ED88" s="62">
        <f t="shared" si="32"/>
        <v>23.450953059065785</v>
      </c>
      <c r="EE88" s="62" t="e">
        <f t="shared" si="33"/>
        <v>#N/A</v>
      </c>
      <c r="EF88" s="62">
        <f t="shared" si="34"/>
        <v>18.10909068612925</v>
      </c>
      <c r="EG88" s="62">
        <f t="shared" si="35"/>
        <v>19.204286522781818</v>
      </c>
      <c r="EH88" s="62">
        <f t="shared" si="36"/>
        <v>24.878295621251038</v>
      </c>
      <c r="EI88" s="62" t="e">
        <f t="shared" si="37"/>
        <v>#N/A</v>
      </c>
      <c r="EJ88" s="62">
        <f t="shared" si="38"/>
        <v>26.609892582216826</v>
      </c>
      <c r="EK88" s="62">
        <f t="shared" si="39"/>
        <v>30.828094292294388</v>
      </c>
      <c r="EL88" s="62">
        <f t="shared" si="28"/>
        <v>3.96591521685861</v>
      </c>
      <c r="EM88" s="62" t="e">
        <f t="shared" si="40"/>
        <v>#N/A</v>
      </c>
      <c r="EN88" s="62">
        <f t="shared" si="41"/>
        <v>4.9521411370536903</v>
      </c>
      <c r="EO88" s="62">
        <f>DataByPlots!Z88+DataByPlots!DF88</f>
        <v>7.6633179997032421</v>
      </c>
    </row>
    <row r="89" spans="1:145" ht="11.25" x14ac:dyDescent="0.2">
      <c r="A89" s="60">
        <v>73471</v>
      </c>
      <c r="B89" s="60">
        <v>2006</v>
      </c>
      <c r="C89" s="60">
        <v>7</v>
      </c>
      <c r="D89" s="60">
        <v>27</v>
      </c>
      <c r="E89" s="60">
        <v>7209699</v>
      </c>
      <c r="F89" s="60">
        <v>3436997</v>
      </c>
      <c r="G89" s="60">
        <v>30</v>
      </c>
      <c r="H89" s="60">
        <v>4</v>
      </c>
      <c r="I89" s="60">
        <v>2</v>
      </c>
      <c r="J89" s="61">
        <v>2.75</v>
      </c>
      <c r="K89" s="60">
        <v>0</v>
      </c>
      <c r="L89" s="60">
        <v>0</v>
      </c>
      <c r="M89" s="60">
        <v>2</v>
      </c>
      <c r="N89" s="60">
        <v>1</v>
      </c>
      <c r="O89" s="60">
        <v>5</v>
      </c>
      <c r="P89" s="60">
        <v>201</v>
      </c>
      <c r="Q89" s="60">
        <v>0</v>
      </c>
      <c r="R89" s="59">
        <v>0.8</v>
      </c>
      <c r="S89" s="59">
        <v>4.5</v>
      </c>
      <c r="T89" s="59">
        <v>94.7</v>
      </c>
      <c r="U89" s="62">
        <v>1.2050000000000001</v>
      </c>
      <c r="V89" s="61">
        <v>2.3378582202111642</v>
      </c>
      <c r="W89" s="61">
        <v>2.7155727155727183</v>
      </c>
      <c r="X89" s="60">
        <v>202</v>
      </c>
      <c r="Y89" s="60">
        <v>10</v>
      </c>
      <c r="Z89" s="61">
        <v>0.8</v>
      </c>
      <c r="AA89" s="61">
        <v>4.5</v>
      </c>
      <c r="AB89" s="61">
        <v>94.7</v>
      </c>
      <c r="AC89" s="62">
        <v>1.272</v>
      </c>
      <c r="AD89" s="61">
        <v>1.7554406637008564</v>
      </c>
      <c r="AE89" s="61">
        <v>2.9861706033533197</v>
      </c>
      <c r="AF89" s="60">
        <v>203</v>
      </c>
      <c r="AG89" s="60">
        <v>20</v>
      </c>
      <c r="AH89" s="61">
        <v>0.4</v>
      </c>
      <c r="AI89" s="61">
        <v>3</v>
      </c>
      <c r="AJ89" s="61">
        <v>96.5</v>
      </c>
      <c r="AK89" s="62">
        <v>1.38</v>
      </c>
      <c r="AL89" s="61">
        <v>1.2338754907459337</v>
      </c>
      <c r="AM89" s="61">
        <v>0.39750141964792729</v>
      </c>
      <c r="AN89" s="60">
        <v>0</v>
      </c>
      <c r="AO89" s="60">
        <v>656</v>
      </c>
      <c r="AP89" s="62">
        <v>2.637817796610169</v>
      </c>
      <c r="AQ89" s="62">
        <v>1.0593220338983094</v>
      </c>
      <c r="AR89" s="59">
        <v>100</v>
      </c>
      <c r="AS89" s="62">
        <v>99.137931034482762</v>
      </c>
      <c r="AT89" s="62">
        <v>98.620689655172427</v>
      </c>
      <c r="AU89" s="62">
        <v>99.137931034482762</v>
      </c>
      <c r="AV89" s="62">
        <v>99.137931034482762</v>
      </c>
      <c r="AW89" s="59">
        <v>0</v>
      </c>
      <c r="BB89" s="62">
        <v>31.397242938981009</v>
      </c>
      <c r="BC89" s="62">
        <v>27.566300597475241</v>
      </c>
      <c r="BD89" s="62">
        <v>18.72414280064352</v>
      </c>
      <c r="BE89" s="62">
        <v>15.044855663706846</v>
      </c>
      <c r="BF89" s="62">
        <v>5.490577775855134</v>
      </c>
      <c r="BG89" s="62">
        <v>3.079869877994672</v>
      </c>
      <c r="BH89" s="62">
        <v>1.3761918570097953</v>
      </c>
      <c r="BI89" s="62">
        <f t="shared" si="24"/>
        <v>47.828395927181759</v>
      </c>
      <c r="BJ89" s="60">
        <v>30</v>
      </c>
      <c r="BL89" s="62" t="e">
        <v>#N/A</v>
      </c>
      <c r="BM89" s="62" t="e">
        <v>#N/A</v>
      </c>
      <c r="BN89" s="62" t="e">
        <v>#N/A</v>
      </c>
      <c r="BO89" s="62" t="e">
        <v>#N/A</v>
      </c>
      <c r="BP89" s="62" t="e">
        <v>#N/A</v>
      </c>
      <c r="BQ89" s="62" t="e">
        <v>#N/A</v>
      </c>
      <c r="BR89" s="62" t="e">
        <v>#N/A</v>
      </c>
      <c r="BS89" s="62" t="e">
        <v>#N/A</v>
      </c>
      <c r="BT89" s="62" t="e">
        <v>#N/A</v>
      </c>
      <c r="BU89" s="62" t="e">
        <v>#N/A</v>
      </c>
      <c r="BV89" s="62" t="e">
        <v>#N/A</v>
      </c>
      <c r="BW89" s="62" t="e">
        <v>#N/A</v>
      </c>
      <c r="BX89" s="62" t="e">
        <v>#N/A</v>
      </c>
      <c r="BY89" s="62" t="e">
        <v>#N/A</v>
      </c>
      <c r="BZ89" s="62" t="e">
        <v>#N/A</v>
      </c>
      <c r="CA89" s="62" t="e">
        <v>#N/A</v>
      </c>
      <c r="CB89" s="62" t="e">
        <v>#N/A</v>
      </c>
      <c r="CC89" s="62" t="e">
        <v>#N/A</v>
      </c>
      <c r="CD89" s="62" t="e">
        <v>#N/A</v>
      </c>
      <c r="CE89" s="62" t="e">
        <f t="shared" si="25"/>
        <v>#N/A</v>
      </c>
      <c r="CG89" s="60">
        <v>667</v>
      </c>
      <c r="CH89" s="62">
        <v>2.5965915441147058</v>
      </c>
      <c r="CI89" s="62">
        <v>4.6442135552429527</v>
      </c>
      <c r="CJ89" s="60">
        <v>100</v>
      </c>
      <c r="CK89" s="62">
        <v>101.47601476014761</v>
      </c>
      <c r="CL89" s="62">
        <v>100</v>
      </c>
      <c r="CM89" s="62">
        <v>100</v>
      </c>
      <c r="CN89" s="62">
        <v>99.630996309963095</v>
      </c>
      <c r="CO89" s="59">
        <v>9</v>
      </c>
      <c r="CT89" s="62">
        <v>39.305887516689033</v>
      </c>
      <c r="CU89" s="62">
        <v>30.519730921652211</v>
      </c>
      <c r="CV89" s="62">
        <v>8.9550110703159778</v>
      </c>
      <c r="CW89" s="62">
        <v>5.2058693310657418</v>
      </c>
      <c r="CX89" s="62">
        <v>4.0825577794201635</v>
      </c>
      <c r="CY89" s="62">
        <v>0.77771125366169791</v>
      </c>
      <c r="CZ89" s="62">
        <v>1.4628378342684472</v>
      </c>
      <c r="DA89" s="62">
        <f t="shared" si="26"/>
        <v>43.663151889097215</v>
      </c>
      <c r="DB89" s="62">
        <v>12</v>
      </c>
      <c r="DD89" s="62">
        <v>676</v>
      </c>
      <c r="DE89" s="62">
        <v>2.6369733881604471</v>
      </c>
      <c r="DF89" s="62">
        <v>1.1327488556133196</v>
      </c>
      <c r="DG89" s="59">
        <v>100</v>
      </c>
      <c r="DH89" s="62">
        <v>100</v>
      </c>
      <c r="DI89" s="62">
        <v>99.130434782608688</v>
      </c>
      <c r="DJ89" s="62">
        <v>99.130434782608688</v>
      </c>
      <c r="DK89" s="62">
        <v>97.739130434782609</v>
      </c>
      <c r="DL89" s="59">
        <v>0</v>
      </c>
      <c r="DM89" s="61"/>
      <c r="DN89" s="61"/>
      <c r="DO89" s="61"/>
      <c r="DP89" s="61"/>
      <c r="DQ89" s="62">
        <v>39.631744428960531</v>
      </c>
      <c r="DR89" s="62">
        <v>37.245647497090118</v>
      </c>
      <c r="DS89" s="62">
        <v>20.138658104986039</v>
      </c>
      <c r="DT89" s="62">
        <v>8.1087527401395185</v>
      </c>
      <c r="DU89" s="62">
        <v>5.2255522807961192</v>
      </c>
      <c r="DV89" s="62">
        <v>1.1820009579226736</v>
      </c>
      <c r="DW89" s="62">
        <v>1.3851027567626277</v>
      </c>
      <c r="DX89" s="62">
        <f t="shared" si="27"/>
        <v>47.473768109246052</v>
      </c>
      <c r="DZ89" s="62">
        <f t="shared" si="42"/>
        <v>32.783540263474912</v>
      </c>
      <c r="EA89" s="62" t="e">
        <f t="shared" si="29"/>
        <v>#N/A</v>
      </c>
      <c r="EB89" s="62">
        <f t="shared" si="30"/>
        <v>38.457282558031473</v>
      </c>
      <c r="EC89" s="62">
        <f t="shared" si="31"/>
        <v>39.36501536910653</v>
      </c>
      <c r="ED89" s="62">
        <f t="shared" si="32"/>
        <v>11.964985785712173</v>
      </c>
      <c r="EE89" s="62" t="e">
        <f t="shared" si="33"/>
        <v>#N/A</v>
      </c>
      <c r="EF89" s="62">
        <f t="shared" si="34"/>
        <v>4.4281580774040439</v>
      </c>
      <c r="EG89" s="62">
        <f t="shared" si="35"/>
        <v>6.9267517822168454</v>
      </c>
      <c r="EH89" s="62">
        <f t="shared" si="36"/>
        <v>23.91419796359088</v>
      </c>
      <c r="EI89" s="62" t="e">
        <f t="shared" si="37"/>
        <v>#N/A</v>
      </c>
      <c r="EJ89" s="62">
        <f t="shared" si="38"/>
        <v>21.831575944548607</v>
      </c>
      <c r="EK89" s="62">
        <f t="shared" si="39"/>
        <v>23.736884054623026</v>
      </c>
      <c r="EL89" s="62">
        <f t="shared" si="28"/>
        <v>1.8593220338983094</v>
      </c>
      <c r="EM89" s="62" t="e">
        <f t="shared" si="40"/>
        <v>#N/A</v>
      </c>
      <c r="EN89" s="62">
        <f t="shared" si="41"/>
        <v>5.044213555242953</v>
      </c>
      <c r="EO89" s="62">
        <f>DataByPlots!Z89+DataByPlots!DF89</f>
        <v>1.9327488556133197</v>
      </c>
    </row>
    <row r="90" spans="1:145" ht="11.25" x14ac:dyDescent="0.2">
      <c r="A90" s="60">
        <v>75453</v>
      </c>
      <c r="B90" s="60">
        <v>2006</v>
      </c>
      <c r="C90" s="60">
        <v>7</v>
      </c>
      <c r="D90" s="60">
        <v>27</v>
      </c>
      <c r="E90" s="60">
        <v>7226503</v>
      </c>
      <c r="F90" s="60">
        <v>3420991</v>
      </c>
      <c r="G90" s="60">
        <v>10</v>
      </c>
      <c r="H90" s="60">
        <v>4</v>
      </c>
      <c r="I90" s="60">
        <v>2</v>
      </c>
      <c r="J90" s="61">
        <v>8.3000000000000007</v>
      </c>
      <c r="K90" s="60">
        <v>0</v>
      </c>
      <c r="L90" s="60">
        <v>0</v>
      </c>
      <c r="M90" s="60">
        <v>2</v>
      </c>
      <c r="N90" s="60">
        <v>1</v>
      </c>
      <c r="O90" s="60">
        <v>4</v>
      </c>
      <c r="P90" s="60">
        <v>201</v>
      </c>
      <c r="Q90" s="60">
        <v>0</v>
      </c>
      <c r="R90" s="59">
        <v>1</v>
      </c>
      <c r="S90" s="59">
        <v>6</v>
      </c>
      <c r="T90" s="59">
        <v>93</v>
      </c>
      <c r="U90" s="62">
        <v>1.2370000000000001</v>
      </c>
      <c r="V90" s="61">
        <v>6.772040419022904</v>
      </c>
      <c r="W90" s="61">
        <v>0.29334261422960728</v>
      </c>
      <c r="X90" s="60">
        <v>202</v>
      </c>
      <c r="Y90" s="60">
        <v>10</v>
      </c>
      <c r="Z90" s="61">
        <v>1</v>
      </c>
      <c r="AA90" s="61">
        <v>6</v>
      </c>
      <c r="AB90" s="61">
        <v>93</v>
      </c>
      <c r="AC90" s="62">
        <v>1.2829999999999999</v>
      </c>
      <c r="AD90" s="61">
        <v>7.1230924031527794</v>
      </c>
      <c r="AE90" s="61">
        <v>7.6739042116183737E-2</v>
      </c>
      <c r="AF90" s="60">
        <v>203</v>
      </c>
      <c r="AG90" s="60">
        <v>20</v>
      </c>
      <c r="AH90" s="61">
        <v>0.7</v>
      </c>
      <c r="AI90" s="61">
        <v>9</v>
      </c>
      <c r="AJ90" s="61">
        <v>90.3</v>
      </c>
      <c r="AK90" s="62">
        <v>1.343</v>
      </c>
      <c r="AL90" s="61">
        <v>8.3697904674188397</v>
      </c>
      <c r="AM90" s="61">
        <v>0.27641663525567683</v>
      </c>
      <c r="AN90" s="60">
        <v>0</v>
      </c>
      <c r="AO90" s="60">
        <v>666</v>
      </c>
      <c r="AP90" s="62" t="e">
        <v>#N/A</v>
      </c>
      <c r="AQ90" s="62">
        <v>1.2</v>
      </c>
      <c r="AR90" s="59">
        <v>100</v>
      </c>
      <c r="AS90" s="62">
        <v>100</v>
      </c>
      <c r="AT90" s="62">
        <v>99.166666666666657</v>
      </c>
      <c r="AU90" s="62">
        <v>100</v>
      </c>
      <c r="AV90" s="62">
        <v>100</v>
      </c>
      <c r="AW90" s="59">
        <v>9</v>
      </c>
      <c r="BB90" s="62">
        <v>42.678055354581545</v>
      </c>
      <c r="BC90" s="62">
        <v>35.046658865184355</v>
      </c>
      <c r="BD90" s="62">
        <v>17.19727817804096</v>
      </c>
      <c r="BE90" s="62">
        <v>17.075329874173388</v>
      </c>
      <c r="BF90" s="62">
        <v>16.606791654050628</v>
      </c>
      <c r="BG90" s="62">
        <v>2.1077245521755272</v>
      </c>
      <c r="BH90" s="62">
        <v>1.4249723490243893</v>
      </c>
      <c r="BI90" s="62" t="e">
        <f t="shared" si="24"/>
        <v>#N/A</v>
      </c>
      <c r="BJ90" s="60">
        <v>30</v>
      </c>
      <c r="BL90" s="62" t="e">
        <v>#N/A</v>
      </c>
      <c r="BM90" s="62" t="e">
        <v>#N/A</v>
      </c>
      <c r="BN90" s="62" t="e">
        <v>#N/A</v>
      </c>
      <c r="BO90" s="62" t="e">
        <v>#N/A</v>
      </c>
      <c r="BP90" s="62" t="e">
        <v>#N/A</v>
      </c>
      <c r="BQ90" s="62" t="e">
        <v>#N/A</v>
      </c>
      <c r="BR90" s="62" t="e">
        <v>#N/A</v>
      </c>
      <c r="BS90" s="62" t="e">
        <v>#N/A</v>
      </c>
      <c r="BT90" s="62" t="e">
        <v>#N/A</v>
      </c>
      <c r="BU90" s="62" t="e">
        <v>#N/A</v>
      </c>
      <c r="BV90" s="62" t="e">
        <v>#N/A</v>
      </c>
      <c r="BW90" s="62" t="e">
        <v>#N/A</v>
      </c>
      <c r="BX90" s="62" t="e">
        <v>#N/A</v>
      </c>
      <c r="BY90" s="62" t="e">
        <v>#N/A</v>
      </c>
      <c r="BZ90" s="62" t="e">
        <v>#N/A</v>
      </c>
      <c r="CA90" s="62" t="e">
        <v>#N/A</v>
      </c>
      <c r="CB90" s="62" t="e">
        <v>#N/A</v>
      </c>
      <c r="CC90" s="62" t="e">
        <v>#N/A</v>
      </c>
      <c r="CD90" s="62" t="e">
        <v>#N/A</v>
      </c>
      <c r="CE90" s="62" t="e">
        <f t="shared" si="25"/>
        <v>#N/A</v>
      </c>
      <c r="CG90" s="60">
        <v>679</v>
      </c>
      <c r="CH90" s="62">
        <v>2.6421158625417775</v>
      </c>
      <c r="CI90" s="62">
        <v>0.68557717028021514</v>
      </c>
      <c r="CJ90" s="60">
        <v>100</v>
      </c>
      <c r="CK90" s="62">
        <v>100</v>
      </c>
      <c r="CL90" s="62">
        <v>99.166666666666671</v>
      </c>
      <c r="CM90" s="62">
        <v>100</v>
      </c>
      <c r="CN90" s="62">
        <v>100</v>
      </c>
      <c r="CO90" s="59">
        <v>0</v>
      </c>
      <c r="CT90" s="62">
        <v>39.119899598895913</v>
      </c>
      <c r="CU90" s="62">
        <v>36.296255521940999</v>
      </c>
      <c r="CV90" s="62">
        <v>26.314705579477238</v>
      </c>
      <c r="CW90" s="62">
        <v>24.600122607240536</v>
      </c>
      <c r="CX90" s="62">
        <v>21.343052351430213</v>
      </c>
      <c r="CY90" s="62">
        <v>1.1292267056987091</v>
      </c>
      <c r="CZ90" s="62">
        <v>1.4395804356673951</v>
      </c>
      <c r="DA90" s="62">
        <f t="shared" si="26"/>
        <v>45.514106475160979</v>
      </c>
      <c r="DB90" s="62">
        <v>10</v>
      </c>
      <c r="DD90" s="62">
        <v>670</v>
      </c>
      <c r="DE90" s="62">
        <v>2.6417345162558257</v>
      </c>
      <c r="DF90" s="62">
        <v>0.71873771688472188</v>
      </c>
      <c r="DG90" s="59">
        <v>100</v>
      </c>
      <c r="DH90" s="62">
        <v>99.137931034482776</v>
      </c>
      <c r="DI90" s="62">
        <v>99.137931034482776</v>
      </c>
      <c r="DJ90" s="62">
        <v>99.137931034482776</v>
      </c>
      <c r="DK90" s="62">
        <v>99.137931034482776</v>
      </c>
      <c r="DL90" s="59">
        <v>0</v>
      </c>
      <c r="DM90" s="61"/>
      <c r="DN90" s="61"/>
      <c r="DO90" s="61"/>
      <c r="DP90" s="61"/>
      <c r="DQ90" s="62">
        <v>39.893030533260301</v>
      </c>
      <c r="DR90" s="62">
        <v>38.724451505273336</v>
      </c>
      <c r="DS90" s="62">
        <v>29.448855470627183</v>
      </c>
      <c r="DT90" s="62">
        <v>18.739094265269788</v>
      </c>
      <c r="DU90" s="62">
        <v>17.497479048033682</v>
      </c>
      <c r="DV90" s="62">
        <v>1.0132151360063331</v>
      </c>
      <c r="DW90" s="62">
        <v>1.4710617255891933</v>
      </c>
      <c r="DX90" s="62">
        <f t="shared" si="27"/>
        <v>44.314551044510189</v>
      </c>
      <c r="DZ90" s="62" t="e">
        <f t="shared" si="42"/>
        <v>#N/A</v>
      </c>
      <c r="EA90" s="62" t="e">
        <f t="shared" si="29"/>
        <v>#N/A</v>
      </c>
      <c r="EB90" s="62">
        <f t="shared" si="30"/>
        <v>20.913983867920443</v>
      </c>
      <c r="EC90" s="62">
        <f t="shared" si="31"/>
        <v>25.575456779240401</v>
      </c>
      <c r="ED90" s="62">
        <f t="shared" si="32"/>
        <v>14.96760532199786</v>
      </c>
      <c r="EE90" s="62" t="e">
        <f t="shared" si="33"/>
        <v>#N/A</v>
      </c>
      <c r="EF90" s="62">
        <f t="shared" si="34"/>
        <v>23.470895901541827</v>
      </c>
      <c r="EG90" s="62">
        <f t="shared" si="35"/>
        <v>17.725879129263454</v>
      </c>
      <c r="EH90" s="62" t="e">
        <f t="shared" si="36"/>
        <v>#N/A</v>
      </c>
      <c r="EI90" s="62" t="e">
        <f t="shared" si="37"/>
        <v>#N/A</v>
      </c>
      <c r="EJ90" s="62">
        <f t="shared" si="38"/>
        <v>22.757053237580489</v>
      </c>
      <c r="EK90" s="62">
        <f t="shared" si="39"/>
        <v>22.157275522255095</v>
      </c>
      <c r="EL90" s="62">
        <f t="shared" si="28"/>
        <v>2.2000000000000002</v>
      </c>
      <c r="EM90" s="62" t="e">
        <f t="shared" si="40"/>
        <v>#N/A</v>
      </c>
      <c r="EN90" s="62">
        <f t="shared" si="41"/>
        <v>1.3855771702802151</v>
      </c>
      <c r="EO90" s="62">
        <f>DataByPlots!Z90+DataByPlots!DF90</f>
        <v>1.7187377168847218</v>
      </c>
    </row>
    <row r="91" spans="1:145" ht="11.25" x14ac:dyDescent="0.2">
      <c r="A91" s="60">
        <v>75691</v>
      </c>
      <c r="B91" s="60">
        <v>2006</v>
      </c>
      <c r="C91" s="60">
        <v>6</v>
      </c>
      <c r="D91" s="60">
        <v>29</v>
      </c>
      <c r="E91" s="60">
        <v>7225736</v>
      </c>
      <c r="F91" s="60">
        <v>3613033</v>
      </c>
      <c r="G91" s="60">
        <v>210</v>
      </c>
      <c r="H91" s="60">
        <v>4</v>
      </c>
      <c r="I91" s="60">
        <v>2</v>
      </c>
      <c r="J91" s="61">
        <v>4.3</v>
      </c>
      <c r="K91" s="60">
        <v>1</v>
      </c>
      <c r="L91" s="60">
        <v>3</v>
      </c>
      <c r="M91" s="60">
        <v>2</v>
      </c>
      <c r="N91" s="60">
        <v>0</v>
      </c>
      <c r="O91" s="60">
        <v>4</v>
      </c>
      <c r="P91" s="60">
        <v>201</v>
      </c>
      <c r="Q91" s="60">
        <v>0</v>
      </c>
      <c r="R91" s="59">
        <v>1.4</v>
      </c>
      <c r="S91" s="59">
        <v>8</v>
      </c>
      <c r="T91" s="59">
        <v>90.7</v>
      </c>
      <c r="U91" s="62">
        <v>1.2290000000000001</v>
      </c>
      <c r="V91" s="61">
        <v>4.1826018333029866</v>
      </c>
      <c r="W91" s="61">
        <v>0.67790167257983058</v>
      </c>
      <c r="X91" s="60">
        <v>202</v>
      </c>
      <c r="Y91" s="60">
        <v>10</v>
      </c>
      <c r="Z91" s="61">
        <v>1.4</v>
      </c>
      <c r="AA91" s="61">
        <v>8</v>
      </c>
      <c r="AB91" s="61">
        <v>90.7</v>
      </c>
      <c r="AC91" s="62">
        <v>1.288</v>
      </c>
      <c r="AD91" s="61">
        <v>3.9845695590605077</v>
      </c>
      <c r="AE91" s="61">
        <v>0.60011188526674231</v>
      </c>
      <c r="AF91" s="60">
        <v>203</v>
      </c>
      <c r="AG91" s="60">
        <v>20</v>
      </c>
      <c r="AH91" s="61">
        <v>1.7</v>
      </c>
      <c r="AI91" s="61">
        <v>41.8</v>
      </c>
      <c r="AJ91" s="61">
        <v>56.5</v>
      </c>
      <c r="AK91" s="62">
        <v>1.35</v>
      </c>
      <c r="AL91" s="61">
        <v>4.5968677494199444</v>
      </c>
      <c r="AM91" s="61">
        <v>0.55479556163550348</v>
      </c>
      <c r="AN91" s="60">
        <v>0</v>
      </c>
      <c r="AP91" s="62" t="e">
        <v>#N/A</v>
      </c>
      <c r="AQ91" s="62" t="e">
        <v>#N/A</v>
      </c>
      <c r="BG91" s="62" t="e">
        <v>#N/A</v>
      </c>
      <c r="BH91" s="62" t="e">
        <v>#N/A</v>
      </c>
      <c r="BI91" s="62" t="e">
        <f t="shared" si="24"/>
        <v>#N/A</v>
      </c>
      <c r="BJ91" s="60">
        <v>30</v>
      </c>
      <c r="BL91" s="62" t="e">
        <v>#N/A</v>
      </c>
      <c r="BM91" s="62" t="e">
        <v>#N/A</v>
      </c>
      <c r="BN91" s="62" t="e">
        <v>#N/A</v>
      </c>
      <c r="BO91" s="62" t="e">
        <v>#N/A</v>
      </c>
      <c r="BP91" s="62" t="e">
        <v>#N/A</v>
      </c>
      <c r="BQ91" s="62" t="e">
        <v>#N/A</v>
      </c>
      <c r="BR91" s="62" t="e">
        <v>#N/A</v>
      </c>
      <c r="BS91" s="62" t="e">
        <v>#N/A</v>
      </c>
      <c r="BT91" s="62" t="e">
        <v>#N/A</v>
      </c>
      <c r="BU91" s="62" t="e">
        <v>#N/A</v>
      </c>
      <c r="BV91" s="62" t="e">
        <v>#N/A</v>
      </c>
      <c r="BW91" s="62" t="e">
        <v>#N/A</v>
      </c>
      <c r="BX91" s="62" t="e">
        <v>#N/A</v>
      </c>
      <c r="BY91" s="62" t="e">
        <v>#N/A</v>
      </c>
      <c r="BZ91" s="62" t="e">
        <v>#N/A</v>
      </c>
      <c r="CA91" s="62" t="e">
        <v>#N/A</v>
      </c>
      <c r="CB91" s="62" t="e">
        <v>#N/A</v>
      </c>
      <c r="CC91" s="62" t="e">
        <v>#N/A</v>
      </c>
      <c r="CD91" s="62" t="e">
        <v>#N/A</v>
      </c>
      <c r="CE91" s="62" t="e">
        <f t="shared" si="25"/>
        <v>#N/A</v>
      </c>
      <c r="CG91" s="60">
        <v>47</v>
      </c>
      <c r="CH91" s="62">
        <v>2.6389016544117645</v>
      </c>
      <c r="CI91" s="62">
        <v>0.96507352941175473</v>
      </c>
      <c r="CJ91" s="60">
        <v>100</v>
      </c>
      <c r="CK91" s="62">
        <v>100</v>
      </c>
      <c r="CL91" s="62">
        <v>100</v>
      </c>
      <c r="CM91" s="62">
        <v>100</v>
      </c>
      <c r="CN91" s="62">
        <v>100</v>
      </c>
      <c r="CO91" s="59">
        <v>0</v>
      </c>
      <c r="CT91" s="62">
        <v>40.628898976943958</v>
      </c>
      <c r="CU91" s="62">
        <v>35.187321453644884</v>
      </c>
      <c r="CV91" s="62">
        <v>18.332349904619857</v>
      </c>
      <c r="CW91" s="62">
        <v>9.7292224682712494</v>
      </c>
      <c r="CX91" s="62">
        <v>5.4011468011405785</v>
      </c>
      <c r="CY91" s="62">
        <v>3.8713534970175183</v>
      </c>
      <c r="CZ91" s="62">
        <v>1.4215110511564868</v>
      </c>
      <c r="DA91" s="62">
        <f t="shared" si="26"/>
        <v>46.132473380355862</v>
      </c>
      <c r="DB91" s="62">
        <v>5</v>
      </c>
      <c r="DD91" s="62">
        <v>75</v>
      </c>
      <c r="DE91" s="62">
        <v>2.6246626074948209</v>
      </c>
      <c r="DF91" s="62">
        <v>2.2032515221894804</v>
      </c>
      <c r="DG91" s="59">
        <v>100</v>
      </c>
      <c r="DH91" s="62">
        <v>99.463327370304128</v>
      </c>
      <c r="DI91" s="62">
        <v>99.105545617173533</v>
      </c>
      <c r="DJ91" s="62">
        <v>100</v>
      </c>
      <c r="DK91" s="62">
        <v>99.463327370304128</v>
      </c>
      <c r="DL91" s="59">
        <v>9</v>
      </c>
      <c r="DM91" s="61"/>
      <c r="DN91" s="61"/>
      <c r="DO91" s="61"/>
      <c r="DP91" s="61"/>
      <c r="DQ91" s="62">
        <v>44.028583341708611</v>
      </c>
      <c r="DR91" s="62">
        <v>31.385656184104405</v>
      </c>
      <c r="DS91" s="62">
        <v>20.16574247281066</v>
      </c>
      <c r="DT91" s="62">
        <v>10.758802623402783</v>
      </c>
      <c r="DU91" s="62">
        <v>6.9070883432452339</v>
      </c>
      <c r="DV91" s="62">
        <v>5.8531808578249009</v>
      </c>
      <c r="DW91" s="62">
        <v>1.2472849685126894</v>
      </c>
      <c r="DX91" s="62">
        <f t="shared" si="27"/>
        <v>52.478274161752402</v>
      </c>
      <c r="DZ91" s="62" t="e">
        <f t="shared" si="42"/>
        <v>#N/A</v>
      </c>
      <c r="EA91" s="62" t="e">
        <f t="shared" si="29"/>
        <v>#N/A</v>
      </c>
      <c r="EB91" s="62">
        <f t="shared" si="30"/>
        <v>36.403250912084616</v>
      </c>
      <c r="EC91" s="62">
        <f t="shared" si="31"/>
        <v>41.719471538349623</v>
      </c>
      <c r="ED91" s="62" t="e">
        <f t="shared" si="32"/>
        <v>#N/A</v>
      </c>
      <c r="EE91" s="62" t="e">
        <f t="shared" si="33"/>
        <v>#N/A</v>
      </c>
      <c r="EF91" s="62">
        <f t="shared" si="34"/>
        <v>5.8578689712537315</v>
      </c>
      <c r="EG91" s="62">
        <f t="shared" si="35"/>
        <v>4.905621765577882</v>
      </c>
      <c r="EH91" s="62" t="e">
        <f t="shared" si="36"/>
        <v>#N/A</v>
      </c>
      <c r="EI91" s="62" t="e">
        <f t="shared" si="37"/>
        <v>#N/A</v>
      </c>
      <c r="EJ91" s="62">
        <f t="shared" si="38"/>
        <v>23.066236690177931</v>
      </c>
      <c r="EK91" s="62">
        <f t="shared" si="39"/>
        <v>26.239137080876201</v>
      </c>
      <c r="EL91" s="62" t="e">
        <f t="shared" si="28"/>
        <v>#N/A</v>
      </c>
      <c r="EM91" s="62" t="e">
        <f t="shared" si="40"/>
        <v>#N/A</v>
      </c>
      <c r="EN91" s="62">
        <f t="shared" si="41"/>
        <v>2.6650735294117549</v>
      </c>
      <c r="EO91" s="62">
        <f>DataByPlots!Z91+DataByPlots!DF91</f>
        <v>3.6032515221894803</v>
      </c>
    </row>
    <row r="92" spans="1:145" ht="11.25" x14ac:dyDescent="0.2">
      <c r="A92" s="60">
        <v>77591</v>
      </c>
      <c r="B92" s="60">
        <v>2006</v>
      </c>
      <c r="C92" s="60">
        <v>8</v>
      </c>
      <c r="D92" s="60">
        <v>2</v>
      </c>
      <c r="E92" s="60">
        <v>7241702</v>
      </c>
      <c r="F92" s="60">
        <v>3532996</v>
      </c>
      <c r="G92" s="60">
        <v>230</v>
      </c>
      <c r="H92" s="60">
        <v>3</v>
      </c>
      <c r="I92" s="60">
        <v>2</v>
      </c>
      <c r="J92" s="61">
        <v>4.9000000000000004</v>
      </c>
      <c r="K92" s="60">
        <v>0</v>
      </c>
      <c r="L92" s="60">
        <v>0</v>
      </c>
      <c r="M92" s="60">
        <v>3</v>
      </c>
      <c r="N92" s="60">
        <v>0</v>
      </c>
      <c r="O92" s="60">
        <v>4</v>
      </c>
      <c r="P92" s="60">
        <v>201</v>
      </c>
      <c r="Q92" s="60">
        <v>0</v>
      </c>
      <c r="R92" s="59">
        <v>1.9</v>
      </c>
      <c r="S92" s="59">
        <v>24</v>
      </c>
      <c r="T92" s="59">
        <v>74.099999999999994</v>
      </c>
      <c r="U92" s="62">
        <v>0.82599999999999996</v>
      </c>
      <c r="V92" s="61">
        <v>16.761226460647034</v>
      </c>
      <c r="W92" s="61">
        <v>11.25371619171924</v>
      </c>
      <c r="X92" s="60">
        <v>202</v>
      </c>
      <c r="Y92" s="60">
        <v>10</v>
      </c>
      <c r="Z92" s="61">
        <v>1.9</v>
      </c>
      <c r="AA92" s="61">
        <v>24</v>
      </c>
      <c r="AB92" s="61">
        <v>74.099999999999994</v>
      </c>
      <c r="AC92" s="62">
        <v>1.01</v>
      </c>
      <c r="AD92" s="61">
        <v>10.845022237427305</v>
      </c>
      <c r="AE92" s="61">
        <v>14.910645762526041</v>
      </c>
      <c r="AF92" s="60">
        <v>203</v>
      </c>
      <c r="AG92" s="60">
        <v>20</v>
      </c>
      <c r="AH92" s="61">
        <v>1.7</v>
      </c>
      <c r="AI92" s="61">
        <v>21.7</v>
      </c>
      <c r="AJ92" s="61">
        <v>76.599999999999994</v>
      </c>
      <c r="AK92" s="62">
        <v>1.1830000000000001</v>
      </c>
      <c r="AL92" s="61">
        <v>8.3022682757313362</v>
      </c>
      <c r="AM92" s="61">
        <v>13.415558464824644</v>
      </c>
      <c r="AN92" s="60">
        <v>0</v>
      </c>
      <c r="AO92" s="60">
        <v>82</v>
      </c>
      <c r="AP92" s="62">
        <v>2.6428972998653895</v>
      </c>
      <c r="AQ92" s="62">
        <v>0.61762609866180551</v>
      </c>
      <c r="AR92" s="59">
        <v>100</v>
      </c>
      <c r="AS92" s="62">
        <v>100</v>
      </c>
      <c r="AT92" s="62">
        <v>100</v>
      </c>
      <c r="AU92" s="62">
        <v>99.166666666666657</v>
      </c>
      <c r="AV92" s="62">
        <v>99.5</v>
      </c>
      <c r="AW92" s="59">
        <v>0</v>
      </c>
      <c r="BB92" s="62">
        <v>39.144558958778056</v>
      </c>
      <c r="BC92" s="62">
        <v>38.869528152871688</v>
      </c>
      <c r="BD92" s="62">
        <v>27.938652634407639</v>
      </c>
      <c r="BE92" s="62">
        <v>22.386867994251539</v>
      </c>
      <c r="BF92" s="62">
        <v>16.790310897319987</v>
      </c>
      <c r="BG92" s="62">
        <v>3.6322119839634612</v>
      </c>
      <c r="BH92" s="62">
        <v>1.4179373100133243</v>
      </c>
      <c r="BI92" s="62">
        <f t="shared" si="24"/>
        <v>46.349133199933874</v>
      </c>
      <c r="BJ92" s="60">
        <v>30</v>
      </c>
      <c r="BL92" s="62" t="e">
        <v>#N/A</v>
      </c>
      <c r="BM92" s="62" t="e">
        <v>#N/A</v>
      </c>
      <c r="BN92" s="62" t="e">
        <v>#N/A</v>
      </c>
      <c r="BO92" s="62" t="e">
        <v>#N/A</v>
      </c>
      <c r="BP92" s="62" t="e">
        <v>#N/A</v>
      </c>
      <c r="BQ92" s="62" t="e">
        <v>#N/A</v>
      </c>
      <c r="BR92" s="62" t="e">
        <v>#N/A</v>
      </c>
      <c r="BS92" s="62" t="e">
        <v>#N/A</v>
      </c>
      <c r="BT92" s="62" t="e">
        <v>#N/A</v>
      </c>
      <c r="BU92" s="62" t="e">
        <v>#N/A</v>
      </c>
      <c r="BV92" s="62" t="e">
        <v>#N/A</v>
      </c>
      <c r="BW92" s="62" t="e">
        <v>#N/A</v>
      </c>
      <c r="BX92" s="62" t="e">
        <v>#N/A</v>
      </c>
      <c r="BY92" s="62" t="e">
        <v>#N/A</v>
      </c>
      <c r="BZ92" s="62" t="e">
        <v>#N/A</v>
      </c>
      <c r="CA92" s="62" t="e">
        <v>#N/A</v>
      </c>
      <c r="CB92" s="62" t="e">
        <v>#N/A</v>
      </c>
      <c r="CC92" s="62" t="e">
        <v>#N/A</v>
      </c>
      <c r="CD92" s="62" t="e">
        <v>#N/A</v>
      </c>
      <c r="CE92" s="62" t="e">
        <f t="shared" si="25"/>
        <v>#N/A</v>
      </c>
      <c r="CG92" s="60">
        <v>54</v>
      </c>
      <c r="CH92" s="62">
        <v>2.6067026572249872</v>
      </c>
      <c r="CI92" s="62">
        <v>3.7649863282619789</v>
      </c>
      <c r="CJ92" s="60">
        <v>100</v>
      </c>
      <c r="CK92" s="62">
        <v>111.42857142857142</v>
      </c>
      <c r="CL92" s="62">
        <v>110.85714285714286</v>
      </c>
      <c r="CM92" s="62">
        <v>109.90476190476188</v>
      </c>
      <c r="CN92" s="62">
        <v>111.42857142857142</v>
      </c>
      <c r="CO92" s="59">
        <v>0</v>
      </c>
      <c r="CT92" s="62">
        <v>51.721170247240522</v>
      </c>
      <c r="CU92" s="62">
        <v>44.175862104311378</v>
      </c>
      <c r="CV92" s="62">
        <v>30.510390309495339</v>
      </c>
      <c r="CW92" s="62">
        <v>23.080829942488425</v>
      </c>
      <c r="CX92" s="62">
        <v>13.119286977183107</v>
      </c>
      <c r="CY92" s="62">
        <v>5.5964937674436879</v>
      </c>
      <c r="CZ92" s="62">
        <v>1.3500892925926653</v>
      </c>
      <c r="DA92" s="62">
        <f t="shared" si="26"/>
        <v>48.207008235073211</v>
      </c>
      <c r="DB92" s="62">
        <v>4</v>
      </c>
      <c r="DD92" s="62">
        <v>102</v>
      </c>
      <c r="DE92" s="62">
        <v>2.517739786856128</v>
      </c>
      <c r="DF92" s="62">
        <v>11.500888099467117</v>
      </c>
      <c r="DG92" s="59">
        <v>100</v>
      </c>
      <c r="DH92" s="62">
        <v>100</v>
      </c>
      <c r="DI92" s="62">
        <v>100</v>
      </c>
      <c r="DJ92" s="62">
        <v>100</v>
      </c>
      <c r="DK92" s="62">
        <v>100</v>
      </c>
      <c r="DL92" s="59">
        <v>0</v>
      </c>
      <c r="DM92" s="61"/>
      <c r="DN92" s="61"/>
      <c r="DO92" s="61"/>
      <c r="DP92" s="61"/>
      <c r="DQ92" s="62">
        <v>46.195180872938998</v>
      </c>
      <c r="DR92" s="62">
        <v>37.84078779373224</v>
      </c>
      <c r="DS92" s="62">
        <v>31.273876055858825</v>
      </c>
      <c r="DT92" s="62">
        <v>26.872443505693905</v>
      </c>
      <c r="DU92" s="62">
        <v>21.061527460570801</v>
      </c>
      <c r="DV92" s="62">
        <v>9.6858304315973207</v>
      </c>
      <c r="DW92" s="62">
        <v>0.98577994288744519</v>
      </c>
      <c r="DX92" s="62">
        <f t="shared" si="27"/>
        <v>60.846631251024675</v>
      </c>
      <c r="DZ92" s="62">
        <f t="shared" si="42"/>
        <v>23.962265205682336</v>
      </c>
      <c r="EA92" s="62" t="e">
        <f t="shared" si="29"/>
        <v>#N/A</v>
      </c>
      <c r="EB92" s="62">
        <f t="shared" si="30"/>
        <v>25.126178292584786</v>
      </c>
      <c r="EC92" s="62">
        <f t="shared" si="31"/>
        <v>33.974187745330767</v>
      </c>
      <c r="ED92" s="62">
        <f t="shared" si="32"/>
        <v>18.754656010288077</v>
      </c>
      <c r="EE92" s="62" t="e">
        <f t="shared" si="33"/>
        <v>#N/A</v>
      </c>
      <c r="EF92" s="62">
        <f t="shared" si="34"/>
        <v>17.484336175044739</v>
      </c>
      <c r="EG92" s="62">
        <f t="shared" si="35"/>
        <v>17.186613074096584</v>
      </c>
      <c r="EH92" s="62">
        <f t="shared" si="36"/>
        <v>23.174566599966937</v>
      </c>
      <c r="EI92" s="62" t="e">
        <f t="shared" si="37"/>
        <v>#N/A</v>
      </c>
      <c r="EJ92" s="62">
        <f t="shared" si="38"/>
        <v>24.103504117536605</v>
      </c>
      <c r="EK92" s="62">
        <f t="shared" si="39"/>
        <v>30.423315625512338</v>
      </c>
      <c r="EL92" s="62">
        <f t="shared" si="28"/>
        <v>2.5176260986618053</v>
      </c>
      <c r="EM92" s="62" t="e">
        <f t="shared" si="40"/>
        <v>#N/A</v>
      </c>
      <c r="EN92" s="62">
        <f t="shared" si="41"/>
        <v>5.4649863282619791</v>
      </c>
      <c r="EO92" s="62">
        <f>DataByPlots!Z92+DataByPlots!DF92</f>
        <v>13.400888099467117</v>
      </c>
    </row>
    <row r="93" spans="1:145" ht="11.25" x14ac:dyDescent="0.2">
      <c r="A93" s="60">
        <v>77654</v>
      </c>
      <c r="B93" s="60">
        <v>2006</v>
      </c>
      <c r="C93" s="60">
        <v>8</v>
      </c>
      <c r="D93" s="60">
        <v>3</v>
      </c>
      <c r="E93" s="60">
        <v>7242925</v>
      </c>
      <c r="F93" s="60">
        <v>3580982</v>
      </c>
      <c r="G93" s="60">
        <v>270</v>
      </c>
      <c r="H93" s="60">
        <v>3</v>
      </c>
      <c r="I93" s="60">
        <v>2</v>
      </c>
      <c r="J93" s="61">
        <v>3.75</v>
      </c>
      <c r="K93" s="60">
        <v>2</v>
      </c>
      <c r="L93" s="60">
        <v>4</v>
      </c>
      <c r="M93" s="60">
        <v>3</v>
      </c>
      <c r="N93" s="60">
        <v>0</v>
      </c>
      <c r="O93" s="60">
        <v>3</v>
      </c>
      <c r="P93" s="60">
        <v>201</v>
      </c>
      <c r="Q93" s="60">
        <v>0</v>
      </c>
      <c r="R93" s="59">
        <v>2.1</v>
      </c>
      <c r="S93" s="59">
        <v>34.4</v>
      </c>
      <c r="T93" s="59">
        <v>63.4</v>
      </c>
      <c r="U93" s="62">
        <v>0.93700000000000006</v>
      </c>
      <c r="V93" s="61">
        <v>8.3371718102256906</v>
      </c>
      <c r="W93" s="61">
        <v>11.486001435750179</v>
      </c>
      <c r="X93" s="60">
        <v>202</v>
      </c>
      <c r="Y93" s="60">
        <v>10</v>
      </c>
      <c r="Z93" s="61">
        <v>2.1</v>
      </c>
      <c r="AA93" s="61">
        <v>34.4</v>
      </c>
      <c r="AB93" s="61">
        <v>63.4</v>
      </c>
      <c r="AC93" s="62">
        <v>0.88300000000000001</v>
      </c>
      <c r="AD93" s="61">
        <v>11.909281160266698</v>
      </c>
      <c r="AE93" s="61">
        <v>18.237569060773488</v>
      </c>
      <c r="AF93" s="60">
        <v>203</v>
      </c>
      <c r="AG93" s="60">
        <v>20</v>
      </c>
      <c r="AH93" s="61">
        <v>1.5</v>
      </c>
      <c r="AI93" s="61">
        <v>28.9</v>
      </c>
      <c r="AJ93" s="61">
        <v>69.599999999999994</v>
      </c>
      <c r="AK93" s="62">
        <v>1.0349999999999999</v>
      </c>
      <c r="AL93" s="61">
        <v>9.734762979683973</v>
      </c>
      <c r="AM93" s="61">
        <v>19.935917474210687</v>
      </c>
      <c r="AN93" s="60">
        <v>0</v>
      </c>
      <c r="AP93" s="62" t="e">
        <v>#N/A</v>
      </c>
      <c r="AQ93" s="62" t="e">
        <v>#N/A</v>
      </c>
      <c r="BG93" s="62" t="e">
        <v>#N/A</v>
      </c>
      <c r="BH93" s="62" t="e">
        <v>#N/A</v>
      </c>
      <c r="BI93" s="62" t="e">
        <f t="shared" si="24"/>
        <v>#N/A</v>
      </c>
      <c r="BJ93" s="60">
        <v>30</v>
      </c>
      <c r="BL93" s="62" t="e">
        <v>#N/A</v>
      </c>
      <c r="BM93" s="62" t="e">
        <v>#N/A</v>
      </c>
      <c r="BN93" s="62" t="e">
        <v>#N/A</v>
      </c>
      <c r="BO93" s="62" t="e">
        <v>#N/A</v>
      </c>
      <c r="BP93" s="62" t="e">
        <v>#N/A</v>
      </c>
      <c r="BQ93" s="62" t="e">
        <v>#N/A</v>
      </c>
      <c r="BR93" s="62" t="e">
        <v>#N/A</v>
      </c>
      <c r="BS93" s="62" t="e">
        <v>#N/A</v>
      </c>
      <c r="BT93" s="62" t="e">
        <v>#N/A</v>
      </c>
      <c r="BU93" s="62" t="e">
        <v>#N/A</v>
      </c>
      <c r="BV93" s="62" t="e">
        <v>#N/A</v>
      </c>
      <c r="BW93" s="62" t="e">
        <v>#N/A</v>
      </c>
      <c r="BX93" s="62" t="e">
        <v>#N/A</v>
      </c>
      <c r="BY93" s="62" t="e">
        <v>#N/A</v>
      </c>
      <c r="BZ93" s="62" t="e">
        <v>#N/A</v>
      </c>
      <c r="CA93" s="62" t="e">
        <v>#N/A</v>
      </c>
      <c r="CB93" s="62" t="e">
        <v>#N/A</v>
      </c>
      <c r="CC93" s="62" t="e">
        <v>#N/A</v>
      </c>
      <c r="CD93" s="62" t="e">
        <v>#N/A</v>
      </c>
      <c r="CE93" s="62" t="e">
        <f t="shared" si="25"/>
        <v>#N/A</v>
      </c>
      <c r="CG93" s="60">
        <v>63</v>
      </c>
      <c r="CH93" s="62">
        <v>2.6304477189005384</v>
      </c>
      <c r="CI93" s="62">
        <v>1.7001983564749061</v>
      </c>
      <c r="CJ93" s="60">
        <v>100</v>
      </c>
      <c r="CK93" s="62">
        <v>98.71794871794873</v>
      </c>
      <c r="CL93" s="62">
        <v>98.168498168498175</v>
      </c>
      <c r="CM93" s="62">
        <v>97.25274725274727</v>
      </c>
      <c r="CN93" s="62">
        <v>99.08424908424908</v>
      </c>
      <c r="CO93" s="59">
        <v>0</v>
      </c>
      <c r="CT93" s="62">
        <v>46.198271620498737</v>
      </c>
      <c r="CU93" s="62">
        <v>38.094294746942168</v>
      </c>
      <c r="CV93" s="62">
        <v>27.006485420373398</v>
      </c>
      <c r="CW93" s="62">
        <v>23.39226582940092</v>
      </c>
      <c r="CX93" s="62">
        <v>10.770514467128741</v>
      </c>
      <c r="CY93" s="62">
        <v>8.0436850040412704</v>
      </c>
      <c r="CZ93" s="62">
        <v>1.2833491397611527</v>
      </c>
      <c r="DA93" s="62">
        <f t="shared" si="26"/>
        <v>51.211760243706316</v>
      </c>
      <c r="DB93" s="62">
        <v>5</v>
      </c>
      <c r="DD93" s="62">
        <v>51</v>
      </c>
      <c r="DE93" s="62">
        <v>2.5321721311475409</v>
      </c>
      <c r="DF93" s="62">
        <v>10.245901639344265</v>
      </c>
      <c r="DG93" s="59">
        <v>100</v>
      </c>
      <c r="DH93" s="62">
        <v>99.468085106382958</v>
      </c>
      <c r="DI93" s="62">
        <v>97.695035460992884</v>
      </c>
      <c r="DJ93" s="62">
        <v>98.226950354609912</v>
      </c>
      <c r="DK93" s="62">
        <v>97.695035460992884</v>
      </c>
      <c r="DL93" s="59">
        <v>0</v>
      </c>
      <c r="DM93" s="61"/>
      <c r="DN93" s="61"/>
      <c r="DO93" s="61"/>
      <c r="DP93" s="61"/>
      <c r="DQ93" s="62">
        <v>55.690381835720778</v>
      </c>
      <c r="DR93" s="62">
        <v>46.726217122848126</v>
      </c>
      <c r="DS93" s="62">
        <v>37.511164290174989</v>
      </c>
      <c r="DT93" s="62">
        <v>32.174706174417992</v>
      </c>
      <c r="DU93" s="62">
        <v>19.121743184796347</v>
      </c>
      <c r="DV93" s="62">
        <v>7.2410440065120643</v>
      </c>
      <c r="DW93" s="62">
        <v>0.80711386215826686</v>
      </c>
      <c r="DX93" s="62">
        <f t="shared" si="27"/>
        <v>68.125632052016329</v>
      </c>
      <c r="DZ93" s="62" t="e">
        <f t="shared" si="42"/>
        <v>#N/A</v>
      </c>
      <c r="EA93" s="62" t="e">
        <f t="shared" si="29"/>
        <v>#N/A</v>
      </c>
      <c r="EB93" s="62">
        <f t="shared" si="30"/>
        <v>27.819494414305396</v>
      </c>
      <c r="EC93" s="62">
        <f t="shared" si="31"/>
        <v>35.950925877598337</v>
      </c>
      <c r="ED93" s="62" t="e">
        <f t="shared" si="32"/>
        <v>#N/A</v>
      </c>
      <c r="EE93" s="62" t="e">
        <f t="shared" si="33"/>
        <v>#N/A</v>
      </c>
      <c r="EF93" s="62">
        <f t="shared" si="34"/>
        <v>15.348580825359649</v>
      </c>
      <c r="EG93" s="62">
        <f t="shared" si="35"/>
        <v>24.933662167905929</v>
      </c>
      <c r="EH93" s="62" t="e">
        <f t="shared" si="36"/>
        <v>#N/A</v>
      </c>
      <c r="EI93" s="62" t="e">
        <f t="shared" si="37"/>
        <v>#N/A</v>
      </c>
      <c r="EJ93" s="62">
        <f t="shared" si="38"/>
        <v>25.605880121853158</v>
      </c>
      <c r="EK93" s="62">
        <f t="shared" si="39"/>
        <v>34.062816026008164</v>
      </c>
      <c r="EL93" s="62" t="e">
        <f t="shared" si="28"/>
        <v>#N/A</v>
      </c>
      <c r="EM93" s="62" t="e">
        <f t="shared" si="40"/>
        <v>#N/A</v>
      </c>
      <c r="EN93" s="62">
        <f t="shared" si="41"/>
        <v>3.2001983564749059</v>
      </c>
      <c r="EO93" s="62">
        <f>DataByPlots!Z93+DataByPlots!DF93</f>
        <v>12.345901639344264</v>
      </c>
    </row>
    <row r="94" spans="1:145" ht="11.25" x14ac:dyDescent="0.2">
      <c r="A94" s="60">
        <v>77693</v>
      </c>
      <c r="B94" s="60">
        <v>2006</v>
      </c>
      <c r="C94" s="60">
        <v>6</v>
      </c>
      <c r="D94" s="60">
        <v>30</v>
      </c>
      <c r="E94" s="60">
        <v>7242492</v>
      </c>
      <c r="F94" s="60">
        <v>3613050</v>
      </c>
      <c r="G94" s="60">
        <v>210</v>
      </c>
      <c r="H94" s="60">
        <v>4</v>
      </c>
      <c r="I94" s="60">
        <v>1</v>
      </c>
      <c r="J94" s="61">
        <v>5.6</v>
      </c>
      <c r="K94" s="60">
        <v>0</v>
      </c>
      <c r="L94" s="60">
        <v>0</v>
      </c>
      <c r="M94" s="60">
        <v>3</v>
      </c>
      <c r="N94" s="60">
        <v>0</v>
      </c>
      <c r="O94" s="60">
        <v>3</v>
      </c>
      <c r="P94" s="60">
        <v>201</v>
      </c>
      <c r="Q94" s="60">
        <v>0</v>
      </c>
      <c r="R94" s="59">
        <v>2.5</v>
      </c>
      <c r="S94" s="59">
        <v>69.8</v>
      </c>
      <c r="T94" s="59">
        <v>27.6</v>
      </c>
      <c r="U94" s="62">
        <v>0.98599999999999999</v>
      </c>
      <c r="V94" s="61">
        <v>25.142857142857142</v>
      </c>
      <c r="W94" s="61">
        <v>1.0478834142956375</v>
      </c>
      <c r="X94" s="60">
        <v>202</v>
      </c>
      <c r="Y94" s="60">
        <v>10</v>
      </c>
      <c r="Z94" s="61">
        <v>2.5</v>
      </c>
      <c r="AA94" s="61">
        <v>69.8</v>
      </c>
      <c r="AB94" s="61">
        <v>27.6</v>
      </c>
      <c r="AC94" s="62">
        <v>1.0580000000000001</v>
      </c>
      <c r="AD94" s="61">
        <v>23.164532212337466</v>
      </c>
      <c r="AE94" s="61">
        <v>0.94153572110184847</v>
      </c>
      <c r="AF94" s="60">
        <v>203</v>
      </c>
      <c r="AG94" s="60">
        <v>20</v>
      </c>
      <c r="AH94" s="61">
        <v>1.1000000000000001</v>
      </c>
      <c r="AI94" s="61">
        <v>63.3</v>
      </c>
      <c r="AJ94" s="61">
        <v>35.6</v>
      </c>
      <c r="AK94" s="62">
        <v>1.1859999999999999</v>
      </c>
      <c r="AL94" s="61">
        <v>21.09379968203498</v>
      </c>
      <c r="AM94" s="61">
        <v>8.0593165699548677E-2</v>
      </c>
      <c r="AN94" s="60">
        <v>0</v>
      </c>
      <c r="AO94" s="60">
        <v>84</v>
      </c>
      <c r="AP94" s="62" t="e">
        <v>#N/A</v>
      </c>
      <c r="AQ94" s="62">
        <v>5</v>
      </c>
      <c r="AR94" s="59">
        <v>100</v>
      </c>
      <c r="AS94" s="62">
        <v>99.165275459098496</v>
      </c>
      <c r="AT94" s="62">
        <v>98.664440734557587</v>
      </c>
      <c r="AU94" s="62">
        <v>99.165275459098496</v>
      </c>
      <c r="AV94" s="62">
        <v>99.165275459098496</v>
      </c>
      <c r="AW94" s="59">
        <v>0</v>
      </c>
      <c r="BB94" s="62">
        <v>54.022276388593006</v>
      </c>
      <c r="BC94" s="62">
        <v>53.236976084175666</v>
      </c>
      <c r="BD94" s="62">
        <v>47.84202683838167</v>
      </c>
      <c r="BE94" s="62">
        <v>42.625845141560788</v>
      </c>
      <c r="BF94" s="62">
        <v>26.645303174433778</v>
      </c>
      <c r="BG94" s="62">
        <v>6.0454323929389204</v>
      </c>
      <c r="BH94" s="62">
        <v>0.99826353168681881</v>
      </c>
      <c r="BI94" s="62" t="e">
        <f t="shared" si="24"/>
        <v>#N/A</v>
      </c>
      <c r="BJ94" s="60">
        <v>30</v>
      </c>
      <c r="BL94" s="62" t="e">
        <v>#N/A</v>
      </c>
      <c r="BM94" s="62" t="e">
        <v>#N/A</v>
      </c>
      <c r="BN94" s="62" t="e">
        <v>#N/A</v>
      </c>
      <c r="BO94" s="62" t="e">
        <v>#N/A</v>
      </c>
      <c r="BP94" s="62" t="e">
        <v>#N/A</v>
      </c>
      <c r="BQ94" s="62" t="e">
        <v>#N/A</v>
      </c>
      <c r="BR94" s="62" t="e">
        <v>#N/A</v>
      </c>
      <c r="BS94" s="62" t="e">
        <v>#N/A</v>
      </c>
      <c r="BT94" s="62" t="e">
        <v>#N/A</v>
      </c>
      <c r="BU94" s="62" t="e">
        <v>#N/A</v>
      </c>
      <c r="BV94" s="62" t="e">
        <v>#N/A</v>
      </c>
      <c r="BW94" s="62" t="e">
        <v>#N/A</v>
      </c>
      <c r="BX94" s="62" t="e">
        <v>#N/A</v>
      </c>
      <c r="BY94" s="62" t="e">
        <v>#N/A</v>
      </c>
      <c r="BZ94" s="62" t="e">
        <v>#N/A</v>
      </c>
      <c r="CA94" s="62" t="e">
        <v>#N/A</v>
      </c>
      <c r="CB94" s="62" t="e">
        <v>#N/A</v>
      </c>
      <c r="CC94" s="62" t="e">
        <v>#N/A</v>
      </c>
      <c r="CD94" s="62" t="e">
        <v>#N/A</v>
      </c>
      <c r="CE94" s="62" t="e">
        <f t="shared" si="25"/>
        <v>#N/A</v>
      </c>
      <c r="CG94" s="60">
        <v>57</v>
      </c>
      <c r="CH94" s="62">
        <v>2.6228187466234472</v>
      </c>
      <c r="CI94" s="62">
        <v>2.3635872501350712</v>
      </c>
      <c r="CJ94" s="60">
        <v>100</v>
      </c>
      <c r="CK94" s="62">
        <v>99.168053244592343</v>
      </c>
      <c r="CL94" s="62">
        <v>99.168053244592343</v>
      </c>
      <c r="CM94" s="62">
        <v>100</v>
      </c>
      <c r="CN94" s="62">
        <v>100</v>
      </c>
      <c r="CO94" s="59">
        <v>0</v>
      </c>
      <c r="CT94" s="62">
        <v>50.620758472337343</v>
      </c>
      <c r="CU94" s="62">
        <v>48.107251464685241</v>
      </c>
      <c r="CV94" s="62">
        <v>44.912870406859042</v>
      </c>
      <c r="CW94" s="62">
        <v>42.965697889538667</v>
      </c>
      <c r="CX94" s="62">
        <v>13.681750423171616</v>
      </c>
      <c r="CY94" s="62">
        <v>8.5696346794837783</v>
      </c>
      <c r="CZ94" s="62">
        <v>1.1677880823729272</v>
      </c>
      <c r="DA94" s="62">
        <f t="shared" si="26"/>
        <v>55.47583744106187</v>
      </c>
      <c r="DB94" s="62">
        <v>8</v>
      </c>
      <c r="DD94" s="62">
        <v>100</v>
      </c>
      <c r="DE94" s="62">
        <v>2.5867830313742814</v>
      </c>
      <c r="DF94" s="62">
        <v>5.4971277065842106</v>
      </c>
      <c r="DG94" s="59">
        <v>100</v>
      </c>
      <c r="DH94" s="62">
        <v>99.166666666666657</v>
      </c>
      <c r="DI94" s="62">
        <v>99.166666666666657</v>
      </c>
      <c r="DJ94" s="62">
        <v>99.166666666666657</v>
      </c>
      <c r="DK94" s="62">
        <v>99.166666666666657</v>
      </c>
      <c r="DL94" s="59">
        <v>0</v>
      </c>
      <c r="DM94" s="61"/>
      <c r="DN94" s="61"/>
      <c r="DO94" s="61"/>
      <c r="DP94" s="61"/>
      <c r="DQ94" s="62">
        <v>51.467218276433258</v>
      </c>
      <c r="DR94" s="62">
        <v>46.57422835740168</v>
      </c>
      <c r="DS94" s="62">
        <v>42.122566940870996</v>
      </c>
      <c r="DT94" s="62">
        <v>35.784066274517642</v>
      </c>
      <c r="DU94" s="62">
        <v>16.288859381434925</v>
      </c>
      <c r="DV94" s="62">
        <v>1.2601359602122897</v>
      </c>
      <c r="DW94" s="62">
        <v>1.0574806565794106</v>
      </c>
      <c r="DX94" s="62">
        <f t="shared" si="27"/>
        <v>59.11985490265095</v>
      </c>
      <c r="DZ94" s="62" t="e">
        <f t="shared" si="42"/>
        <v>#N/A</v>
      </c>
      <c r="EA94" s="62" t="e">
        <f t="shared" si="29"/>
        <v>#N/A</v>
      </c>
      <c r="EB94" s="62">
        <f t="shared" si="30"/>
        <v>12.510139551523203</v>
      </c>
      <c r="EC94" s="62">
        <f t="shared" si="31"/>
        <v>23.335788628133308</v>
      </c>
      <c r="ED94" s="62">
        <f t="shared" si="32"/>
        <v>36.580412748621868</v>
      </c>
      <c r="EE94" s="62" t="e">
        <f t="shared" si="33"/>
        <v>#N/A</v>
      </c>
      <c r="EF94" s="62">
        <f t="shared" si="34"/>
        <v>34.396063210054891</v>
      </c>
      <c r="EG94" s="62">
        <f t="shared" si="35"/>
        <v>34.523930314305353</v>
      </c>
      <c r="EH94" s="62" t="e">
        <f t="shared" si="36"/>
        <v>#N/A</v>
      </c>
      <c r="EI94" s="62" t="e">
        <f t="shared" si="37"/>
        <v>#N/A</v>
      </c>
      <c r="EJ94" s="62">
        <f t="shared" si="38"/>
        <v>27.737918720530935</v>
      </c>
      <c r="EK94" s="62">
        <f t="shared" si="39"/>
        <v>29.559927451325475</v>
      </c>
      <c r="EL94" s="62">
        <f t="shared" si="28"/>
        <v>7.5</v>
      </c>
      <c r="EM94" s="62" t="e">
        <f t="shared" si="40"/>
        <v>#N/A</v>
      </c>
      <c r="EN94" s="62">
        <f t="shared" si="41"/>
        <v>3.4635872501350713</v>
      </c>
      <c r="EO94" s="62">
        <f>DataByPlots!Z94+DataByPlots!DF94</f>
        <v>7.9971277065842106</v>
      </c>
    </row>
    <row r="95" spans="1:145" ht="11.25" x14ac:dyDescent="0.2">
      <c r="A95" s="60">
        <v>79631</v>
      </c>
      <c r="B95" s="60">
        <v>2006</v>
      </c>
      <c r="C95" s="60">
        <v>8</v>
      </c>
      <c r="D95" s="60">
        <v>3</v>
      </c>
      <c r="E95" s="60">
        <v>7257673</v>
      </c>
      <c r="F95" s="60">
        <v>3564989</v>
      </c>
      <c r="G95" s="60">
        <v>250</v>
      </c>
      <c r="H95" s="60">
        <v>3</v>
      </c>
      <c r="I95" s="60">
        <v>2</v>
      </c>
      <c r="J95" s="61">
        <v>7.7</v>
      </c>
      <c r="K95" s="60">
        <v>2</v>
      </c>
      <c r="L95" s="60">
        <v>5</v>
      </c>
      <c r="M95" s="60">
        <v>3</v>
      </c>
      <c r="N95" s="60">
        <v>0</v>
      </c>
      <c r="O95" s="60">
        <v>4</v>
      </c>
      <c r="P95" s="60">
        <v>201</v>
      </c>
      <c r="Q95" s="60">
        <v>0</v>
      </c>
      <c r="R95" s="59">
        <v>1.3</v>
      </c>
      <c r="S95" s="59">
        <v>29.6</v>
      </c>
      <c r="T95" s="59">
        <v>69</v>
      </c>
      <c r="U95" s="62">
        <v>1.0940000000000001</v>
      </c>
      <c r="V95" s="61">
        <v>8.3378539654985371</v>
      </c>
      <c r="W95" s="61">
        <v>3.0419601112623464</v>
      </c>
      <c r="X95" s="60">
        <v>202</v>
      </c>
      <c r="Y95" s="60">
        <v>10</v>
      </c>
      <c r="Z95" s="61">
        <v>1.3</v>
      </c>
      <c r="AA95" s="61">
        <v>29.6</v>
      </c>
      <c r="AB95" s="61">
        <v>69</v>
      </c>
      <c r="AC95" s="62">
        <v>1.2470000000000001</v>
      </c>
      <c r="AD95" s="61">
        <v>8.1147808263846759</v>
      </c>
      <c r="AE95" s="61">
        <v>2.392902408111536</v>
      </c>
      <c r="AF95" s="60">
        <v>203</v>
      </c>
      <c r="AG95" s="60">
        <v>20</v>
      </c>
      <c r="AH95" s="61">
        <v>1.3</v>
      </c>
      <c r="AI95" s="61">
        <v>28.3</v>
      </c>
      <c r="AJ95" s="61">
        <v>70.3</v>
      </c>
      <c r="AK95" s="62">
        <v>1.3149999999999999</v>
      </c>
      <c r="AL95" s="61">
        <v>9.3871429545299652</v>
      </c>
      <c r="AM95" s="61">
        <v>2.7535359614805834</v>
      </c>
      <c r="AN95" s="60">
        <v>0</v>
      </c>
      <c r="AP95" s="62" t="e">
        <v>#N/A</v>
      </c>
      <c r="AQ95" s="62" t="e">
        <v>#N/A</v>
      </c>
      <c r="BG95" s="62" t="e">
        <v>#N/A</v>
      </c>
      <c r="BH95" s="62" t="e">
        <v>#N/A</v>
      </c>
      <c r="BI95" s="62" t="e">
        <f t="shared" si="24"/>
        <v>#N/A</v>
      </c>
      <c r="BJ95" s="60">
        <v>30</v>
      </c>
      <c r="BL95" s="62" t="e">
        <v>#N/A</v>
      </c>
      <c r="BM95" s="62" t="e">
        <v>#N/A</v>
      </c>
      <c r="BN95" s="62" t="e">
        <v>#N/A</v>
      </c>
      <c r="BO95" s="62" t="e">
        <v>#N/A</v>
      </c>
      <c r="BP95" s="62" t="e">
        <v>#N/A</v>
      </c>
      <c r="BQ95" s="62" t="e">
        <v>#N/A</v>
      </c>
      <c r="BR95" s="62" t="e">
        <v>#N/A</v>
      </c>
      <c r="BS95" s="62" t="e">
        <v>#N/A</v>
      </c>
      <c r="BT95" s="62" t="e">
        <v>#N/A</v>
      </c>
      <c r="BU95" s="62" t="e">
        <v>#N/A</v>
      </c>
      <c r="BV95" s="62" t="e">
        <v>#N/A</v>
      </c>
      <c r="BW95" s="62" t="e">
        <v>#N/A</v>
      </c>
      <c r="BX95" s="62" t="e">
        <v>#N/A</v>
      </c>
      <c r="BY95" s="62" t="e">
        <v>#N/A</v>
      </c>
      <c r="BZ95" s="62" t="e">
        <v>#N/A</v>
      </c>
      <c r="CA95" s="62" t="e">
        <v>#N/A</v>
      </c>
      <c r="CB95" s="62" t="e">
        <v>#N/A</v>
      </c>
      <c r="CC95" s="62" t="e">
        <v>#N/A</v>
      </c>
      <c r="CD95" s="62" t="e">
        <v>#N/A</v>
      </c>
      <c r="CE95" s="62" t="e">
        <f t="shared" si="25"/>
        <v>#N/A</v>
      </c>
      <c r="CG95" s="60">
        <v>95</v>
      </c>
      <c r="CH95" s="62">
        <v>2.6415034839019707</v>
      </c>
      <c r="CI95" s="62">
        <v>0.73882748678518484</v>
      </c>
      <c r="CJ95" s="60">
        <v>100</v>
      </c>
      <c r="CK95" s="62">
        <v>98.666666666666657</v>
      </c>
      <c r="CL95" s="62">
        <v>97.5</v>
      </c>
      <c r="CM95" s="62">
        <v>97.833333333333329</v>
      </c>
      <c r="CN95" s="62">
        <v>97</v>
      </c>
      <c r="CO95" s="59">
        <v>0</v>
      </c>
      <c r="CT95" s="62">
        <v>38.05914668523603</v>
      </c>
      <c r="CU95" s="62">
        <v>36.095554652369763</v>
      </c>
      <c r="CV95" s="62">
        <v>28.759267806449181</v>
      </c>
      <c r="CW95" s="62">
        <v>21.93466618081953</v>
      </c>
      <c r="CX95" s="62">
        <v>16.868982499939762</v>
      </c>
      <c r="CY95" s="62">
        <v>5.8444784171384789</v>
      </c>
      <c r="CZ95" s="62">
        <v>1.4031432110816642</v>
      </c>
      <c r="DA95" s="62">
        <f t="shared" si="26"/>
        <v>46.880887357037594</v>
      </c>
      <c r="DB95" s="62">
        <v>12</v>
      </c>
      <c r="DD95" s="62">
        <v>55</v>
      </c>
      <c r="DE95" s="62">
        <v>2.6099140229272191</v>
      </c>
      <c r="DF95" s="62">
        <v>3.4857371367635275</v>
      </c>
      <c r="DG95" s="59">
        <v>100</v>
      </c>
      <c r="DH95" s="62">
        <v>97.762478485370067</v>
      </c>
      <c r="DI95" s="62">
        <v>98.27882960413082</v>
      </c>
      <c r="DJ95" s="62">
        <v>97.418244406196223</v>
      </c>
      <c r="DK95" s="62">
        <v>97.762478485370067</v>
      </c>
      <c r="DL95" s="59">
        <v>3</v>
      </c>
      <c r="DM95" s="61"/>
      <c r="DN95" s="61"/>
      <c r="DO95" s="61"/>
      <c r="DP95" s="61"/>
      <c r="DQ95" s="62">
        <v>48.294806239399747</v>
      </c>
      <c r="DR95" s="62">
        <v>45.837660345059668</v>
      </c>
      <c r="DS95" s="62">
        <v>33.743482569423598</v>
      </c>
      <c r="DT95" s="62">
        <v>24.198923920710204</v>
      </c>
      <c r="DU95" s="62">
        <v>13.590923097295867</v>
      </c>
      <c r="DV95" s="62">
        <v>10.880969210975207</v>
      </c>
      <c r="DW95" s="62">
        <v>1.0968910639722742</v>
      </c>
      <c r="DX95" s="62">
        <f t="shared" si="27"/>
        <v>57.972137996253736</v>
      </c>
      <c r="DZ95" s="62" t="e">
        <f t="shared" si="42"/>
        <v>#N/A</v>
      </c>
      <c r="EA95" s="62" t="e">
        <f t="shared" si="29"/>
        <v>#N/A</v>
      </c>
      <c r="EB95" s="62">
        <f t="shared" si="30"/>
        <v>24.946221176218064</v>
      </c>
      <c r="EC95" s="62">
        <f t="shared" si="31"/>
        <v>33.773214075543535</v>
      </c>
      <c r="ED95" s="62" t="e">
        <f t="shared" si="32"/>
        <v>#N/A</v>
      </c>
      <c r="EE95" s="62" t="e">
        <f t="shared" si="33"/>
        <v>#N/A</v>
      </c>
      <c r="EF95" s="62">
        <f t="shared" si="34"/>
        <v>16.090187763681051</v>
      </c>
      <c r="EG95" s="62">
        <f t="shared" si="35"/>
        <v>13.317954709734996</v>
      </c>
      <c r="EH95" s="62" t="e">
        <f t="shared" si="36"/>
        <v>#N/A</v>
      </c>
      <c r="EI95" s="62" t="e">
        <f t="shared" si="37"/>
        <v>#N/A</v>
      </c>
      <c r="EJ95" s="62">
        <f t="shared" si="38"/>
        <v>23.440443678518797</v>
      </c>
      <c r="EK95" s="62">
        <f t="shared" si="39"/>
        <v>28.986068998126868</v>
      </c>
      <c r="EL95" s="62" t="e">
        <f t="shared" si="28"/>
        <v>#N/A</v>
      </c>
      <c r="EM95" s="62" t="e">
        <f t="shared" si="40"/>
        <v>#N/A</v>
      </c>
      <c r="EN95" s="62">
        <f t="shared" si="41"/>
        <v>2.038827486785185</v>
      </c>
      <c r="EO95" s="62">
        <f>DataByPlots!Z95+DataByPlots!DF95</f>
        <v>4.7857371367635277</v>
      </c>
    </row>
    <row r="96" spans="1:145" ht="11.25" x14ac:dyDescent="0.2">
      <c r="A96" s="60">
        <v>79651</v>
      </c>
      <c r="B96" s="60">
        <v>2006</v>
      </c>
      <c r="C96" s="60">
        <v>8</v>
      </c>
      <c r="D96" s="60">
        <v>3</v>
      </c>
      <c r="E96" s="60">
        <v>7257711</v>
      </c>
      <c r="F96" s="60">
        <v>3581030</v>
      </c>
      <c r="G96" s="60">
        <v>260</v>
      </c>
      <c r="H96" s="60">
        <v>3</v>
      </c>
      <c r="I96" s="60">
        <v>2</v>
      </c>
      <c r="J96" s="61">
        <v>6</v>
      </c>
      <c r="K96" s="60">
        <v>2</v>
      </c>
      <c r="L96" s="60">
        <v>4</v>
      </c>
      <c r="M96" s="60">
        <v>3</v>
      </c>
      <c r="N96" s="60">
        <v>0</v>
      </c>
      <c r="O96" s="60">
        <v>4</v>
      </c>
      <c r="P96" s="60">
        <v>201</v>
      </c>
      <c r="Q96" s="60">
        <v>0</v>
      </c>
      <c r="R96" s="59">
        <v>2.4</v>
      </c>
      <c r="S96" s="59">
        <v>32.5</v>
      </c>
      <c r="T96" s="59">
        <v>65.2</v>
      </c>
      <c r="U96" s="62">
        <v>0.999</v>
      </c>
      <c r="V96" s="61">
        <v>10.959663632583275</v>
      </c>
      <c r="W96" s="61">
        <v>15.328732292045046</v>
      </c>
      <c r="X96" s="60">
        <v>202</v>
      </c>
      <c r="Y96" s="60">
        <v>10</v>
      </c>
      <c r="Z96" s="61">
        <v>2.4</v>
      </c>
      <c r="AA96" s="61">
        <v>32.5</v>
      </c>
      <c r="AB96" s="61">
        <v>65.2</v>
      </c>
      <c r="AC96" s="62">
        <v>0.97799999999999998</v>
      </c>
      <c r="AD96" s="61">
        <v>10.092832012208042</v>
      </c>
      <c r="AE96" s="61">
        <v>22.2960867515323</v>
      </c>
      <c r="AF96" s="60">
        <v>203</v>
      </c>
      <c r="AG96" s="60">
        <v>20</v>
      </c>
      <c r="AH96" s="61">
        <v>2.4</v>
      </c>
      <c r="AI96" s="61">
        <v>24.9</v>
      </c>
      <c r="AJ96" s="61">
        <v>72.8</v>
      </c>
      <c r="AK96" s="62">
        <v>1.107</v>
      </c>
      <c r="AL96" s="61">
        <v>9.3603040649358995</v>
      </c>
      <c r="AM96" s="61">
        <v>17.540867093105913</v>
      </c>
      <c r="AN96" s="60">
        <v>0</v>
      </c>
      <c r="AO96" s="60">
        <v>69</v>
      </c>
      <c r="AP96" s="62">
        <v>2.6386768818457238</v>
      </c>
      <c r="AQ96" s="62">
        <v>0.98461896993705966</v>
      </c>
      <c r="AR96" s="59">
        <v>100</v>
      </c>
      <c r="AS96" s="62">
        <v>97.368421052631575</v>
      </c>
      <c r="AT96" s="62">
        <v>96.84210526315789</v>
      </c>
      <c r="AU96" s="62">
        <v>97.368421052631575</v>
      </c>
      <c r="AV96" s="62">
        <v>97.719298245614041</v>
      </c>
      <c r="AW96" s="59">
        <v>9</v>
      </c>
      <c r="BB96" s="62">
        <v>39.038573154330741</v>
      </c>
      <c r="BC96" s="62">
        <v>28.067273761348847</v>
      </c>
      <c r="BD96" s="62">
        <v>24.24404559702419</v>
      </c>
      <c r="BE96" s="62">
        <v>20.250137603934952</v>
      </c>
      <c r="BF96" s="62">
        <v>9.4973083917716572</v>
      </c>
      <c r="BG96" s="62">
        <v>6.7801976929055252</v>
      </c>
      <c r="BH96" s="62">
        <v>1.406531505689314</v>
      </c>
      <c r="BI96" s="62">
        <f t="shared" si="24"/>
        <v>46.695576280432583</v>
      </c>
      <c r="BJ96" s="60">
        <v>30</v>
      </c>
      <c r="BL96" s="62" t="e">
        <v>#N/A</v>
      </c>
      <c r="BM96" s="62" t="e">
        <v>#N/A</v>
      </c>
      <c r="BN96" s="62" t="e">
        <v>#N/A</v>
      </c>
      <c r="BO96" s="62" t="e">
        <v>#N/A</v>
      </c>
      <c r="BP96" s="62" t="e">
        <v>#N/A</v>
      </c>
      <c r="BQ96" s="62" t="e">
        <v>#N/A</v>
      </c>
      <c r="BR96" s="62" t="e">
        <v>#N/A</v>
      </c>
      <c r="BS96" s="62" t="e">
        <v>#N/A</v>
      </c>
      <c r="BT96" s="62" t="e">
        <v>#N/A</v>
      </c>
      <c r="BU96" s="62" t="e">
        <v>#N/A</v>
      </c>
      <c r="BV96" s="62" t="e">
        <v>#N/A</v>
      </c>
      <c r="BW96" s="62" t="e">
        <v>#N/A</v>
      </c>
      <c r="BX96" s="62" t="e">
        <v>#N/A</v>
      </c>
      <c r="BY96" s="62" t="e">
        <v>#N/A</v>
      </c>
      <c r="BZ96" s="62" t="e">
        <v>#N/A</v>
      </c>
      <c r="CA96" s="62" t="e">
        <v>#N/A</v>
      </c>
      <c r="CB96" s="62" t="e">
        <v>#N/A</v>
      </c>
      <c r="CC96" s="62" t="e">
        <v>#N/A</v>
      </c>
      <c r="CD96" s="62" t="e">
        <v>#N/A</v>
      </c>
      <c r="CE96" s="62" t="e">
        <f t="shared" si="25"/>
        <v>#N/A</v>
      </c>
      <c r="CG96" s="60"/>
      <c r="CH96" s="62" t="e">
        <v>#N/A</v>
      </c>
      <c r="CI96" s="62" t="e">
        <v>#N/A</v>
      </c>
      <c r="CJ96" s="60"/>
      <c r="CY96" s="62" t="e">
        <v>#N/A</v>
      </c>
      <c r="CZ96" s="62" t="e">
        <v>#N/A</v>
      </c>
      <c r="DA96" s="62" t="e">
        <f t="shared" si="26"/>
        <v>#N/A</v>
      </c>
      <c r="DB96" s="62">
        <v>11</v>
      </c>
      <c r="DD96" s="62">
        <v>62</v>
      </c>
      <c r="DE96" s="62">
        <v>2.6187547169811318</v>
      </c>
      <c r="DF96" s="62">
        <v>2.7169811320754853</v>
      </c>
      <c r="DG96" s="59">
        <v>100</v>
      </c>
      <c r="DH96" s="62">
        <v>99.152542372881342</v>
      </c>
      <c r="DI96" s="62">
        <v>99.491525423728802</v>
      </c>
      <c r="DJ96" s="62">
        <v>98.644067796610173</v>
      </c>
      <c r="DK96" s="62">
        <v>99.152542372881342</v>
      </c>
      <c r="DL96" s="59">
        <v>0</v>
      </c>
      <c r="DM96" s="61"/>
      <c r="DN96" s="61"/>
      <c r="DO96" s="61"/>
      <c r="DP96" s="61"/>
      <c r="DQ96" s="62">
        <v>45.37114448147144</v>
      </c>
      <c r="DR96" s="62">
        <v>37.677835482563047</v>
      </c>
      <c r="DS96" s="62">
        <v>22.904873534197439</v>
      </c>
      <c r="DT96" s="62">
        <v>19.571752255073427</v>
      </c>
      <c r="DU96" s="62">
        <v>12.091607989132303</v>
      </c>
      <c r="DV96" s="62">
        <v>11.147440389872449</v>
      </c>
      <c r="DW96" s="62">
        <v>1.3410064160221464</v>
      </c>
      <c r="DX96" s="62">
        <f t="shared" si="27"/>
        <v>48.792210002468572</v>
      </c>
      <c r="DZ96" s="62">
        <f t="shared" si="42"/>
        <v>26.445438676497631</v>
      </c>
      <c r="EA96" s="62" t="e">
        <f t="shared" si="29"/>
        <v>#N/A</v>
      </c>
      <c r="EB96" s="62" t="e">
        <f t="shared" si="30"/>
        <v>#N/A</v>
      </c>
      <c r="EC96" s="62">
        <f t="shared" si="31"/>
        <v>29.220457747395145</v>
      </c>
      <c r="ED96" s="62">
        <f t="shared" si="32"/>
        <v>13.469939911029428</v>
      </c>
      <c r="EE96" s="62" t="e">
        <f t="shared" si="33"/>
        <v>#N/A</v>
      </c>
      <c r="EF96" s="62" t="e">
        <f t="shared" si="34"/>
        <v>#N/A</v>
      </c>
      <c r="EG96" s="62">
        <f t="shared" si="35"/>
        <v>8.4243118652009787</v>
      </c>
      <c r="EH96" s="62">
        <f t="shared" si="36"/>
        <v>23.347788140216291</v>
      </c>
      <c r="EI96" s="62" t="e">
        <f t="shared" si="37"/>
        <v>#N/A</v>
      </c>
      <c r="EJ96" s="62" t="e">
        <f t="shared" si="38"/>
        <v>#N/A</v>
      </c>
      <c r="EK96" s="62">
        <f t="shared" si="39"/>
        <v>24.396105001234286</v>
      </c>
      <c r="EL96" s="62">
        <f t="shared" si="28"/>
        <v>3.3846189699370597</v>
      </c>
      <c r="EM96" s="62" t="e">
        <f t="shared" si="40"/>
        <v>#N/A</v>
      </c>
      <c r="EN96" s="62" t="e">
        <f t="shared" si="41"/>
        <v>#N/A</v>
      </c>
      <c r="EO96" s="62">
        <f>DataByPlots!Z96+DataByPlots!DF96</f>
        <v>5.1169811320754857</v>
      </c>
    </row>
    <row r="97" spans="1:145" ht="11.25" x14ac:dyDescent="0.2">
      <c r="A97" s="60">
        <v>89433</v>
      </c>
      <c r="B97" s="60">
        <v>2006</v>
      </c>
      <c r="C97" s="60">
        <v>7</v>
      </c>
      <c r="D97" s="60">
        <v>20</v>
      </c>
      <c r="E97" s="60">
        <v>7346102</v>
      </c>
      <c r="F97" s="60">
        <v>3407996</v>
      </c>
      <c r="G97" s="60">
        <v>60</v>
      </c>
      <c r="H97" s="60">
        <v>3</v>
      </c>
      <c r="I97" s="60">
        <v>2</v>
      </c>
      <c r="J97" s="61">
        <v>5.55</v>
      </c>
      <c r="K97" s="60">
        <v>0</v>
      </c>
      <c r="L97" s="60">
        <v>0</v>
      </c>
      <c r="M97" s="60">
        <v>2</v>
      </c>
      <c r="N97" s="60">
        <v>2</v>
      </c>
      <c r="O97" s="60">
        <v>3</v>
      </c>
      <c r="P97" s="60">
        <v>201</v>
      </c>
      <c r="Q97" s="60">
        <v>0</v>
      </c>
      <c r="R97" s="59">
        <v>3</v>
      </c>
      <c r="S97" s="59">
        <v>11.2</v>
      </c>
      <c r="T97" s="59">
        <v>85.8</v>
      </c>
      <c r="U97" s="62">
        <v>1.1639999999999999</v>
      </c>
      <c r="V97" s="61">
        <v>8.4704743465634085</v>
      </c>
      <c r="W97" s="61">
        <v>0.42305658381807665</v>
      </c>
      <c r="X97" s="60">
        <v>202</v>
      </c>
      <c r="Y97" s="60">
        <v>10</v>
      </c>
      <c r="Z97" s="61">
        <v>3</v>
      </c>
      <c r="AA97" s="61">
        <v>11.2</v>
      </c>
      <c r="AB97" s="61">
        <v>85.8</v>
      </c>
      <c r="AC97" s="62">
        <v>1.1919999999999999</v>
      </c>
      <c r="AD97" s="61">
        <v>10.508930756055785</v>
      </c>
      <c r="AE97" s="61">
        <v>0.15037593984962716</v>
      </c>
      <c r="AF97" s="60">
        <v>203</v>
      </c>
      <c r="AG97" s="60">
        <v>20</v>
      </c>
      <c r="AH97" s="61">
        <v>2.2999999999999998</v>
      </c>
      <c r="AI97" s="61">
        <v>9.5</v>
      </c>
      <c r="AJ97" s="61">
        <v>88.2</v>
      </c>
      <c r="AK97" s="62">
        <v>1.27</v>
      </c>
      <c r="AL97" s="61">
        <v>10.73848238482385</v>
      </c>
      <c r="AM97" s="61">
        <v>0.1391524351676183</v>
      </c>
      <c r="AN97" s="60">
        <v>0</v>
      </c>
      <c r="AO97" s="60">
        <v>79</v>
      </c>
      <c r="AP97" s="62">
        <v>2.6437988099665302</v>
      </c>
      <c r="AQ97" s="62">
        <v>0.53923391595390668</v>
      </c>
      <c r="AR97" s="59">
        <v>100</v>
      </c>
      <c r="AS97" s="62">
        <v>97.913043478260875</v>
      </c>
      <c r="AT97" s="62">
        <v>97.913043478260875</v>
      </c>
      <c r="AU97" s="62">
        <v>97.913043478260875</v>
      </c>
      <c r="AV97" s="62">
        <v>97.913043478260875</v>
      </c>
      <c r="AW97" s="59">
        <v>0</v>
      </c>
      <c r="BB97" s="62">
        <v>45.460339688991297</v>
      </c>
      <c r="BC97" s="62">
        <v>43.411374089478663</v>
      </c>
      <c r="BD97" s="62">
        <v>22.574662031894213</v>
      </c>
      <c r="BE97" s="62" t="e">
        <v>#N/A</v>
      </c>
      <c r="BF97" s="62">
        <v>14.612395060498221</v>
      </c>
      <c r="BG97" s="62">
        <v>2.8423312659730557</v>
      </c>
      <c r="BH97" s="62">
        <v>1.417764060071889</v>
      </c>
      <c r="BI97" s="62">
        <f t="shared" si="24"/>
        <v>46.373980700526992</v>
      </c>
      <c r="BJ97" s="60">
        <v>30</v>
      </c>
      <c r="BL97" s="62" t="e">
        <v>#N/A</v>
      </c>
      <c r="BM97" s="62" t="e">
        <v>#N/A</v>
      </c>
      <c r="BN97" s="62" t="e">
        <v>#N/A</v>
      </c>
      <c r="BO97" s="62" t="e">
        <v>#N/A</v>
      </c>
      <c r="BP97" s="62" t="e">
        <v>#N/A</v>
      </c>
      <c r="BQ97" s="62" t="e">
        <v>#N/A</v>
      </c>
      <c r="BR97" s="62" t="e">
        <v>#N/A</v>
      </c>
      <c r="BS97" s="62" t="e">
        <v>#N/A</v>
      </c>
      <c r="BT97" s="62" t="e">
        <v>#N/A</v>
      </c>
      <c r="BU97" s="62" t="e">
        <v>#N/A</v>
      </c>
      <c r="BV97" s="62" t="e">
        <v>#N/A</v>
      </c>
      <c r="BW97" s="62" t="e">
        <v>#N/A</v>
      </c>
      <c r="BX97" s="62" t="e">
        <v>#N/A</v>
      </c>
      <c r="BY97" s="62" t="e">
        <v>#N/A</v>
      </c>
      <c r="BZ97" s="62" t="e">
        <v>#N/A</v>
      </c>
      <c r="CA97" s="62" t="e">
        <v>#N/A</v>
      </c>
      <c r="CB97" s="62" t="e">
        <v>#N/A</v>
      </c>
      <c r="CC97" s="62" t="e">
        <v>#N/A</v>
      </c>
      <c r="CD97" s="62" t="e">
        <v>#N/A</v>
      </c>
      <c r="CE97" s="62" t="e">
        <f t="shared" si="25"/>
        <v>#N/A</v>
      </c>
      <c r="CG97" s="60">
        <v>104</v>
      </c>
      <c r="CH97" s="62">
        <v>2.6296188118811883</v>
      </c>
      <c r="CI97" s="62">
        <v>1.7722772277227923</v>
      </c>
      <c r="CJ97" s="60">
        <v>100</v>
      </c>
      <c r="CK97" s="62">
        <v>101.26903553299491</v>
      </c>
      <c r="CL97" s="62">
        <v>97.800338409475444</v>
      </c>
      <c r="CM97" s="62">
        <v>96.954314720812178</v>
      </c>
      <c r="CN97" s="62">
        <v>97.800338409475444</v>
      </c>
      <c r="CO97" s="59">
        <v>0</v>
      </c>
      <c r="CT97" s="62">
        <v>43.140312080452212</v>
      </c>
      <c r="CU97" s="62">
        <v>38.605125359007793</v>
      </c>
      <c r="CV97" s="62">
        <v>21.8132055584874</v>
      </c>
      <c r="CW97" s="62">
        <v>11.876194423138699</v>
      </c>
      <c r="CX97" s="62">
        <v>7.6733274183519145</v>
      </c>
      <c r="CY97" s="62" t="e">
        <v>#N/A</v>
      </c>
      <c r="CZ97" s="62">
        <v>1.2942484588508201</v>
      </c>
      <c r="DA97" s="62">
        <f t="shared" si="26"/>
        <v>50.781898387586644</v>
      </c>
      <c r="DB97" s="62">
        <v>8</v>
      </c>
      <c r="DD97" s="62">
        <v>671</v>
      </c>
      <c r="DE97" s="62">
        <v>2.6289937209491967</v>
      </c>
      <c r="DF97" s="62">
        <v>1.8266329609394127</v>
      </c>
      <c r="DG97" s="59">
        <v>100</v>
      </c>
      <c r="DH97" s="62">
        <v>98.644067796610173</v>
      </c>
      <c r="DI97" s="62">
        <v>98.644067796610173</v>
      </c>
      <c r="DJ97" s="62">
        <v>99.152542372881342</v>
      </c>
      <c r="DK97" s="62">
        <v>97.796610169491515</v>
      </c>
      <c r="DL97" s="59">
        <v>0</v>
      </c>
      <c r="DM97" s="61"/>
      <c r="DN97" s="61"/>
      <c r="DO97" s="61"/>
      <c r="DP97" s="61"/>
      <c r="DQ97" s="62">
        <v>47.865116937413951</v>
      </c>
      <c r="DR97" s="62">
        <v>45.386912671344106</v>
      </c>
      <c r="DS97" s="62">
        <v>30.433128924114293</v>
      </c>
      <c r="DT97" s="62">
        <v>18.295782046197441</v>
      </c>
      <c r="DU97" s="62">
        <v>7.498356634974555</v>
      </c>
      <c r="DV97" s="62">
        <v>7.767190017626656</v>
      </c>
      <c r="DW97" s="62">
        <v>1.3156727908306509</v>
      </c>
      <c r="DX97" s="62">
        <f t="shared" si="27"/>
        <v>49.955270705035083</v>
      </c>
      <c r="DZ97" s="62" t="e">
        <f t="shared" si="42"/>
        <v>#N/A</v>
      </c>
      <c r="EA97" s="62" t="e">
        <f t="shared" si="29"/>
        <v>#N/A</v>
      </c>
      <c r="EB97" s="62">
        <f t="shared" si="30"/>
        <v>38.905703964447945</v>
      </c>
      <c r="EC97" s="62">
        <f t="shared" si="31"/>
        <v>31.659488658837642</v>
      </c>
      <c r="ED97" s="62" t="e">
        <f t="shared" si="32"/>
        <v>#N/A</v>
      </c>
      <c r="EE97" s="62" t="e">
        <f t="shared" si="33"/>
        <v>#N/A</v>
      </c>
      <c r="EF97" s="62" t="e">
        <f t="shared" si="34"/>
        <v>#N/A</v>
      </c>
      <c r="EG97" s="62">
        <f t="shared" si="35"/>
        <v>10.528592028570785</v>
      </c>
      <c r="EH97" s="62">
        <f t="shared" si="36"/>
        <v>23.186990350263496</v>
      </c>
      <c r="EI97" s="62" t="e">
        <f t="shared" si="37"/>
        <v>#N/A</v>
      </c>
      <c r="EJ97" s="62">
        <f t="shared" si="38"/>
        <v>25.390949193793322</v>
      </c>
      <c r="EK97" s="62">
        <f t="shared" si="39"/>
        <v>24.977635352517542</v>
      </c>
      <c r="EL97" s="62">
        <f t="shared" si="28"/>
        <v>3.5392339159539068</v>
      </c>
      <c r="EM97" s="62" t="e">
        <f t="shared" si="40"/>
        <v>#N/A</v>
      </c>
      <c r="EN97" s="62">
        <f t="shared" si="41"/>
        <v>4.0722772277227923</v>
      </c>
      <c r="EO97" s="62">
        <f>DataByPlots!Z97+DataByPlots!DF97</f>
        <v>4.8266329609394125</v>
      </c>
    </row>
    <row r="98" spans="1:145" ht="11.25" x14ac:dyDescent="0.2">
      <c r="A98" s="60">
        <v>92571</v>
      </c>
      <c r="B98" s="60">
        <v>2006</v>
      </c>
      <c r="C98" s="60">
        <v>8</v>
      </c>
      <c r="D98" s="60">
        <v>16</v>
      </c>
      <c r="E98" s="60">
        <v>7368890</v>
      </c>
      <c r="F98" s="60">
        <v>3519995</v>
      </c>
      <c r="G98" s="60">
        <v>210</v>
      </c>
      <c r="H98" s="60">
        <v>3</v>
      </c>
      <c r="I98" s="60">
        <v>2</v>
      </c>
      <c r="J98" s="61">
        <v>3.9</v>
      </c>
      <c r="K98" s="60">
        <v>0</v>
      </c>
      <c r="L98" s="60">
        <v>0</v>
      </c>
      <c r="M98" s="60">
        <v>2</v>
      </c>
      <c r="N98" s="60">
        <v>0</v>
      </c>
      <c r="O98" s="60">
        <v>4</v>
      </c>
      <c r="P98" s="60">
        <v>201</v>
      </c>
      <c r="Q98" s="60">
        <v>0</v>
      </c>
      <c r="R98" s="59">
        <v>1.8</v>
      </c>
      <c r="S98" s="59">
        <v>16.899999999999999</v>
      </c>
      <c r="T98" s="59">
        <v>81.3</v>
      </c>
      <c r="U98" s="62">
        <v>0.97599999999999998</v>
      </c>
      <c r="V98" s="61">
        <v>6.3630613535736966</v>
      </c>
      <c r="W98" s="61">
        <v>8.7273709808159996</v>
      </c>
      <c r="X98" s="60">
        <v>202</v>
      </c>
      <c r="Y98" s="60">
        <v>10</v>
      </c>
      <c r="Z98" s="61">
        <v>1.8</v>
      </c>
      <c r="AA98" s="61">
        <v>16.899999999999999</v>
      </c>
      <c r="AB98" s="61">
        <v>81.3</v>
      </c>
      <c r="AC98" s="62">
        <v>1.073</v>
      </c>
      <c r="AD98" s="61">
        <v>5.9968146250259622</v>
      </c>
      <c r="AE98" s="61">
        <v>12.176795580110511</v>
      </c>
      <c r="AF98" s="60">
        <v>203</v>
      </c>
      <c r="AG98" s="60">
        <v>20</v>
      </c>
      <c r="AH98" s="61">
        <v>3.6</v>
      </c>
      <c r="AI98" s="61">
        <v>21.5</v>
      </c>
      <c r="AJ98" s="61">
        <v>74.8</v>
      </c>
      <c r="AK98" s="62">
        <v>1.1100000000000001</v>
      </c>
      <c r="AL98" s="61">
        <v>6.6808381415123002</v>
      </c>
      <c r="AM98" s="61">
        <v>15.693133745525536</v>
      </c>
      <c r="AN98" s="60">
        <v>0</v>
      </c>
      <c r="AO98" s="60">
        <v>53</v>
      </c>
      <c r="AP98" s="62">
        <v>2.5897269323937455</v>
      </c>
      <c r="AQ98" s="62">
        <v>5.2411363135873055</v>
      </c>
      <c r="AR98" s="59">
        <v>100</v>
      </c>
      <c r="AS98" s="62">
        <v>98.596491228070178</v>
      </c>
      <c r="AT98" s="62">
        <v>97.719298245614027</v>
      </c>
      <c r="AU98" s="62">
        <v>98.596491228070178</v>
      </c>
      <c r="AV98" s="62">
        <v>99.122807017543863</v>
      </c>
      <c r="AW98" s="59">
        <v>0</v>
      </c>
      <c r="BB98" s="62">
        <v>44.820224258032617</v>
      </c>
      <c r="BC98" s="62">
        <v>35.24677569402413</v>
      </c>
      <c r="BD98" s="62">
        <v>26.017890204655323</v>
      </c>
      <c r="BE98" s="62">
        <v>22.322282325676774</v>
      </c>
      <c r="BF98" s="62">
        <v>15.039164787214416</v>
      </c>
      <c r="BG98" s="62">
        <v>2.523191654121228</v>
      </c>
      <c r="BH98" s="62">
        <v>1.1571238783046798</v>
      </c>
      <c r="BI98" s="62">
        <f t="shared" ref="BI98:BI129" si="43">((AP98-BH98)/AP98)*100</f>
        <v>55.318691564321689</v>
      </c>
      <c r="BJ98" s="60">
        <v>30</v>
      </c>
      <c r="BL98" s="62" t="e">
        <v>#N/A</v>
      </c>
      <c r="BM98" s="62" t="e">
        <v>#N/A</v>
      </c>
      <c r="BN98" s="62" t="e">
        <v>#N/A</v>
      </c>
      <c r="BO98" s="62" t="e">
        <v>#N/A</v>
      </c>
      <c r="BP98" s="62" t="e">
        <v>#N/A</v>
      </c>
      <c r="BQ98" s="62" t="e">
        <v>#N/A</v>
      </c>
      <c r="BR98" s="62" t="e">
        <v>#N/A</v>
      </c>
      <c r="BS98" s="62" t="e">
        <v>#N/A</v>
      </c>
      <c r="BT98" s="62" t="e">
        <v>#N/A</v>
      </c>
      <c r="BU98" s="62" t="e">
        <v>#N/A</v>
      </c>
      <c r="BV98" s="62" t="e">
        <v>#N/A</v>
      </c>
      <c r="BW98" s="62" t="e">
        <v>#N/A</v>
      </c>
      <c r="BX98" s="62" t="e">
        <v>#N/A</v>
      </c>
      <c r="BY98" s="62" t="e">
        <v>#N/A</v>
      </c>
      <c r="BZ98" s="62" t="e">
        <v>#N/A</v>
      </c>
      <c r="CA98" s="62" t="e">
        <v>#N/A</v>
      </c>
      <c r="CB98" s="62" t="e">
        <v>#N/A</v>
      </c>
      <c r="CC98" s="62" t="e">
        <v>#N/A</v>
      </c>
      <c r="CD98" s="62" t="e">
        <v>#N/A</v>
      </c>
      <c r="CE98" s="62" t="e">
        <f t="shared" ref="CE98:CE129" si="44">((BL98-CD98)/BL98)*100</f>
        <v>#N/A</v>
      </c>
      <c r="CG98" s="60">
        <v>81</v>
      </c>
      <c r="CH98" s="62">
        <v>2.6390587601723312</v>
      </c>
      <c r="CI98" s="62">
        <v>0.95141215892771014</v>
      </c>
      <c r="CJ98" s="60">
        <v>100</v>
      </c>
      <c r="CK98" s="62">
        <v>97.321428571428584</v>
      </c>
      <c r="CL98" s="62">
        <v>98.571428571428569</v>
      </c>
      <c r="CM98" s="62">
        <v>98.571428571428569</v>
      </c>
      <c r="CN98" s="62">
        <v>99.107142857142861</v>
      </c>
      <c r="CO98" s="59">
        <v>0</v>
      </c>
      <c r="CT98" s="62">
        <v>40.314780908145835</v>
      </c>
      <c r="CU98" s="62">
        <v>35.445565590017324</v>
      </c>
      <c r="CV98" s="62">
        <v>26.028107071505136</v>
      </c>
      <c r="CW98" s="62">
        <v>22.688631208160352</v>
      </c>
      <c r="CX98" s="62">
        <v>10.641933001738639</v>
      </c>
      <c r="CY98" s="62">
        <v>7.2761359753266381</v>
      </c>
      <c r="CZ98" s="62">
        <v>1.422842081186704</v>
      </c>
      <c r="DA98" s="62">
        <f t="shared" ref="DA98:DA129" si="45">((CH98-CZ98)/CH98)*100</f>
        <v>46.085244381076528</v>
      </c>
      <c r="DB98" s="62">
        <v>8</v>
      </c>
      <c r="DD98" s="62">
        <v>70</v>
      </c>
      <c r="DE98" s="62">
        <v>2.5897727957572472</v>
      </c>
      <c r="DF98" s="62">
        <v>5.2371481950219954</v>
      </c>
      <c r="DG98" s="59">
        <v>100</v>
      </c>
      <c r="DH98" s="62">
        <v>98.242530755711783</v>
      </c>
      <c r="DI98" s="62">
        <v>97.363796133567661</v>
      </c>
      <c r="DJ98" s="62">
        <v>97.715289982425318</v>
      </c>
      <c r="DK98" s="62">
        <v>96.346948834236812</v>
      </c>
      <c r="DL98" s="59">
        <v>9</v>
      </c>
      <c r="DM98" s="61"/>
      <c r="DN98" s="61"/>
      <c r="DO98" s="61"/>
      <c r="DP98" s="61"/>
      <c r="DQ98" s="62">
        <v>46.426103154230411</v>
      </c>
      <c r="DR98" s="62">
        <v>29.673994881608813</v>
      </c>
      <c r="DS98" s="62">
        <v>23.826432270579797</v>
      </c>
      <c r="DT98" s="62">
        <v>18.8376026304012</v>
      </c>
      <c r="DU98" s="62">
        <v>14.434892319533169</v>
      </c>
      <c r="DV98" s="62">
        <v>13.692142896421728</v>
      </c>
      <c r="DW98" s="62">
        <v>1.2781490583594206</v>
      </c>
      <c r="DX98" s="62">
        <f t="shared" ref="DX98:DX129" si="46">((DE98-DW98)/DE98)*100</f>
        <v>50.64628601963166</v>
      </c>
      <c r="DZ98" s="62">
        <f t="shared" si="42"/>
        <v>32.996409238644915</v>
      </c>
      <c r="EA98" s="62" t="e">
        <f t="shared" si="29"/>
        <v>#N/A</v>
      </c>
      <c r="EB98" s="62">
        <f t="shared" si="30"/>
        <v>23.396613172916176</v>
      </c>
      <c r="EC98" s="62">
        <f t="shared" si="31"/>
        <v>31.80868338923046</v>
      </c>
      <c r="ED98" s="62">
        <f t="shared" si="32"/>
        <v>19.799090671555547</v>
      </c>
      <c r="EE98" s="62" t="e">
        <f t="shared" si="33"/>
        <v>#N/A</v>
      </c>
      <c r="EF98" s="62">
        <f t="shared" si="34"/>
        <v>15.412495232833713</v>
      </c>
      <c r="EG98" s="62">
        <f t="shared" si="35"/>
        <v>5.1454597339794717</v>
      </c>
      <c r="EH98" s="62">
        <f t="shared" si="36"/>
        <v>27.659345782160845</v>
      </c>
      <c r="EI98" s="62" t="e">
        <f t="shared" si="37"/>
        <v>#N/A</v>
      </c>
      <c r="EJ98" s="62">
        <f t="shared" si="38"/>
        <v>23.042622190538264</v>
      </c>
      <c r="EK98" s="62">
        <f t="shared" si="39"/>
        <v>25.32314300981583</v>
      </c>
      <c r="EL98" s="62">
        <f t="shared" ref="EL98:EL129" si="47">R98+AQ98</f>
        <v>7.0411363135873053</v>
      </c>
      <c r="EM98" s="62" t="e">
        <f t="shared" si="40"/>
        <v>#N/A</v>
      </c>
      <c r="EN98" s="62">
        <f t="shared" si="41"/>
        <v>4.5514121589277101</v>
      </c>
      <c r="EO98" s="62">
        <f>DataByPlots!Z98+DataByPlots!DF98</f>
        <v>7.0371481950219952</v>
      </c>
    </row>
    <row r="99" spans="1:145" ht="11.25" x14ac:dyDescent="0.2">
      <c r="A99" s="60">
        <v>95591</v>
      </c>
      <c r="B99" s="60">
        <v>2006</v>
      </c>
      <c r="C99" s="60">
        <v>8</v>
      </c>
      <c r="D99" s="60">
        <v>16</v>
      </c>
      <c r="E99" s="60">
        <v>7392895</v>
      </c>
      <c r="F99" s="60">
        <v>3536009</v>
      </c>
      <c r="G99" s="60">
        <v>170</v>
      </c>
      <c r="H99" s="60">
        <v>4</v>
      </c>
      <c r="I99" s="60">
        <v>2</v>
      </c>
      <c r="J99" s="61">
        <v>7.3</v>
      </c>
      <c r="K99" s="60">
        <v>3</v>
      </c>
      <c r="L99" s="60">
        <v>3</v>
      </c>
      <c r="M99" s="60">
        <v>3</v>
      </c>
      <c r="N99" s="60">
        <v>0</v>
      </c>
      <c r="O99" s="60">
        <v>3</v>
      </c>
      <c r="P99" s="60">
        <v>201</v>
      </c>
      <c r="Q99" s="60">
        <v>0</v>
      </c>
      <c r="R99" s="59">
        <v>9.3000000000000007</v>
      </c>
      <c r="S99" s="59">
        <v>55.6</v>
      </c>
      <c r="T99" s="59">
        <v>35.1</v>
      </c>
      <c r="U99" s="62">
        <v>1.115</v>
      </c>
      <c r="V99" s="61">
        <v>22.378228462471835</v>
      </c>
      <c r="W99" s="61">
        <v>5.5381866904868149</v>
      </c>
      <c r="X99" s="60">
        <v>202</v>
      </c>
      <c r="Y99" s="60">
        <v>10</v>
      </c>
      <c r="Z99" s="61">
        <v>9.3000000000000007</v>
      </c>
      <c r="AA99" s="61">
        <v>55.6</v>
      </c>
      <c r="AB99" s="61">
        <v>35.1</v>
      </c>
      <c r="AC99" s="62">
        <v>1.3380000000000001</v>
      </c>
      <c r="AD99" s="61">
        <v>15.25841137703781</v>
      </c>
      <c r="AE99" s="61">
        <v>8.206786459825631</v>
      </c>
      <c r="AF99" s="60">
        <v>203</v>
      </c>
      <c r="AG99" s="60">
        <v>20</v>
      </c>
      <c r="AH99" s="61">
        <v>5.5</v>
      </c>
      <c r="AI99" s="61">
        <v>46.7</v>
      </c>
      <c r="AJ99" s="61">
        <v>47.8</v>
      </c>
      <c r="AK99" s="62">
        <v>1.246</v>
      </c>
      <c r="AL99" s="61">
        <v>15.24244697538021</v>
      </c>
      <c r="AM99" s="61">
        <v>0.32185387833923401</v>
      </c>
      <c r="AN99" s="60">
        <v>0</v>
      </c>
      <c r="AO99" s="60">
        <v>52</v>
      </c>
      <c r="AP99" s="62">
        <v>2.6189801603478728</v>
      </c>
      <c r="AQ99" s="62">
        <v>2.6973773610545049</v>
      </c>
      <c r="AR99" s="59">
        <v>100</v>
      </c>
      <c r="AS99" s="62">
        <v>100</v>
      </c>
      <c r="AT99" s="62">
        <v>100</v>
      </c>
      <c r="AU99" s="62">
        <v>100</v>
      </c>
      <c r="AV99" s="62">
        <v>99.151103565365005</v>
      </c>
      <c r="AW99" s="59">
        <v>0</v>
      </c>
      <c r="BB99" s="62">
        <v>50.064247837276412</v>
      </c>
      <c r="BC99" s="62">
        <v>42.254819801161496</v>
      </c>
      <c r="BD99" s="62">
        <v>39.301508183442898</v>
      </c>
      <c r="BE99" s="62">
        <v>37.147638860453512</v>
      </c>
      <c r="BF99" s="62">
        <v>25.644919561912001</v>
      </c>
      <c r="BG99" s="62">
        <v>7.7666193297650583</v>
      </c>
      <c r="BH99" s="62">
        <v>1.248880824472606</v>
      </c>
      <c r="BI99" s="62">
        <f t="shared" si="43"/>
        <v>52.314231188879255</v>
      </c>
      <c r="BJ99" s="60">
        <v>30</v>
      </c>
      <c r="BL99" s="62" t="e">
        <v>#N/A</v>
      </c>
      <c r="BM99" s="62" t="e">
        <v>#N/A</v>
      </c>
      <c r="BN99" s="62" t="e">
        <v>#N/A</v>
      </c>
      <c r="BO99" s="62" t="e">
        <v>#N/A</v>
      </c>
      <c r="BP99" s="62" t="e">
        <v>#N/A</v>
      </c>
      <c r="BQ99" s="62" t="e">
        <v>#N/A</v>
      </c>
      <c r="BR99" s="62" t="e">
        <v>#N/A</v>
      </c>
      <c r="BS99" s="62" t="e">
        <v>#N/A</v>
      </c>
      <c r="BT99" s="62" t="e">
        <v>#N/A</v>
      </c>
      <c r="BU99" s="62" t="e">
        <v>#N/A</v>
      </c>
      <c r="BV99" s="62" t="e">
        <v>#N/A</v>
      </c>
      <c r="BW99" s="62" t="e">
        <v>#N/A</v>
      </c>
      <c r="BX99" s="62" t="e">
        <v>#N/A</v>
      </c>
      <c r="BY99" s="62" t="e">
        <v>#N/A</v>
      </c>
      <c r="BZ99" s="62" t="e">
        <v>#N/A</v>
      </c>
      <c r="CA99" s="62" t="e">
        <v>#N/A</v>
      </c>
      <c r="CB99" s="62" t="e">
        <v>#N/A</v>
      </c>
      <c r="CC99" s="62" t="e">
        <v>#N/A</v>
      </c>
      <c r="CD99" s="62" t="e">
        <v>#N/A</v>
      </c>
      <c r="CE99" s="62" t="e">
        <f t="shared" si="44"/>
        <v>#N/A</v>
      </c>
      <c r="CG99" s="60">
        <v>77</v>
      </c>
      <c r="CH99" s="62">
        <v>2.6362913025866557</v>
      </c>
      <c r="CI99" s="62">
        <v>1.1920606446386381</v>
      </c>
      <c r="CJ99" s="60">
        <v>100</v>
      </c>
      <c r="CK99" s="62">
        <v>100</v>
      </c>
      <c r="CL99" s="62">
        <v>98.330550918197005</v>
      </c>
      <c r="CM99" s="62">
        <v>98.330550918197005</v>
      </c>
      <c r="CN99" s="62">
        <v>98.330550918197005</v>
      </c>
      <c r="CO99" s="59">
        <v>0</v>
      </c>
      <c r="CT99" s="62">
        <v>29.438546127137798</v>
      </c>
      <c r="CU99" s="62">
        <v>27.836022741700706</v>
      </c>
      <c r="CV99" s="62">
        <v>26.763417447862409</v>
      </c>
      <c r="CW99" s="62">
        <v>26.259037577545598</v>
      </c>
      <c r="CX99" s="62">
        <v>19.255180390994116</v>
      </c>
      <c r="CY99" s="62">
        <v>10.526485519533944</v>
      </c>
      <c r="CZ99" s="62">
        <v>1.8019194326505064</v>
      </c>
      <c r="DA99" s="62">
        <f t="shared" si="45"/>
        <v>31.649456534544829</v>
      </c>
      <c r="DB99" s="62"/>
      <c r="DD99" s="62"/>
      <c r="DE99" s="62" t="e">
        <v>#N/A</v>
      </c>
      <c r="DF99" s="62" t="e">
        <v>#N/A</v>
      </c>
      <c r="DH99" s="62"/>
      <c r="DI99" s="62"/>
      <c r="DJ99" s="62"/>
      <c r="DK99" s="62"/>
      <c r="DM99" s="61"/>
      <c r="DN99" s="61"/>
      <c r="DO99" s="61"/>
      <c r="DP99" s="61"/>
      <c r="DQ99" s="62"/>
      <c r="DR99" s="62"/>
      <c r="DS99" s="62"/>
      <c r="DT99" s="62"/>
      <c r="DU99" s="62"/>
      <c r="DV99" s="62" t="e">
        <v>#N/A</v>
      </c>
      <c r="DW99" s="62" t="e">
        <v>#N/A</v>
      </c>
      <c r="DX99" s="62" t="e">
        <f t="shared" si="46"/>
        <v>#N/A</v>
      </c>
      <c r="DZ99" s="62">
        <f t="shared" si="42"/>
        <v>15.166592328425743</v>
      </c>
      <c r="EA99" s="62" t="e">
        <f t="shared" si="29"/>
        <v>#N/A</v>
      </c>
      <c r="EB99" s="62">
        <f t="shared" si="30"/>
        <v>5.3904189569992305</v>
      </c>
      <c r="EC99" s="62" t="e">
        <f t="shared" si="31"/>
        <v>#N/A</v>
      </c>
      <c r="ED99" s="62">
        <f t="shared" si="32"/>
        <v>29.381019530688455</v>
      </c>
      <c r="EE99" s="62" t="e">
        <f t="shared" si="33"/>
        <v>#N/A</v>
      </c>
      <c r="EF99" s="62">
        <f t="shared" si="34"/>
        <v>15.732552058011654</v>
      </c>
      <c r="EG99" s="62" t="e">
        <f t="shared" si="35"/>
        <v>#N/A</v>
      </c>
      <c r="EH99" s="62">
        <f t="shared" si="36"/>
        <v>26.157115594439627</v>
      </c>
      <c r="EI99" s="62" t="e">
        <f t="shared" si="37"/>
        <v>#N/A</v>
      </c>
      <c r="EJ99" s="62">
        <f t="shared" si="38"/>
        <v>15.824728267272414</v>
      </c>
      <c r="EK99" s="62" t="e">
        <f t="shared" si="39"/>
        <v>#N/A</v>
      </c>
      <c r="EL99" s="62">
        <f t="shared" si="47"/>
        <v>11.997377361054506</v>
      </c>
      <c r="EM99" s="62" t="e">
        <f t="shared" si="40"/>
        <v>#N/A</v>
      </c>
      <c r="EN99" s="62">
        <f t="shared" si="41"/>
        <v>6.6920606446386381</v>
      </c>
      <c r="EO99" s="62" t="e">
        <f>DataByPlots!Z99+DataByPlots!DF99</f>
        <v>#N/A</v>
      </c>
    </row>
    <row r="100" spans="1:145" ht="11.25" x14ac:dyDescent="0.2">
      <c r="A100" s="60">
        <v>98491</v>
      </c>
      <c r="B100" s="60">
        <v>2006</v>
      </c>
      <c r="C100" s="60">
        <v>7</v>
      </c>
      <c r="D100" s="60">
        <v>13</v>
      </c>
      <c r="E100" s="60">
        <v>7417029</v>
      </c>
      <c r="F100" s="60">
        <v>3455924</v>
      </c>
      <c r="G100" s="60">
        <v>270</v>
      </c>
      <c r="H100" s="60">
        <v>3</v>
      </c>
      <c r="I100" s="60">
        <v>2</v>
      </c>
      <c r="J100" s="61">
        <v>2.5499999999999998</v>
      </c>
      <c r="K100" s="60">
        <v>2</v>
      </c>
      <c r="L100" s="60">
        <v>3</v>
      </c>
      <c r="M100" s="60">
        <v>2</v>
      </c>
      <c r="N100" s="60">
        <v>1</v>
      </c>
      <c r="O100" s="60">
        <v>4</v>
      </c>
      <c r="P100" s="60">
        <v>201</v>
      </c>
      <c r="Q100" s="60">
        <v>0</v>
      </c>
      <c r="R100" s="59">
        <v>1.4</v>
      </c>
      <c r="S100" s="59">
        <v>18.7</v>
      </c>
      <c r="T100" s="59">
        <v>79.900000000000006</v>
      </c>
      <c r="U100" s="62">
        <v>0.97099999999999997</v>
      </c>
      <c r="V100" s="61">
        <v>12.04853140956574</v>
      </c>
      <c r="W100" s="61">
        <v>19.552596537949409</v>
      </c>
      <c r="X100" s="60">
        <v>202</v>
      </c>
      <c r="Y100" s="60">
        <v>10</v>
      </c>
      <c r="Z100" s="61">
        <v>1.4</v>
      </c>
      <c r="AA100" s="61">
        <v>18.7</v>
      </c>
      <c r="AB100" s="61">
        <v>79.900000000000006</v>
      </c>
      <c r="AC100" s="62">
        <v>1.014</v>
      </c>
      <c r="AD100" s="61">
        <v>9.1474570069520684</v>
      </c>
      <c r="AE100" s="61">
        <v>18.215292560842297</v>
      </c>
      <c r="AF100" s="60">
        <v>203</v>
      </c>
      <c r="AG100" s="60">
        <v>20</v>
      </c>
      <c r="AH100" s="61">
        <v>2.2000000000000002</v>
      </c>
      <c r="AI100" s="61">
        <v>16.899999999999999</v>
      </c>
      <c r="AJ100" s="61">
        <v>80.900000000000006</v>
      </c>
      <c r="AK100" s="62">
        <v>1.194</v>
      </c>
      <c r="AL100" s="61">
        <v>8.4350816852966588</v>
      </c>
      <c r="AM100" s="61">
        <v>14.170344633298889</v>
      </c>
      <c r="AN100" s="60">
        <v>0</v>
      </c>
      <c r="AP100" s="62" t="e">
        <v>#N/A</v>
      </c>
      <c r="AQ100" s="62" t="e">
        <v>#N/A</v>
      </c>
      <c r="BG100" s="62" t="e">
        <v>#N/A</v>
      </c>
      <c r="BH100" s="62" t="e">
        <v>#N/A</v>
      </c>
      <c r="BI100" s="62" t="e">
        <f t="shared" si="43"/>
        <v>#N/A</v>
      </c>
      <c r="BJ100" s="60">
        <v>30</v>
      </c>
      <c r="BL100" s="62" t="e">
        <v>#N/A</v>
      </c>
      <c r="BM100" s="62" t="e">
        <v>#N/A</v>
      </c>
      <c r="BN100" s="62" t="e">
        <v>#N/A</v>
      </c>
      <c r="BO100" s="62" t="e">
        <v>#N/A</v>
      </c>
      <c r="BP100" s="62" t="e">
        <v>#N/A</v>
      </c>
      <c r="BQ100" s="62" t="e">
        <v>#N/A</v>
      </c>
      <c r="BR100" s="62" t="e">
        <v>#N/A</v>
      </c>
      <c r="BS100" s="62" t="e">
        <v>#N/A</v>
      </c>
      <c r="BT100" s="62" t="e">
        <v>#N/A</v>
      </c>
      <c r="BU100" s="62" t="e">
        <v>#N/A</v>
      </c>
      <c r="BV100" s="62" t="e">
        <v>#N/A</v>
      </c>
      <c r="BW100" s="62" t="e">
        <v>#N/A</v>
      </c>
      <c r="BX100" s="62" t="e">
        <v>#N/A</v>
      </c>
      <c r="BY100" s="62" t="e">
        <v>#N/A</v>
      </c>
      <c r="BZ100" s="62" t="e">
        <v>#N/A</v>
      </c>
      <c r="CA100" s="62" t="e">
        <v>#N/A</v>
      </c>
      <c r="CB100" s="62" t="e">
        <v>#N/A</v>
      </c>
      <c r="CC100" s="62" t="e">
        <v>#N/A</v>
      </c>
      <c r="CD100" s="62" t="e">
        <v>#N/A</v>
      </c>
      <c r="CE100" s="62" t="e">
        <f t="shared" si="44"/>
        <v>#N/A</v>
      </c>
      <c r="CG100" s="60">
        <v>652</v>
      </c>
      <c r="CH100" s="62">
        <v>2.6451754634616473</v>
      </c>
      <c r="CI100" s="62">
        <v>0.41952491637846856</v>
      </c>
      <c r="CJ100" s="60">
        <v>100</v>
      </c>
      <c r="CK100" s="62">
        <v>98.734177215189902</v>
      </c>
      <c r="CL100" s="62">
        <v>98.734177215189902</v>
      </c>
      <c r="CM100" s="62">
        <v>98.734177215189902</v>
      </c>
      <c r="CN100" s="62">
        <v>98.734177215189902</v>
      </c>
      <c r="CO100" s="59">
        <v>0</v>
      </c>
      <c r="CT100" s="62">
        <v>35.171529657194512</v>
      </c>
      <c r="CU100" s="62">
        <v>21.369214728164426</v>
      </c>
      <c r="CV100" s="62">
        <v>12.218739543126219</v>
      </c>
      <c r="CW100" s="62">
        <v>9.8649643433218923</v>
      </c>
      <c r="CX100" s="62">
        <v>5.4568587176528869</v>
      </c>
      <c r="CY100" s="62">
        <v>4.5424026126496377</v>
      </c>
      <c r="CZ100" s="62">
        <v>1.5370152054722275</v>
      </c>
      <c r="DA100" s="62">
        <f t="shared" si="45"/>
        <v>41.893638939898899</v>
      </c>
      <c r="DB100" s="62"/>
      <c r="DD100" s="62"/>
      <c r="DE100" s="62" t="e">
        <v>#N/A</v>
      </c>
      <c r="DF100" s="62" t="e">
        <v>#N/A</v>
      </c>
      <c r="DH100" s="62"/>
      <c r="DI100" s="62"/>
      <c r="DJ100" s="62"/>
      <c r="DK100" s="62"/>
      <c r="DM100" s="61"/>
      <c r="DN100" s="61"/>
      <c r="DO100" s="61"/>
      <c r="DP100" s="61"/>
      <c r="DQ100" s="62"/>
      <c r="DR100" s="62"/>
      <c r="DS100" s="62"/>
      <c r="DT100" s="62"/>
      <c r="DU100" s="62"/>
      <c r="DV100" s="62" t="e">
        <v>#N/A</v>
      </c>
      <c r="DW100" s="62" t="e">
        <v>#N/A</v>
      </c>
      <c r="DX100" s="62" t="e">
        <f t="shared" si="46"/>
        <v>#N/A</v>
      </c>
      <c r="DZ100" s="62" t="e">
        <f t="shared" si="42"/>
        <v>#N/A</v>
      </c>
      <c r="EA100" s="62" t="e">
        <f t="shared" si="29"/>
        <v>#N/A</v>
      </c>
      <c r="EB100" s="62">
        <f t="shared" si="30"/>
        <v>32.028674596577005</v>
      </c>
      <c r="EC100" s="62" t="e">
        <f t="shared" si="31"/>
        <v>#N/A</v>
      </c>
      <c r="ED100" s="62" t="e">
        <f t="shared" si="32"/>
        <v>#N/A</v>
      </c>
      <c r="EE100" s="62" t="e">
        <f t="shared" si="33"/>
        <v>#N/A</v>
      </c>
      <c r="EF100" s="62">
        <f t="shared" si="34"/>
        <v>5.3225617306722546</v>
      </c>
      <c r="EG100" s="62" t="e">
        <f t="shared" si="35"/>
        <v>#N/A</v>
      </c>
      <c r="EH100" s="62" t="e">
        <f t="shared" si="36"/>
        <v>#N/A</v>
      </c>
      <c r="EI100" s="62" t="e">
        <f t="shared" si="37"/>
        <v>#N/A</v>
      </c>
      <c r="EJ100" s="62">
        <f t="shared" si="38"/>
        <v>20.94681946994945</v>
      </c>
      <c r="EK100" s="62" t="e">
        <f t="shared" si="39"/>
        <v>#N/A</v>
      </c>
      <c r="EL100" s="62" t="e">
        <f t="shared" si="47"/>
        <v>#N/A</v>
      </c>
      <c r="EM100" s="62" t="e">
        <f t="shared" si="40"/>
        <v>#N/A</v>
      </c>
      <c r="EN100" s="62">
        <f t="shared" si="41"/>
        <v>2.6195249163784688</v>
      </c>
      <c r="EO100" s="62" t="e">
        <f>DataByPlots!Z100+DataByPlots!DF100</f>
        <v>#N/A</v>
      </c>
    </row>
    <row r="101" spans="1:145" ht="11.25" x14ac:dyDescent="0.2">
      <c r="A101" s="60">
        <v>101391</v>
      </c>
      <c r="B101" s="60">
        <v>2006</v>
      </c>
      <c r="C101" s="60">
        <v>6</v>
      </c>
      <c r="D101" s="60">
        <v>30</v>
      </c>
      <c r="E101" s="60">
        <v>7440910</v>
      </c>
      <c r="F101" s="60">
        <v>3375997</v>
      </c>
      <c r="G101" s="60">
        <v>200</v>
      </c>
      <c r="H101" s="60">
        <v>3</v>
      </c>
      <c r="I101" s="60">
        <v>2</v>
      </c>
      <c r="J101" s="61">
        <v>1.85</v>
      </c>
      <c r="K101" s="60">
        <v>0</v>
      </c>
      <c r="L101" s="60">
        <v>0</v>
      </c>
      <c r="M101" s="60">
        <v>2</v>
      </c>
      <c r="N101" s="60">
        <v>0</v>
      </c>
      <c r="O101" s="60">
        <v>4</v>
      </c>
      <c r="P101" s="60">
        <v>201</v>
      </c>
      <c r="Q101" s="60">
        <v>0</v>
      </c>
      <c r="R101" s="59">
        <v>2.8</v>
      </c>
      <c r="S101" s="59">
        <v>28.6</v>
      </c>
      <c r="T101" s="59">
        <v>68.599999999999994</v>
      </c>
      <c r="U101" s="62">
        <v>1.0129999999999999</v>
      </c>
      <c r="V101" s="61">
        <v>14.396368839113917</v>
      </c>
      <c r="W101" s="61">
        <v>7.6191573972681716</v>
      </c>
      <c r="X101" s="60">
        <v>202</v>
      </c>
      <c r="Y101" s="60">
        <v>10</v>
      </c>
      <c r="Z101" s="61">
        <v>2.8</v>
      </c>
      <c r="AA101" s="61">
        <v>28.6</v>
      </c>
      <c r="AB101" s="61">
        <v>68.599999999999994</v>
      </c>
      <c r="AC101" s="62">
        <v>1.1679999999999999</v>
      </c>
      <c r="AD101" s="61">
        <v>10.928229665071774</v>
      </c>
      <c r="AE101" s="61">
        <v>7.3968629136226927</v>
      </c>
      <c r="AF101" s="60">
        <v>203</v>
      </c>
      <c r="AG101" s="60">
        <v>20</v>
      </c>
      <c r="AH101" s="61">
        <v>2.6</v>
      </c>
      <c r="AI101" s="61">
        <v>26.6</v>
      </c>
      <c r="AJ101" s="61">
        <v>70.8</v>
      </c>
      <c r="AK101" s="62">
        <v>1.232</v>
      </c>
      <c r="AL101" s="61">
        <v>10.19662432573517</v>
      </c>
      <c r="AM101" s="61">
        <v>10.695601627591529</v>
      </c>
      <c r="AN101" s="60">
        <v>0</v>
      </c>
      <c r="AP101" s="62" t="e">
        <v>#N/A</v>
      </c>
      <c r="AQ101" s="62" t="e">
        <v>#N/A</v>
      </c>
      <c r="BG101" s="62" t="e">
        <v>#N/A</v>
      </c>
      <c r="BH101" s="62" t="e">
        <v>#N/A</v>
      </c>
      <c r="BI101" s="62" t="e">
        <f t="shared" si="43"/>
        <v>#N/A</v>
      </c>
      <c r="BJ101" s="60">
        <v>30</v>
      </c>
      <c r="BL101" s="62" t="e">
        <v>#N/A</v>
      </c>
      <c r="BM101" s="62" t="e">
        <v>#N/A</v>
      </c>
      <c r="BN101" s="62" t="e">
        <v>#N/A</v>
      </c>
      <c r="BO101" s="62" t="e">
        <v>#N/A</v>
      </c>
      <c r="BP101" s="62" t="e">
        <v>#N/A</v>
      </c>
      <c r="BQ101" s="62" t="e">
        <v>#N/A</v>
      </c>
      <c r="BR101" s="62" t="e">
        <v>#N/A</v>
      </c>
      <c r="BS101" s="62" t="e">
        <v>#N/A</v>
      </c>
      <c r="BT101" s="62" t="e">
        <v>#N/A</v>
      </c>
      <c r="BU101" s="62" t="e">
        <v>#N/A</v>
      </c>
      <c r="BV101" s="62" t="e">
        <v>#N/A</v>
      </c>
      <c r="BW101" s="62" t="e">
        <v>#N/A</v>
      </c>
      <c r="BX101" s="62" t="e">
        <v>#N/A</v>
      </c>
      <c r="BY101" s="62" t="e">
        <v>#N/A</v>
      </c>
      <c r="BZ101" s="62" t="e">
        <v>#N/A</v>
      </c>
      <c r="CA101" s="62" t="e">
        <v>#N/A</v>
      </c>
      <c r="CB101" s="62" t="e">
        <v>#N/A</v>
      </c>
      <c r="CC101" s="62" t="e">
        <v>#N/A</v>
      </c>
      <c r="CD101" s="62" t="e">
        <v>#N/A</v>
      </c>
      <c r="CE101" s="62" t="e">
        <f t="shared" si="44"/>
        <v>#N/A</v>
      </c>
      <c r="CG101" s="60">
        <v>678</v>
      </c>
      <c r="CH101" s="62">
        <v>2.6385356454720612</v>
      </c>
      <c r="CI101" s="62">
        <v>0.99690039373376738</v>
      </c>
      <c r="CJ101" s="60">
        <v>100</v>
      </c>
      <c r="CK101" s="62">
        <v>98.584070796460182</v>
      </c>
      <c r="CL101" s="62">
        <v>97.69911504424779</v>
      </c>
      <c r="CM101" s="62">
        <v>97.69911504424779</v>
      </c>
      <c r="CN101" s="62">
        <v>96.460176991150448</v>
      </c>
      <c r="CO101" s="59">
        <v>0</v>
      </c>
      <c r="CT101" s="62">
        <v>38.762650158008277</v>
      </c>
      <c r="CU101" s="62">
        <v>34.49833220883243</v>
      </c>
      <c r="CV101" s="62">
        <v>27.905561284233638</v>
      </c>
      <c r="CW101" s="62">
        <v>23.614168300459845</v>
      </c>
      <c r="CX101" s="62">
        <v>10.943052108623117</v>
      </c>
      <c r="CY101" s="62">
        <v>6.008471529433586</v>
      </c>
      <c r="CZ101" s="62">
        <v>1.5005864112803764</v>
      </c>
      <c r="DA101" s="62">
        <f t="shared" si="45"/>
        <v>43.128059920073355</v>
      </c>
      <c r="DB101" s="62">
        <v>4</v>
      </c>
      <c r="DD101" s="62">
        <v>654</v>
      </c>
      <c r="DE101" s="62">
        <v>2.6011002865329518</v>
      </c>
      <c r="DF101" s="62">
        <v>4.2521489971346558</v>
      </c>
      <c r="DG101" s="59">
        <v>100</v>
      </c>
      <c r="DH101" s="62">
        <v>97.833333333333329</v>
      </c>
      <c r="DI101" s="62">
        <v>98.333333333333329</v>
      </c>
      <c r="DJ101" s="62">
        <v>98.666666666666657</v>
      </c>
      <c r="DK101" s="62">
        <v>98.333333333333329</v>
      </c>
      <c r="DL101" s="59">
        <v>0</v>
      </c>
      <c r="DM101" s="61"/>
      <c r="DN101" s="61"/>
      <c r="DO101" s="61"/>
      <c r="DP101" s="61"/>
      <c r="DQ101" s="62">
        <v>49.077648297674855</v>
      </c>
      <c r="DR101" s="62">
        <v>39.579491396025283</v>
      </c>
      <c r="DS101" s="62">
        <v>29.716758774918507</v>
      </c>
      <c r="DT101" s="62">
        <v>23.461406956862422</v>
      </c>
      <c r="DU101" s="62">
        <v>15.274443432208257</v>
      </c>
      <c r="DV101" s="62">
        <v>13.607107670002238</v>
      </c>
      <c r="DW101" s="62">
        <v>1.2138388677697978</v>
      </c>
      <c r="DX101" s="62">
        <f t="shared" si="46"/>
        <v>53.333638304744369</v>
      </c>
      <c r="DZ101" s="62" t="e">
        <f t="shared" si="42"/>
        <v>#N/A</v>
      </c>
      <c r="EA101" s="62" t="e">
        <f t="shared" si="29"/>
        <v>#N/A</v>
      </c>
      <c r="EB101" s="62">
        <f t="shared" si="30"/>
        <v>19.51389161961351</v>
      </c>
      <c r="EC101" s="62">
        <f t="shared" si="31"/>
        <v>29.872231347881947</v>
      </c>
      <c r="ED101" s="62" t="e">
        <f t="shared" si="32"/>
        <v>#N/A</v>
      </c>
      <c r="EE101" s="62" t="e">
        <f t="shared" si="33"/>
        <v>#N/A</v>
      </c>
      <c r="EF101" s="62">
        <f t="shared" si="34"/>
        <v>17.60569677102626</v>
      </c>
      <c r="EG101" s="62">
        <f t="shared" si="35"/>
        <v>9.8542992868601846</v>
      </c>
      <c r="EH101" s="62" t="e">
        <f t="shared" si="36"/>
        <v>#N/A</v>
      </c>
      <c r="EI101" s="62" t="e">
        <f t="shared" si="37"/>
        <v>#N/A</v>
      </c>
      <c r="EJ101" s="62">
        <f t="shared" si="38"/>
        <v>21.564029960036677</v>
      </c>
      <c r="EK101" s="62">
        <f t="shared" si="39"/>
        <v>26.666819152372184</v>
      </c>
      <c r="EL101" s="62" t="e">
        <f t="shared" si="47"/>
        <v>#N/A</v>
      </c>
      <c r="EM101" s="62" t="e">
        <f t="shared" si="40"/>
        <v>#N/A</v>
      </c>
      <c r="EN101" s="62">
        <f t="shared" si="41"/>
        <v>3.5969003937337676</v>
      </c>
      <c r="EO101" s="62">
        <f>DataByPlots!Z101+DataByPlots!DF101</f>
        <v>7.0521489971346556</v>
      </c>
    </row>
    <row r="102" spans="1:145" ht="11.25" x14ac:dyDescent="0.2">
      <c r="A102" s="60">
        <v>101631</v>
      </c>
      <c r="B102" s="60">
        <v>2006</v>
      </c>
      <c r="C102" s="60">
        <v>7</v>
      </c>
      <c r="D102" s="60">
        <v>6</v>
      </c>
      <c r="E102" s="60">
        <v>7440901</v>
      </c>
      <c r="F102" s="60">
        <v>3568030</v>
      </c>
      <c r="G102" s="60">
        <v>210</v>
      </c>
      <c r="H102" s="60">
        <v>3</v>
      </c>
      <c r="I102" s="60">
        <v>2</v>
      </c>
      <c r="J102" s="61">
        <v>3.7</v>
      </c>
      <c r="K102" s="60">
        <v>0</v>
      </c>
      <c r="L102" s="60">
        <v>0</v>
      </c>
      <c r="M102" s="60">
        <v>3</v>
      </c>
      <c r="N102" s="60">
        <v>3</v>
      </c>
      <c r="O102" s="60">
        <v>4</v>
      </c>
      <c r="P102" s="60">
        <v>201</v>
      </c>
      <c r="Q102" s="60">
        <v>0</v>
      </c>
      <c r="R102" s="59">
        <v>3.7</v>
      </c>
      <c r="S102" s="59">
        <v>39.5</v>
      </c>
      <c r="T102" s="59">
        <v>56.8</v>
      </c>
      <c r="U102" s="62">
        <v>0.95799999999999996</v>
      </c>
      <c r="V102" s="61">
        <v>13.258575197889183</v>
      </c>
      <c r="W102" s="61">
        <v>6.4942965779467574</v>
      </c>
      <c r="X102" s="60">
        <v>202</v>
      </c>
      <c r="Y102" s="60">
        <v>10</v>
      </c>
      <c r="Z102" s="61">
        <v>3.7</v>
      </c>
      <c r="AA102" s="61">
        <v>39.5</v>
      </c>
      <c r="AB102" s="61">
        <v>56.8</v>
      </c>
      <c r="AC102" s="62">
        <v>0.96399999999999997</v>
      </c>
      <c r="AD102" s="61">
        <v>16.157024793388423</v>
      </c>
      <c r="AE102" s="61">
        <v>6.9163791687202263</v>
      </c>
      <c r="AF102" s="60">
        <v>203</v>
      </c>
      <c r="AG102" s="60">
        <v>20</v>
      </c>
      <c r="AH102" s="61">
        <v>1.5</v>
      </c>
      <c r="AI102" s="61">
        <v>31</v>
      </c>
      <c r="AJ102" s="61">
        <v>67.5</v>
      </c>
      <c r="AK102" s="62">
        <v>1.145</v>
      </c>
      <c r="AL102" s="61">
        <v>13.451776649746193</v>
      </c>
      <c r="AM102" s="61">
        <v>7.2380698480405314</v>
      </c>
      <c r="AN102" s="60">
        <v>0</v>
      </c>
      <c r="AO102" s="60">
        <v>661</v>
      </c>
      <c r="AP102" s="62">
        <v>2.6461435806186695</v>
      </c>
      <c r="AQ102" s="62">
        <v>0.33534081576785857</v>
      </c>
      <c r="AR102" s="59">
        <v>100</v>
      </c>
      <c r="AS102" s="62">
        <v>98.220640569395016</v>
      </c>
      <c r="AT102" s="62">
        <v>97.330960854092524</v>
      </c>
      <c r="AU102" s="62">
        <v>99.644128113878992</v>
      </c>
      <c r="AV102" s="62">
        <v>98.7544483985765</v>
      </c>
      <c r="AW102" s="59">
        <v>9</v>
      </c>
      <c r="BB102" s="62">
        <v>43.507880584762084</v>
      </c>
      <c r="BC102" s="62">
        <v>40.571549606052933</v>
      </c>
      <c r="BD102" s="62">
        <v>33.423991057416899</v>
      </c>
      <c r="BE102" s="62">
        <v>29.802742229170519</v>
      </c>
      <c r="BF102" s="62">
        <v>18.627052961473893</v>
      </c>
      <c r="BG102" s="62">
        <v>3.0473306163625344</v>
      </c>
      <c r="BH102" s="62">
        <v>1.4184038341079848</v>
      </c>
      <c r="BI102" s="62">
        <f t="shared" si="43"/>
        <v>46.397321577827562</v>
      </c>
      <c r="BJ102" s="60">
        <v>30</v>
      </c>
      <c r="BL102" s="62" t="e">
        <v>#N/A</v>
      </c>
      <c r="BM102" s="62" t="e">
        <v>#N/A</v>
      </c>
      <c r="BN102" s="62" t="e">
        <v>#N/A</v>
      </c>
      <c r="BO102" s="62" t="e">
        <v>#N/A</v>
      </c>
      <c r="BP102" s="62" t="e">
        <v>#N/A</v>
      </c>
      <c r="BQ102" s="62" t="e">
        <v>#N/A</v>
      </c>
      <c r="BR102" s="62" t="e">
        <v>#N/A</v>
      </c>
      <c r="BS102" s="62" t="e">
        <v>#N/A</v>
      </c>
      <c r="BT102" s="62" t="e">
        <v>#N/A</v>
      </c>
      <c r="BU102" s="62" t="e">
        <v>#N/A</v>
      </c>
      <c r="BV102" s="62" t="e">
        <v>#N/A</v>
      </c>
      <c r="BW102" s="62" t="e">
        <v>#N/A</v>
      </c>
      <c r="BX102" s="62" t="e">
        <v>#N/A</v>
      </c>
      <c r="BY102" s="62" t="e">
        <v>#N/A</v>
      </c>
      <c r="BZ102" s="62" t="e">
        <v>#N/A</v>
      </c>
      <c r="CA102" s="62" t="e">
        <v>#N/A</v>
      </c>
      <c r="CB102" s="62" t="e">
        <v>#N/A</v>
      </c>
      <c r="CC102" s="62" t="e">
        <v>#N/A</v>
      </c>
      <c r="CD102" s="62" t="e">
        <v>#N/A</v>
      </c>
      <c r="CE102" s="62" t="e">
        <f t="shared" si="44"/>
        <v>#N/A</v>
      </c>
      <c r="CG102" s="60">
        <v>664</v>
      </c>
      <c r="CH102" s="62">
        <v>2.6378138498920087</v>
      </c>
      <c r="CI102" s="62">
        <v>1.0596652267818336</v>
      </c>
      <c r="CJ102" s="60">
        <v>100</v>
      </c>
      <c r="CK102" s="62">
        <v>98.666666666666671</v>
      </c>
      <c r="CL102" s="62">
        <v>98.666666666666671</v>
      </c>
      <c r="CM102" s="62">
        <v>98.333333333333329</v>
      </c>
      <c r="CN102" s="62">
        <v>99.166666666666657</v>
      </c>
      <c r="CO102" s="59">
        <v>9</v>
      </c>
      <c r="CT102" s="62">
        <v>40.735226324017596</v>
      </c>
      <c r="CU102" s="62">
        <v>36.608238987867573</v>
      </c>
      <c r="CV102" s="62">
        <v>27.994837735747343</v>
      </c>
      <c r="CW102" s="62">
        <v>19.676679745622241</v>
      </c>
      <c r="CX102" s="62">
        <v>9.9914170858238496</v>
      </c>
      <c r="CY102" s="62">
        <v>5.1598324548416761</v>
      </c>
      <c r="CZ102" s="62">
        <v>1.4163525294404866</v>
      </c>
      <c r="DA102" s="62">
        <f t="shared" si="45"/>
        <v>46.305819514198411</v>
      </c>
      <c r="DB102" s="62">
        <v>5</v>
      </c>
      <c r="DD102" s="62">
        <v>675</v>
      </c>
      <c r="DE102" s="62">
        <v>2.5228830887659366</v>
      </c>
      <c r="DF102" s="62">
        <v>11.05364445513592</v>
      </c>
      <c r="DG102" s="59">
        <v>100</v>
      </c>
      <c r="DH102" s="62">
        <v>95.287958115183244</v>
      </c>
      <c r="DI102" s="62">
        <v>95.287958115183244</v>
      </c>
      <c r="DJ102" s="62">
        <v>95.287958115183244</v>
      </c>
      <c r="DK102" s="62">
        <v>96.160558464223385</v>
      </c>
      <c r="DL102" s="59">
        <v>0</v>
      </c>
      <c r="DM102" s="61"/>
      <c r="DN102" s="61"/>
      <c r="DO102" s="61"/>
      <c r="DP102" s="61"/>
      <c r="DQ102" s="62">
        <v>57.716962840894837</v>
      </c>
      <c r="DR102" s="62">
        <v>54.940472381950556</v>
      </c>
      <c r="DS102" s="62">
        <v>45.196058752001981</v>
      </c>
      <c r="DT102" s="62">
        <v>31.280235177726063</v>
      </c>
      <c r="DU102" s="62">
        <v>23.825091325224328</v>
      </c>
      <c r="DV102" s="62">
        <v>10.490500388501168</v>
      </c>
      <c r="DW102" s="62">
        <v>0.93254705864199106</v>
      </c>
      <c r="DX102" s="62">
        <f t="shared" si="46"/>
        <v>63.036453698766337</v>
      </c>
      <c r="DZ102" s="62">
        <f t="shared" si="42"/>
        <v>16.594579348657042</v>
      </c>
      <c r="EA102" s="62" t="e">
        <f t="shared" si="29"/>
        <v>#N/A</v>
      </c>
      <c r="EB102" s="62">
        <f t="shared" si="30"/>
        <v>26.62913976857617</v>
      </c>
      <c r="EC102" s="62">
        <f t="shared" si="31"/>
        <v>31.756218521040275</v>
      </c>
      <c r="ED102" s="62">
        <f t="shared" si="32"/>
        <v>26.755411612807986</v>
      </c>
      <c r="EE102" s="62" t="e">
        <f t="shared" si="33"/>
        <v>#N/A</v>
      </c>
      <c r="EF102" s="62">
        <f t="shared" si="34"/>
        <v>14.516847290780564</v>
      </c>
      <c r="EG102" s="62">
        <f t="shared" si="35"/>
        <v>20.789734789224894</v>
      </c>
      <c r="EH102" s="62">
        <f t="shared" si="36"/>
        <v>23.198660788913781</v>
      </c>
      <c r="EI102" s="62" t="e">
        <f t="shared" si="37"/>
        <v>#N/A</v>
      </c>
      <c r="EJ102" s="62">
        <f t="shared" si="38"/>
        <v>23.152909757099206</v>
      </c>
      <c r="EK102" s="62">
        <f t="shared" si="39"/>
        <v>31.518226849383169</v>
      </c>
      <c r="EL102" s="62">
        <f t="shared" si="47"/>
        <v>4.0353408157678583</v>
      </c>
      <c r="EM102" s="62" t="e">
        <f t="shared" si="40"/>
        <v>#N/A</v>
      </c>
      <c r="EN102" s="62">
        <f t="shared" si="41"/>
        <v>2.5596652267818336</v>
      </c>
      <c r="EO102" s="62">
        <f>DataByPlots!Z102+DataByPlots!DF102</f>
        <v>14.75364445513592</v>
      </c>
    </row>
    <row r="103" spans="1:145" ht="11.25" x14ac:dyDescent="0.2">
      <c r="A103" s="60">
        <v>104411</v>
      </c>
      <c r="B103" s="60">
        <v>2006</v>
      </c>
      <c r="C103" s="60">
        <v>6</v>
      </c>
      <c r="D103" s="60">
        <v>30</v>
      </c>
      <c r="E103" s="60">
        <v>7464916</v>
      </c>
      <c r="F103" s="60">
        <v>3391977</v>
      </c>
      <c r="G103" s="60">
        <v>270</v>
      </c>
      <c r="H103" s="60">
        <v>3</v>
      </c>
      <c r="I103" s="60">
        <v>2</v>
      </c>
      <c r="J103" s="61">
        <v>4.75</v>
      </c>
      <c r="K103" s="60">
        <v>2</v>
      </c>
      <c r="L103" s="60">
        <v>2</v>
      </c>
      <c r="M103" s="60">
        <v>2</v>
      </c>
      <c r="N103" s="60">
        <v>2</v>
      </c>
      <c r="O103" s="60">
        <v>3</v>
      </c>
      <c r="P103" s="60">
        <v>201</v>
      </c>
      <c r="Q103" s="60">
        <v>0</v>
      </c>
      <c r="R103" s="59">
        <v>2.1</v>
      </c>
      <c r="S103" s="59">
        <v>17.5</v>
      </c>
      <c r="T103" s="59">
        <v>80.400000000000006</v>
      </c>
      <c r="U103" s="62">
        <v>1.101</v>
      </c>
      <c r="V103" s="61">
        <v>13.015618742490989</v>
      </c>
      <c r="W103" s="61">
        <v>8.8225138121546944</v>
      </c>
      <c r="X103" s="60">
        <v>202</v>
      </c>
      <c r="Y103" s="60">
        <v>10</v>
      </c>
      <c r="Z103" s="61">
        <v>2.1</v>
      </c>
      <c r="AA103" s="61">
        <v>17.5</v>
      </c>
      <c r="AB103" s="61">
        <v>80.400000000000006</v>
      </c>
      <c r="AC103" s="62">
        <v>0.90100000000000002</v>
      </c>
      <c r="AD103" s="61">
        <v>20.260647588338031</v>
      </c>
      <c r="AE103" s="61">
        <v>21.12889637742207</v>
      </c>
      <c r="AF103" s="60">
        <v>203</v>
      </c>
      <c r="AG103" s="60">
        <v>20</v>
      </c>
      <c r="AH103" s="61">
        <v>1.4</v>
      </c>
      <c r="AI103" s="61">
        <v>20.3</v>
      </c>
      <c r="AJ103" s="61">
        <v>78.3</v>
      </c>
      <c r="AK103" s="62">
        <v>1.1080000000000001</v>
      </c>
      <c r="AL103" s="61">
        <v>14.454792394256877</v>
      </c>
      <c r="AM103" s="61">
        <v>13.846677251077343</v>
      </c>
      <c r="AN103" s="60">
        <v>0</v>
      </c>
      <c r="AP103" s="62" t="e">
        <v>#N/A</v>
      </c>
      <c r="AQ103" s="62" t="e">
        <v>#N/A</v>
      </c>
      <c r="BG103" s="62" t="e">
        <v>#N/A</v>
      </c>
      <c r="BH103" s="62" t="e">
        <v>#N/A</v>
      </c>
      <c r="BI103" s="62" t="e">
        <f t="shared" si="43"/>
        <v>#N/A</v>
      </c>
      <c r="BJ103" s="60">
        <v>30</v>
      </c>
      <c r="BL103" s="62" t="e">
        <v>#N/A</v>
      </c>
      <c r="BM103" s="62" t="e">
        <v>#N/A</v>
      </c>
      <c r="BN103" s="62" t="e">
        <v>#N/A</v>
      </c>
      <c r="BO103" s="62" t="e">
        <v>#N/A</v>
      </c>
      <c r="BP103" s="62" t="e">
        <v>#N/A</v>
      </c>
      <c r="BQ103" s="62" t="e">
        <v>#N/A</v>
      </c>
      <c r="BR103" s="62" t="e">
        <v>#N/A</v>
      </c>
      <c r="BS103" s="62" t="e">
        <v>#N/A</v>
      </c>
      <c r="BT103" s="62" t="e">
        <v>#N/A</v>
      </c>
      <c r="BU103" s="62" t="e">
        <v>#N/A</v>
      </c>
      <c r="BV103" s="62" t="e">
        <v>#N/A</v>
      </c>
      <c r="BW103" s="62" t="e">
        <v>#N/A</v>
      </c>
      <c r="BX103" s="62" t="e">
        <v>#N/A</v>
      </c>
      <c r="BY103" s="62" t="e">
        <v>#N/A</v>
      </c>
      <c r="BZ103" s="62" t="e">
        <v>#N/A</v>
      </c>
      <c r="CA103" s="62" t="e">
        <v>#N/A</v>
      </c>
      <c r="CB103" s="62" t="e">
        <v>#N/A</v>
      </c>
      <c r="CC103" s="62" t="e">
        <v>#N/A</v>
      </c>
      <c r="CD103" s="62" t="e">
        <v>#N/A</v>
      </c>
      <c r="CE103" s="62" t="e">
        <f t="shared" si="44"/>
        <v>#N/A</v>
      </c>
      <c r="CG103" s="60">
        <v>653</v>
      </c>
      <c r="CH103" s="62">
        <v>2.6258071585098604</v>
      </c>
      <c r="CI103" s="62">
        <v>2.1037253469686177</v>
      </c>
      <c r="CJ103" s="60">
        <v>100</v>
      </c>
      <c r="CK103" s="62">
        <v>96.666666666666671</v>
      </c>
      <c r="CL103" s="62">
        <v>97.5</v>
      </c>
      <c r="CM103" s="62">
        <v>97.5</v>
      </c>
      <c r="CN103" s="62">
        <v>97.833333333333343</v>
      </c>
      <c r="CO103" s="59">
        <v>0</v>
      </c>
      <c r="CT103" s="62">
        <v>43.393671814701179</v>
      </c>
      <c r="CU103" s="62">
        <v>36.186511966591986</v>
      </c>
      <c r="CV103" s="62">
        <v>30.248172931778178</v>
      </c>
      <c r="CW103" s="62">
        <v>27.040696967204127</v>
      </c>
      <c r="CX103" s="62">
        <v>14.970797453927492</v>
      </c>
      <c r="CY103" s="62">
        <v>13.024190659663942</v>
      </c>
      <c r="CZ103" s="62">
        <v>1.3398361345511649</v>
      </c>
      <c r="DA103" s="62">
        <f t="shared" si="45"/>
        <v>48.97431328081538</v>
      </c>
      <c r="DB103" s="62">
        <v>4</v>
      </c>
      <c r="DD103" s="62">
        <v>662</v>
      </c>
      <c r="DE103" s="62">
        <v>2.6112170087976541</v>
      </c>
      <c r="DF103" s="62">
        <v>3.3724340175952929</v>
      </c>
      <c r="DG103" s="59">
        <v>100</v>
      </c>
      <c r="DH103" s="62">
        <v>98.65546218487394</v>
      </c>
      <c r="DI103" s="62">
        <v>100</v>
      </c>
      <c r="DJ103" s="62">
        <v>99.159663865546221</v>
      </c>
      <c r="DK103" s="62">
        <v>99.159663865546221</v>
      </c>
      <c r="DL103" s="59">
        <v>9</v>
      </c>
      <c r="DM103" s="61"/>
      <c r="DN103" s="61"/>
      <c r="DO103" s="61"/>
      <c r="DP103" s="61"/>
      <c r="DQ103" s="62">
        <v>43.404750160312595</v>
      </c>
      <c r="DR103" s="62">
        <v>28.981492443780461</v>
      </c>
      <c r="DS103" s="62">
        <v>22.888244531448695</v>
      </c>
      <c r="DT103" s="62">
        <v>20.207986747226844</v>
      </c>
      <c r="DU103" s="62">
        <v>14.082601451391211</v>
      </c>
      <c r="DV103" s="62" t="e">
        <v>#N/A</v>
      </c>
      <c r="DW103" s="62">
        <v>1.3139047871717899</v>
      </c>
      <c r="DX103" s="62">
        <f t="shared" si="46"/>
        <v>49.682282906973597</v>
      </c>
      <c r="DZ103" s="62" t="e">
        <f t="shared" si="42"/>
        <v>#N/A</v>
      </c>
      <c r="EA103" s="62" t="e">
        <f t="shared" si="29"/>
        <v>#N/A</v>
      </c>
      <c r="EB103" s="62">
        <f t="shared" si="30"/>
        <v>21.933616313611253</v>
      </c>
      <c r="EC103" s="62">
        <f t="shared" si="31"/>
        <v>29.474296159746753</v>
      </c>
      <c r="ED103" s="62" t="e">
        <f t="shared" si="32"/>
        <v>#N/A</v>
      </c>
      <c r="EE103" s="62" t="e">
        <f t="shared" si="33"/>
        <v>#N/A</v>
      </c>
      <c r="EF103" s="62">
        <f t="shared" si="34"/>
        <v>14.016506307540185</v>
      </c>
      <c r="EG103" s="62" t="e">
        <f t="shared" si="35"/>
        <v>#N/A</v>
      </c>
      <c r="EH103" s="62" t="e">
        <f t="shared" si="36"/>
        <v>#N/A</v>
      </c>
      <c r="EI103" s="62" t="e">
        <f t="shared" si="37"/>
        <v>#N/A</v>
      </c>
      <c r="EJ103" s="62">
        <f t="shared" si="38"/>
        <v>24.48715664040769</v>
      </c>
      <c r="EK103" s="62">
        <f t="shared" si="39"/>
        <v>24.841141453486799</v>
      </c>
      <c r="EL103" s="62" t="e">
        <f t="shared" si="47"/>
        <v>#N/A</v>
      </c>
      <c r="EM103" s="62" t="e">
        <f t="shared" si="40"/>
        <v>#N/A</v>
      </c>
      <c r="EN103" s="62">
        <f t="shared" si="41"/>
        <v>3.5037253469686176</v>
      </c>
      <c r="EO103" s="62">
        <f>DataByPlots!Z103+DataByPlots!DF103</f>
        <v>5.472434017595293</v>
      </c>
    </row>
    <row r="104" spans="1:145" ht="11.25" x14ac:dyDescent="0.2">
      <c r="A104" s="60">
        <v>104531</v>
      </c>
      <c r="B104" s="60">
        <v>2006</v>
      </c>
      <c r="C104" s="60">
        <v>6</v>
      </c>
      <c r="D104" s="60">
        <v>5</v>
      </c>
      <c r="E104" s="60">
        <v>7464926</v>
      </c>
      <c r="F104" s="60">
        <v>3488003</v>
      </c>
      <c r="G104" s="60">
        <v>180</v>
      </c>
      <c r="H104" s="60">
        <v>4</v>
      </c>
      <c r="I104" s="60">
        <v>2</v>
      </c>
      <c r="J104" s="61">
        <v>2</v>
      </c>
      <c r="K104" s="60">
        <v>2</v>
      </c>
      <c r="L104" s="60">
        <v>5</v>
      </c>
      <c r="M104" s="60">
        <v>2</v>
      </c>
      <c r="N104" s="60">
        <v>2</v>
      </c>
      <c r="O104" s="60">
        <v>4</v>
      </c>
      <c r="P104" s="60">
        <v>201</v>
      </c>
      <c r="Q104" s="60">
        <v>0</v>
      </c>
      <c r="R104" s="59">
        <v>1.2</v>
      </c>
      <c r="S104" s="59">
        <v>11.9</v>
      </c>
      <c r="T104" s="59">
        <v>87</v>
      </c>
      <c r="U104" s="62">
        <v>1.1519999999999999</v>
      </c>
      <c r="V104" s="61">
        <v>13.204170557111736</v>
      </c>
      <c r="W104" s="61">
        <v>1.7794710891976815</v>
      </c>
      <c r="X104" s="60">
        <v>202</v>
      </c>
      <c r="Y104" s="60">
        <v>10</v>
      </c>
      <c r="Z104" s="61">
        <v>1.2</v>
      </c>
      <c r="AA104" s="61">
        <v>11.9</v>
      </c>
      <c r="AB104" s="61">
        <v>87</v>
      </c>
      <c r="AC104" s="62">
        <v>1.288</v>
      </c>
      <c r="AD104" s="61">
        <v>7.5483027798382194</v>
      </c>
      <c r="AE104" s="61">
        <v>1.2340490563154345</v>
      </c>
      <c r="AF104" s="60">
        <v>203</v>
      </c>
      <c r="AG104" s="60">
        <v>20</v>
      </c>
      <c r="AH104" s="61">
        <v>1.4</v>
      </c>
      <c r="AI104" s="61">
        <v>31.1</v>
      </c>
      <c r="AJ104" s="61">
        <v>67.5</v>
      </c>
      <c r="AK104" s="62">
        <v>1.3440000000000001</v>
      </c>
      <c r="AL104" s="61">
        <v>6.0566759613514103</v>
      </c>
      <c r="AM104" s="61">
        <v>1.8844481259059818</v>
      </c>
      <c r="AN104" s="60">
        <v>0</v>
      </c>
      <c r="AO104" s="60">
        <v>87</v>
      </c>
      <c r="AP104" s="62" t="e">
        <v>#N/A</v>
      </c>
      <c r="AQ104" s="62">
        <v>2.9</v>
      </c>
      <c r="AR104" s="59">
        <v>100</v>
      </c>
      <c r="AS104" s="62">
        <v>98.799313893653505</v>
      </c>
      <c r="AT104" s="62">
        <v>98.799313893653505</v>
      </c>
      <c r="AU104" s="62">
        <v>98.799313893653505</v>
      </c>
      <c r="AV104" s="62">
        <v>99.14236706689536</v>
      </c>
      <c r="AW104" s="59">
        <v>1</v>
      </c>
      <c r="BB104" s="62">
        <v>24.254801001790195</v>
      </c>
      <c r="BC104" s="62">
        <v>20.390831563830286</v>
      </c>
      <c r="BD104" s="62">
        <v>15.967343553082348</v>
      </c>
      <c r="BE104" s="62">
        <v>14.308535549051838</v>
      </c>
      <c r="BF104" s="62">
        <v>11.958557543341987</v>
      </c>
      <c r="BG104" s="62" t="e">
        <v>#N/A</v>
      </c>
      <c r="BH104" s="62">
        <v>1.1933082991851518</v>
      </c>
      <c r="BI104" s="62" t="e">
        <f t="shared" si="43"/>
        <v>#N/A</v>
      </c>
      <c r="BJ104" s="60">
        <v>30</v>
      </c>
      <c r="BL104" s="62" t="e">
        <v>#N/A</v>
      </c>
      <c r="BM104" s="62" t="e">
        <v>#N/A</v>
      </c>
      <c r="BN104" s="62" t="e">
        <v>#N/A</v>
      </c>
      <c r="BO104" s="62" t="e">
        <v>#N/A</v>
      </c>
      <c r="BP104" s="62" t="e">
        <v>#N/A</v>
      </c>
      <c r="BQ104" s="62" t="e">
        <v>#N/A</v>
      </c>
      <c r="BR104" s="62" t="e">
        <v>#N/A</v>
      </c>
      <c r="BS104" s="62" t="e">
        <v>#N/A</v>
      </c>
      <c r="BT104" s="62" t="e">
        <v>#N/A</v>
      </c>
      <c r="BU104" s="62" t="e">
        <v>#N/A</v>
      </c>
      <c r="BV104" s="62" t="e">
        <v>#N/A</v>
      </c>
      <c r="BW104" s="62" t="e">
        <v>#N/A</v>
      </c>
      <c r="BX104" s="62" t="e">
        <v>#N/A</v>
      </c>
      <c r="BY104" s="62" t="e">
        <v>#N/A</v>
      </c>
      <c r="BZ104" s="62" t="e">
        <v>#N/A</v>
      </c>
      <c r="CA104" s="62" t="e">
        <v>#N/A</v>
      </c>
      <c r="CB104" s="62" t="e">
        <v>#N/A</v>
      </c>
      <c r="CC104" s="62" t="e">
        <v>#N/A</v>
      </c>
      <c r="CD104" s="62" t="e">
        <v>#N/A</v>
      </c>
      <c r="CE104" s="62" t="e">
        <f t="shared" si="44"/>
        <v>#N/A</v>
      </c>
      <c r="CG104" s="60"/>
      <c r="CH104" s="62" t="e">
        <v>#N/A</v>
      </c>
      <c r="CI104" s="62" t="e">
        <v>#N/A</v>
      </c>
      <c r="CJ104" s="60"/>
      <c r="CY104" s="62" t="e">
        <v>#N/A</v>
      </c>
      <c r="CZ104" s="62" t="e">
        <v>#N/A</v>
      </c>
      <c r="DA104" s="62" t="e">
        <f t="shared" si="45"/>
        <v>#N/A</v>
      </c>
      <c r="DB104" s="62">
        <v>3</v>
      </c>
      <c r="DD104" s="62">
        <v>98</v>
      </c>
      <c r="DE104" s="62">
        <v>2.6095656670113754</v>
      </c>
      <c r="DF104" s="62">
        <v>3.5160289555325615</v>
      </c>
      <c r="DG104" s="59">
        <v>100</v>
      </c>
      <c r="DH104" s="62">
        <v>98.603839441535783</v>
      </c>
      <c r="DI104" s="62">
        <v>97.731239092495642</v>
      </c>
      <c r="DJ104" s="62">
        <v>99.127399650959859</v>
      </c>
      <c r="DK104" s="62">
        <v>99.476439790575895</v>
      </c>
      <c r="DL104" s="59">
        <v>0</v>
      </c>
      <c r="DM104" s="61"/>
      <c r="DN104" s="61"/>
      <c r="DO104" s="61"/>
      <c r="DP104" s="61"/>
      <c r="DQ104" s="62">
        <v>38.933595539336359</v>
      </c>
      <c r="DR104" s="62">
        <v>28.457096113857837</v>
      </c>
      <c r="DS104" s="62">
        <v>16.376636505021256</v>
      </c>
      <c r="DT104" s="62">
        <v>11.842234298903271</v>
      </c>
      <c r="DU104" s="62">
        <v>8.4109777041244289</v>
      </c>
      <c r="DV104" s="62" t="e">
        <v>#N/A</v>
      </c>
      <c r="DW104" s="62">
        <v>1.3752909568800622</v>
      </c>
      <c r="DX104" s="62">
        <f t="shared" si="46"/>
        <v>47.298089706432854</v>
      </c>
      <c r="DZ104" s="62" t="e">
        <f t="shared" si="42"/>
        <v>#N/A</v>
      </c>
      <c r="EA104" s="62" t="e">
        <f t="shared" si="29"/>
        <v>#N/A</v>
      </c>
      <c r="EB104" s="62" t="e">
        <f t="shared" si="30"/>
        <v>#N/A</v>
      </c>
      <c r="EC104" s="62">
        <f t="shared" si="31"/>
        <v>35.455855407529583</v>
      </c>
      <c r="ED104" s="62" t="e">
        <f t="shared" si="32"/>
        <v>#N/A</v>
      </c>
      <c r="EE104" s="62" t="e">
        <f t="shared" si="33"/>
        <v>#N/A</v>
      </c>
      <c r="EF104" s="62" t="e">
        <f t="shared" si="34"/>
        <v>#N/A</v>
      </c>
      <c r="EG104" s="62" t="e">
        <f t="shared" si="35"/>
        <v>#N/A</v>
      </c>
      <c r="EH104" s="62" t="e">
        <f t="shared" si="36"/>
        <v>#N/A</v>
      </c>
      <c r="EI104" s="62" t="e">
        <f t="shared" si="37"/>
        <v>#N/A</v>
      </c>
      <c r="EJ104" s="62" t="e">
        <f t="shared" si="38"/>
        <v>#N/A</v>
      </c>
      <c r="EK104" s="62">
        <f t="shared" si="39"/>
        <v>23.649044853216427</v>
      </c>
      <c r="EL104" s="62">
        <f t="shared" si="47"/>
        <v>4.0999999999999996</v>
      </c>
      <c r="EM104" s="62" t="e">
        <f t="shared" si="40"/>
        <v>#N/A</v>
      </c>
      <c r="EN104" s="62" t="e">
        <f t="shared" si="41"/>
        <v>#N/A</v>
      </c>
      <c r="EO104" s="62">
        <f>DataByPlots!Z104+DataByPlots!DF104</f>
        <v>4.7160289555325612</v>
      </c>
    </row>
    <row r="105" spans="1:145" ht="11.25" x14ac:dyDescent="0.2">
      <c r="A105" s="60">
        <v>107431</v>
      </c>
      <c r="B105" s="60">
        <v>2006</v>
      </c>
      <c r="C105" s="60">
        <v>6</v>
      </c>
      <c r="D105" s="60">
        <v>8</v>
      </c>
      <c r="E105" s="60">
        <v>7489004</v>
      </c>
      <c r="F105" s="60">
        <v>3407988</v>
      </c>
      <c r="G105" s="60">
        <v>200</v>
      </c>
      <c r="H105" s="60">
        <v>3</v>
      </c>
      <c r="I105" s="60">
        <v>2</v>
      </c>
      <c r="J105" s="61">
        <v>3.65</v>
      </c>
      <c r="K105" s="60">
        <v>0</v>
      </c>
      <c r="L105" s="60">
        <v>0</v>
      </c>
      <c r="P105" s="60">
        <v>201</v>
      </c>
      <c r="Q105" s="60">
        <v>0</v>
      </c>
      <c r="R105" s="59">
        <v>3.1</v>
      </c>
      <c r="S105" s="59">
        <v>39.299999999999997</v>
      </c>
      <c r="T105" s="59">
        <v>57.6</v>
      </c>
      <c r="U105" s="62">
        <v>0.95299999999999996</v>
      </c>
      <c r="V105" s="61">
        <v>19.082734976389162</v>
      </c>
      <c r="W105" s="61">
        <v>9.1054440802622008</v>
      </c>
      <c r="X105" s="60">
        <v>202</v>
      </c>
      <c r="Y105" s="60">
        <v>10</v>
      </c>
      <c r="Z105" s="61">
        <v>3.1</v>
      </c>
      <c r="AA105" s="61">
        <v>39.299999999999997</v>
      </c>
      <c r="AB105" s="61">
        <v>57.6</v>
      </c>
      <c r="AC105" s="62">
        <v>1.071</v>
      </c>
      <c r="AD105" s="61">
        <v>18.327469213370197</v>
      </c>
      <c r="AE105" s="61">
        <v>9.5468882221709297</v>
      </c>
      <c r="AF105" s="60">
        <v>203</v>
      </c>
      <c r="AG105" s="60">
        <v>20</v>
      </c>
      <c r="AH105" s="61">
        <v>3.2</v>
      </c>
      <c r="AI105" s="61">
        <v>40.4</v>
      </c>
      <c r="AJ105" s="61">
        <v>56.4</v>
      </c>
      <c r="AK105" s="62">
        <v>1.048</v>
      </c>
      <c r="AL105" s="61">
        <v>19.079555966697502</v>
      </c>
      <c r="AM105" s="61">
        <v>14.218348099456989</v>
      </c>
      <c r="AN105" s="60">
        <v>0</v>
      </c>
      <c r="AP105" s="62" t="e">
        <v>#N/A</v>
      </c>
      <c r="AQ105" s="62" t="e">
        <v>#N/A</v>
      </c>
      <c r="BG105" s="62" t="e">
        <v>#N/A</v>
      </c>
      <c r="BH105" s="62" t="e">
        <v>#N/A</v>
      </c>
      <c r="BI105" s="62" t="e">
        <f t="shared" si="43"/>
        <v>#N/A</v>
      </c>
      <c r="BJ105" s="60">
        <v>30</v>
      </c>
      <c r="BL105" s="62" t="e">
        <v>#N/A</v>
      </c>
      <c r="BM105" s="62" t="e">
        <v>#N/A</v>
      </c>
      <c r="BN105" s="62" t="e">
        <v>#N/A</v>
      </c>
      <c r="BO105" s="62" t="e">
        <v>#N/A</v>
      </c>
      <c r="BP105" s="62" t="e">
        <v>#N/A</v>
      </c>
      <c r="BQ105" s="62" t="e">
        <v>#N/A</v>
      </c>
      <c r="BR105" s="62" t="e">
        <v>#N/A</v>
      </c>
      <c r="BS105" s="62" t="e">
        <v>#N/A</v>
      </c>
      <c r="BT105" s="62" t="e">
        <v>#N/A</v>
      </c>
      <c r="BU105" s="62" t="e">
        <v>#N/A</v>
      </c>
      <c r="BV105" s="62" t="e">
        <v>#N/A</v>
      </c>
      <c r="BW105" s="62" t="e">
        <v>#N/A</v>
      </c>
      <c r="BX105" s="62" t="e">
        <v>#N/A</v>
      </c>
      <c r="BY105" s="62" t="e">
        <v>#N/A</v>
      </c>
      <c r="BZ105" s="62" t="e">
        <v>#N/A</v>
      </c>
      <c r="CA105" s="62" t="e">
        <v>#N/A</v>
      </c>
      <c r="CB105" s="62" t="e">
        <v>#N/A</v>
      </c>
      <c r="CC105" s="62" t="e">
        <v>#N/A</v>
      </c>
      <c r="CD105" s="62" t="e">
        <v>#N/A</v>
      </c>
      <c r="CE105" s="62" t="e">
        <f t="shared" si="44"/>
        <v>#N/A</v>
      </c>
      <c r="CG105" s="60">
        <v>101</v>
      </c>
      <c r="CH105" s="62">
        <v>2.6262374710871241</v>
      </c>
      <c r="CI105" s="62">
        <v>2.0663068619892107</v>
      </c>
      <c r="CJ105" s="60">
        <v>100</v>
      </c>
      <c r="CK105" s="62">
        <v>100</v>
      </c>
      <c r="CL105" s="62">
        <v>100</v>
      </c>
      <c r="CM105" s="62">
        <v>99.166666666666657</v>
      </c>
      <c r="CN105" s="62">
        <v>99.166666666666657</v>
      </c>
      <c r="CO105" s="59">
        <v>0</v>
      </c>
      <c r="CT105" s="62">
        <v>40.377725243732158</v>
      </c>
      <c r="CU105" s="62">
        <v>39.774402056176747</v>
      </c>
      <c r="CV105" s="62">
        <v>35.827128009936857</v>
      </c>
      <c r="CW105" s="62">
        <v>32.560197132642379</v>
      </c>
      <c r="CX105" s="62">
        <v>20.724793325705161</v>
      </c>
      <c r="CY105" s="62" t="e">
        <v>#N/A</v>
      </c>
      <c r="CZ105" s="62">
        <v>1.4911068397113096</v>
      </c>
      <c r="DA105" s="62">
        <f t="shared" si="45"/>
        <v>43.222695733829816</v>
      </c>
      <c r="DB105" s="62"/>
      <c r="DD105" s="62"/>
      <c r="DE105" s="62" t="e">
        <v>#N/A</v>
      </c>
      <c r="DF105" s="62" t="e">
        <v>#N/A</v>
      </c>
      <c r="DH105" s="62"/>
      <c r="DI105" s="62"/>
      <c r="DJ105" s="62"/>
      <c r="DK105" s="62"/>
      <c r="DM105" s="61"/>
      <c r="DN105" s="61"/>
      <c r="DO105" s="61"/>
      <c r="DP105" s="61"/>
      <c r="DQ105" s="62"/>
      <c r="DR105" s="62"/>
      <c r="DS105" s="62"/>
      <c r="DT105" s="62"/>
      <c r="DU105" s="62"/>
      <c r="DV105" s="62" t="e">
        <v>#N/A</v>
      </c>
      <c r="DW105" s="62" t="e">
        <v>#N/A</v>
      </c>
      <c r="DX105" s="62" t="e">
        <f t="shared" si="46"/>
        <v>#N/A</v>
      </c>
      <c r="DZ105" s="62" t="e">
        <f t="shared" si="42"/>
        <v>#N/A</v>
      </c>
      <c r="EA105" s="62" t="e">
        <f t="shared" si="29"/>
        <v>#N/A</v>
      </c>
      <c r="EB105" s="62">
        <f t="shared" si="30"/>
        <v>10.662498601187437</v>
      </c>
      <c r="EC105" s="62" t="e">
        <f t="shared" si="31"/>
        <v>#N/A</v>
      </c>
      <c r="ED105" s="62" t="e">
        <f t="shared" si="32"/>
        <v>#N/A</v>
      </c>
      <c r="EE105" s="62" t="e">
        <f t="shared" si="33"/>
        <v>#N/A</v>
      </c>
      <c r="EF105" s="62" t="e">
        <f t="shared" si="34"/>
        <v>#N/A</v>
      </c>
      <c r="EG105" s="62" t="e">
        <f t="shared" si="35"/>
        <v>#N/A</v>
      </c>
      <c r="EH105" s="62" t="e">
        <f t="shared" si="36"/>
        <v>#N/A</v>
      </c>
      <c r="EI105" s="62" t="e">
        <f t="shared" si="37"/>
        <v>#N/A</v>
      </c>
      <c r="EJ105" s="62">
        <f t="shared" si="38"/>
        <v>21.611347866914908</v>
      </c>
      <c r="EK105" s="62" t="e">
        <f t="shared" si="39"/>
        <v>#N/A</v>
      </c>
      <c r="EL105" s="62" t="e">
        <f t="shared" si="47"/>
        <v>#N/A</v>
      </c>
      <c r="EM105" s="62" t="e">
        <f t="shared" si="40"/>
        <v>#N/A</v>
      </c>
      <c r="EN105" s="62">
        <f t="shared" si="41"/>
        <v>5.2663068619892108</v>
      </c>
      <c r="EO105" s="62" t="e">
        <f>DataByPlots!Z105+DataByPlots!DF105</f>
        <v>#N/A</v>
      </c>
    </row>
    <row r="106" spans="1:145" ht="11.25" x14ac:dyDescent="0.2">
      <c r="A106" s="60">
        <v>110452</v>
      </c>
      <c r="B106" s="60">
        <v>2006</v>
      </c>
      <c r="C106" s="60">
        <v>6</v>
      </c>
      <c r="D106" s="60">
        <v>8</v>
      </c>
      <c r="E106" s="60">
        <v>7513506</v>
      </c>
      <c r="F106" s="60">
        <v>3423993</v>
      </c>
      <c r="G106" s="60">
        <v>200</v>
      </c>
      <c r="H106" s="60">
        <v>3</v>
      </c>
      <c r="I106" s="60">
        <v>2</v>
      </c>
      <c r="J106" s="61">
        <v>3.1</v>
      </c>
      <c r="K106" s="60">
        <v>0</v>
      </c>
      <c r="L106" s="60">
        <v>0</v>
      </c>
      <c r="M106" s="60">
        <v>2</v>
      </c>
      <c r="N106" s="60">
        <v>4</v>
      </c>
      <c r="O106" s="60">
        <v>4</v>
      </c>
      <c r="P106" s="60">
        <v>201</v>
      </c>
      <c r="Q106" s="60">
        <v>0</v>
      </c>
      <c r="R106" s="59">
        <v>3</v>
      </c>
      <c r="S106" s="59">
        <v>39.1</v>
      </c>
      <c r="T106" s="59">
        <v>57.9</v>
      </c>
      <c r="U106" s="62">
        <v>0.90700000000000003</v>
      </c>
      <c r="V106" s="61">
        <v>14.273072060682692</v>
      </c>
      <c r="W106" s="61">
        <v>19.407167084500799</v>
      </c>
      <c r="X106" s="60">
        <v>202</v>
      </c>
      <c r="Y106" s="60">
        <v>10</v>
      </c>
      <c r="Z106" s="61">
        <v>3</v>
      </c>
      <c r="AA106" s="61">
        <v>39.1</v>
      </c>
      <c r="AB106" s="61">
        <v>57.9</v>
      </c>
      <c r="AC106" s="62">
        <v>0.85599999999999998</v>
      </c>
      <c r="AD106" s="61">
        <v>19.020775272358751</v>
      </c>
      <c r="AE106" s="61">
        <v>27.258506061791163</v>
      </c>
      <c r="AF106" s="60">
        <v>203</v>
      </c>
      <c r="AG106" s="60">
        <v>20</v>
      </c>
      <c r="AH106" s="61">
        <v>3.7</v>
      </c>
      <c r="AI106" s="61">
        <v>37.9</v>
      </c>
      <c r="AJ106" s="61">
        <v>58.4</v>
      </c>
      <c r="AK106" s="62">
        <v>0.85</v>
      </c>
      <c r="AL106" s="61">
        <v>13.275705672055919</v>
      </c>
      <c r="AM106" s="61">
        <v>37.999138620562356</v>
      </c>
      <c r="AN106" s="60">
        <v>0</v>
      </c>
      <c r="AO106" s="60">
        <v>86</v>
      </c>
      <c r="AP106" s="62">
        <v>2.6341164522681111</v>
      </c>
      <c r="AQ106" s="62">
        <v>1.3811780636424751</v>
      </c>
      <c r="AR106" s="59">
        <v>100</v>
      </c>
      <c r="AS106" s="62">
        <v>98.319327731092429</v>
      </c>
      <c r="AT106" s="62">
        <v>99.495798319327733</v>
      </c>
      <c r="AU106" s="62">
        <v>99.159663865546207</v>
      </c>
      <c r="AV106" s="62">
        <v>100</v>
      </c>
      <c r="AW106" s="59">
        <v>0</v>
      </c>
      <c r="BB106" s="62">
        <v>44.225727567385313</v>
      </c>
      <c r="BC106" s="62">
        <v>42.497177495478276</v>
      </c>
      <c r="BD106" s="62">
        <v>31.409947743208981</v>
      </c>
      <c r="BE106" s="62">
        <v>24.669892425511826</v>
      </c>
      <c r="BF106" s="62">
        <v>14.58238379692007</v>
      </c>
      <c r="BG106" s="62" t="e">
        <v>#N/A</v>
      </c>
      <c r="BH106" s="62">
        <v>1.3117695603526947</v>
      </c>
      <c r="BI106" s="62">
        <f t="shared" si="43"/>
        <v>50.200775701347865</v>
      </c>
      <c r="BJ106" s="60">
        <v>30</v>
      </c>
      <c r="BL106" s="62" t="e">
        <v>#N/A</v>
      </c>
      <c r="BM106" s="62" t="e">
        <v>#N/A</v>
      </c>
      <c r="BN106" s="62" t="e">
        <v>#N/A</v>
      </c>
      <c r="BO106" s="62" t="e">
        <v>#N/A</v>
      </c>
      <c r="BP106" s="62" t="e">
        <v>#N/A</v>
      </c>
      <c r="BQ106" s="62" t="e">
        <v>#N/A</v>
      </c>
      <c r="BR106" s="62" t="e">
        <v>#N/A</v>
      </c>
      <c r="BS106" s="62" t="e">
        <v>#N/A</v>
      </c>
      <c r="BT106" s="62" t="e">
        <v>#N/A</v>
      </c>
      <c r="BU106" s="62" t="e">
        <v>#N/A</v>
      </c>
      <c r="BV106" s="62" t="e">
        <v>#N/A</v>
      </c>
      <c r="BW106" s="62" t="e">
        <v>#N/A</v>
      </c>
      <c r="BX106" s="62" t="e">
        <v>#N/A</v>
      </c>
      <c r="BY106" s="62" t="e">
        <v>#N/A</v>
      </c>
      <c r="BZ106" s="62" t="e">
        <v>#N/A</v>
      </c>
      <c r="CA106" s="62" t="e">
        <v>#N/A</v>
      </c>
      <c r="CB106" s="62" t="e">
        <v>#N/A</v>
      </c>
      <c r="CC106" s="62" t="e">
        <v>#N/A</v>
      </c>
      <c r="CD106" s="62" t="e">
        <v>#N/A</v>
      </c>
      <c r="CE106" s="62" t="e">
        <f t="shared" si="44"/>
        <v>#N/A</v>
      </c>
      <c r="CG106" s="60"/>
      <c r="CH106" s="62" t="e">
        <v>#N/A</v>
      </c>
      <c r="CI106" s="62" t="e">
        <v>#N/A</v>
      </c>
      <c r="CJ106" s="60"/>
      <c r="CY106" s="62" t="e">
        <v>#N/A</v>
      </c>
      <c r="CZ106" s="62" t="e">
        <v>#N/A</v>
      </c>
      <c r="DA106" s="62" t="e">
        <f t="shared" si="45"/>
        <v>#N/A</v>
      </c>
      <c r="DB106" s="62">
        <v>4</v>
      </c>
      <c r="DD106" s="62">
        <v>103</v>
      </c>
      <c r="DE106" s="62">
        <v>2.6117815845824413</v>
      </c>
      <c r="DF106" s="62">
        <v>3.3233404710920613</v>
      </c>
      <c r="DG106" s="59">
        <v>100</v>
      </c>
      <c r="DH106" s="62">
        <v>99.166666666666671</v>
      </c>
      <c r="DI106" s="62">
        <v>99.5</v>
      </c>
      <c r="DJ106" s="62">
        <v>99.5</v>
      </c>
      <c r="DK106" s="62">
        <v>99.166666666666671</v>
      </c>
      <c r="DL106" s="59">
        <v>1</v>
      </c>
      <c r="DM106" s="61"/>
      <c r="DN106" s="61"/>
      <c r="DO106" s="61"/>
      <c r="DP106" s="61"/>
      <c r="DQ106" s="62">
        <v>46.148365529657575</v>
      </c>
      <c r="DR106" s="62">
        <v>38.896120678030314</v>
      </c>
      <c r="DS106" s="62">
        <v>29.718102104700971</v>
      </c>
      <c r="DT106" s="62">
        <v>23.335353749494413</v>
      </c>
      <c r="DU106" s="62">
        <v>12.94648079596443</v>
      </c>
      <c r="DV106" s="62" t="e">
        <v>#N/A</v>
      </c>
      <c r="DW106" s="62">
        <v>1.295929781839315</v>
      </c>
      <c r="DX106" s="62">
        <f t="shared" si="46"/>
        <v>50.381387575083089</v>
      </c>
      <c r="DZ106" s="62">
        <f t="shared" si="42"/>
        <v>25.53088327583604</v>
      </c>
      <c r="EA106" s="62" t="e">
        <f t="shared" si="29"/>
        <v>#N/A</v>
      </c>
      <c r="EB106" s="62" t="e">
        <f t="shared" si="30"/>
        <v>#N/A</v>
      </c>
      <c r="EC106" s="62">
        <f t="shared" si="31"/>
        <v>27.046033825588676</v>
      </c>
      <c r="ED106" s="62" t="e">
        <f t="shared" si="32"/>
        <v>#N/A</v>
      </c>
      <c r="EE106" s="62" t="e">
        <f t="shared" si="33"/>
        <v>#N/A</v>
      </c>
      <c r="EF106" s="62" t="e">
        <f t="shared" si="34"/>
        <v>#N/A</v>
      </c>
      <c r="EG106" s="62" t="e">
        <f t="shared" si="35"/>
        <v>#N/A</v>
      </c>
      <c r="EH106" s="62">
        <f t="shared" si="36"/>
        <v>25.100387850673933</v>
      </c>
      <c r="EI106" s="62" t="e">
        <f t="shared" si="37"/>
        <v>#N/A</v>
      </c>
      <c r="EJ106" s="62" t="e">
        <f t="shared" si="38"/>
        <v>#N/A</v>
      </c>
      <c r="EK106" s="62">
        <f t="shared" si="39"/>
        <v>25.190693787541544</v>
      </c>
      <c r="EL106" s="62">
        <f t="shared" si="47"/>
        <v>4.3811780636424746</v>
      </c>
      <c r="EM106" s="62" t="e">
        <f t="shared" si="40"/>
        <v>#N/A</v>
      </c>
      <c r="EN106" s="62" t="e">
        <f t="shared" si="41"/>
        <v>#N/A</v>
      </c>
      <c r="EO106" s="62">
        <f>DataByPlots!Z106+DataByPlots!DF106</f>
        <v>6.3233404710920613</v>
      </c>
    </row>
    <row r="107" spans="1:145" ht="11.25" x14ac:dyDescent="0.2">
      <c r="A107" s="60">
        <v>116371</v>
      </c>
      <c r="B107" s="60">
        <v>2006</v>
      </c>
      <c r="C107" s="60">
        <v>6</v>
      </c>
      <c r="D107" s="60">
        <v>27</v>
      </c>
      <c r="E107" s="60">
        <v>7560909</v>
      </c>
      <c r="F107" s="60">
        <v>3360039</v>
      </c>
      <c r="G107" s="60">
        <v>260</v>
      </c>
      <c r="H107" s="60">
        <v>3</v>
      </c>
      <c r="I107" s="60">
        <v>1</v>
      </c>
      <c r="J107" s="61">
        <v>1.75</v>
      </c>
      <c r="K107" s="60">
        <v>2</v>
      </c>
      <c r="L107" s="60">
        <v>2</v>
      </c>
      <c r="M107" s="60">
        <v>2</v>
      </c>
      <c r="N107" s="60">
        <v>2</v>
      </c>
      <c r="O107" s="60">
        <v>4</v>
      </c>
      <c r="P107" s="60">
        <v>201</v>
      </c>
      <c r="Q107" s="60">
        <v>0</v>
      </c>
      <c r="R107" s="59">
        <v>2</v>
      </c>
      <c r="S107" s="59">
        <v>24.8</v>
      </c>
      <c r="T107" s="59">
        <v>73.2</v>
      </c>
      <c r="U107" s="62">
        <v>1.1459999999999999</v>
      </c>
      <c r="V107" s="61">
        <v>15.700663737496496</v>
      </c>
      <c r="W107" s="61">
        <v>0.96479068477960028</v>
      </c>
      <c r="X107" s="60">
        <v>202</v>
      </c>
      <c r="Y107" s="60">
        <v>10</v>
      </c>
      <c r="Z107" s="61">
        <v>2</v>
      </c>
      <c r="AA107" s="61">
        <v>24.8</v>
      </c>
      <c r="AB107" s="61">
        <v>73.2</v>
      </c>
      <c r="AC107" s="62">
        <v>1.268</v>
      </c>
      <c r="AD107" s="61">
        <v>12.509614995344318</v>
      </c>
      <c r="AE107" s="61">
        <v>0.62468187497107952</v>
      </c>
      <c r="AF107" s="60">
        <v>203</v>
      </c>
      <c r="AG107" s="60">
        <v>20</v>
      </c>
      <c r="AH107" s="61">
        <v>2.9</v>
      </c>
      <c r="AI107" s="61">
        <v>35.799999999999997</v>
      </c>
      <c r="AJ107" s="61">
        <v>61.4</v>
      </c>
      <c r="AK107" s="62">
        <v>1.294</v>
      </c>
      <c r="AL107" s="61">
        <v>14.54379666039778</v>
      </c>
      <c r="AM107" s="61">
        <v>2.5675225075025008</v>
      </c>
      <c r="AN107" s="60">
        <v>0</v>
      </c>
      <c r="AP107" s="62" t="e">
        <v>#N/A</v>
      </c>
      <c r="AQ107" s="62" t="e">
        <v>#N/A</v>
      </c>
      <c r="BG107" s="62" t="e">
        <v>#N/A</v>
      </c>
      <c r="BH107" s="62" t="e">
        <v>#N/A</v>
      </c>
      <c r="BI107" s="62" t="e">
        <f t="shared" si="43"/>
        <v>#N/A</v>
      </c>
      <c r="BJ107" s="60">
        <v>30</v>
      </c>
      <c r="BL107" s="62" t="e">
        <v>#N/A</v>
      </c>
      <c r="BM107" s="62" t="e">
        <v>#N/A</v>
      </c>
      <c r="BN107" s="62" t="e">
        <v>#N/A</v>
      </c>
      <c r="BO107" s="62" t="e">
        <v>#N/A</v>
      </c>
      <c r="BP107" s="62" t="e">
        <v>#N/A</v>
      </c>
      <c r="BQ107" s="62" t="e">
        <v>#N/A</v>
      </c>
      <c r="BR107" s="62" t="e">
        <v>#N/A</v>
      </c>
      <c r="BS107" s="62" t="e">
        <v>#N/A</v>
      </c>
      <c r="BT107" s="62" t="e">
        <v>#N/A</v>
      </c>
      <c r="BU107" s="62" t="e">
        <v>#N/A</v>
      </c>
      <c r="BV107" s="62" t="e">
        <v>#N/A</v>
      </c>
      <c r="BW107" s="62" t="e">
        <v>#N/A</v>
      </c>
      <c r="BX107" s="62" t="e">
        <v>#N/A</v>
      </c>
      <c r="BY107" s="62" t="e">
        <v>#N/A</v>
      </c>
      <c r="BZ107" s="62" t="e">
        <v>#N/A</v>
      </c>
      <c r="CA107" s="62" t="e">
        <v>#N/A</v>
      </c>
      <c r="CB107" s="62" t="e">
        <v>#N/A</v>
      </c>
      <c r="CC107" s="62" t="e">
        <v>#N/A</v>
      </c>
      <c r="CD107" s="62" t="e">
        <v>#N/A</v>
      </c>
      <c r="CE107" s="62" t="e">
        <f t="shared" si="44"/>
        <v>#N/A</v>
      </c>
      <c r="CG107" s="60">
        <v>92</v>
      </c>
      <c r="CH107" s="62">
        <v>2.6339142246112943</v>
      </c>
      <c r="CI107" s="62">
        <v>1.3987630772787547</v>
      </c>
      <c r="CJ107" s="60">
        <v>100</v>
      </c>
      <c r="CK107" s="62">
        <v>99.166666666666657</v>
      </c>
      <c r="CL107" s="62">
        <v>98.333333333333329</v>
      </c>
      <c r="CM107" s="62">
        <v>98.333333333333329</v>
      </c>
      <c r="CN107" s="62">
        <v>97.5</v>
      </c>
      <c r="CO107" s="59">
        <v>0</v>
      </c>
      <c r="CT107" s="62">
        <v>39.254517181793958</v>
      </c>
      <c r="CU107" s="62">
        <v>38.11847245629076</v>
      </c>
      <c r="CV107" s="62">
        <v>35.737271364981787</v>
      </c>
      <c r="CW107" s="62">
        <v>32.021057262912045</v>
      </c>
      <c r="CX107" s="62">
        <v>11.129387310861755</v>
      </c>
      <c r="CY107" s="62">
        <v>5.3123571127638352</v>
      </c>
      <c r="CZ107" s="62">
        <v>1.4836615748436051</v>
      </c>
      <c r="DA107" s="62">
        <f t="shared" si="45"/>
        <v>43.670846947851551</v>
      </c>
      <c r="DB107" s="62">
        <v>2</v>
      </c>
      <c r="DD107" s="62">
        <v>673</v>
      </c>
      <c r="DE107" s="62">
        <v>2.6092884397964946</v>
      </c>
      <c r="DF107" s="62">
        <v>3.5401356698700162</v>
      </c>
      <c r="DG107" s="59">
        <v>100</v>
      </c>
      <c r="DH107" s="62">
        <v>97.5</v>
      </c>
      <c r="DI107" s="62">
        <v>97</v>
      </c>
      <c r="DJ107" s="62">
        <v>97.5</v>
      </c>
      <c r="DK107" s="62">
        <v>97.5</v>
      </c>
      <c r="DL107" s="59">
        <v>0</v>
      </c>
      <c r="DM107" s="61"/>
      <c r="DN107" s="61"/>
      <c r="DO107" s="61"/>
      <c r="DP107" s="61"/>
      <c r="DQ107" s="62">
        <v>47.987299405068804</v>
      </c>
      <c r="DR107" s="62">
        <v>46.825581352435549</v>
      </c>
      <c r="DS107" s="62">
        <v>46.260768155575207</v>
      </c>
      <c r="DT107" s="62">
        <v>41.389254332654716</v>
      </c>
      <c r="DU107" s="62">
        <v>14.117762588795566</v>
      </c>
      <c r="DV107" s="62">
        <v>7.2181200395366449</v>
      </c>
      <c r="DW107" s="62">
        <v>1.3054501745706015</v>
      </c>
      <c r="DX107" s="62">
        <f t="shared" si="46"/>
        <v>49.969112089715267</v>
      </c>
      <c r="DZ107" s="62" t="e">
        <f t="shared" si="42"/>
        <v>#N/A</v>
      </c>
      <c r="EA107" s="62" t="e">
        <f t="shared" si="29"/>
        <v>#N/A</v>
      </c>
      <c r="EB107" s="62">
        <f t="shared" si="30"/>
        <v>11.649789684939506</v>
      </c>
      <c r="EC107" s="62">
        <f t="shared" si="31"/>
        <v>8.5798577570605516</v>
      </c>
      <c r="ED107" s="62" t="e">
        <f t="shared" si="32"/>
        <v>#N/A</v>
      </c>
      <c r="EE107" s="62" t="e">
        <f t="shared" si="33"/>
        <v>#N/A</v>
      </c>
      <c r="EF107" s="62">
        <f t="shared" si="34"/>
        <v>26.708700150148211</v>
      </c>
      <c r="EG107" s="62">
        <f t="shared" si="35"/>
        <v>34.171134293118072</v>
      </c>
      <c r="EH107" s="62" t="e">
        <f t="shared" si="36"/>
        <v>#N/A</v>
      </c>
      <c r="EI107" s="62" t="e">
        <f t="shared" si="37"/>
        <v>#N/A</v>
      </c>
      <c r="EJ107" s="62">
        <f t="shared" si="38"/>
        <v>21.835423473925776</v>
      </c>
      <c r="EK107" s="62">
        <f t="shared" si="39"/>
        <v>24.984556044857634</v>
      </c>
      <c r="EL107" s="62" t="e">
        <f t="shared" si="47"/>
        <v>#N/A</v>
      </c>
      <c r="EM107" s="62" t="e">
        <f t="shared" si="40"/>
        <v>#N/A</v>
      </c>
      <c r="EN107" s="62">
        <f t="shared" si="41"/>
        <v>4.2987630772787551</v>
      </c>
      <c r="EO107" s="62">
        <f>DataByPlots!Z107+DataByPlots!DF107</f>
        <v>5.5401356698700166</v>
      </c>
    </row>
    <row r="108" spans="1:145" ht="11.25" x14ac:dyDescent="0.2">
      <c r="A108" s="60">
        <v>119391</v>
      </c>
      <c r="B108" s="60">
        <v>2006</v>
      </c>
      <c r="C108" s="60">
        <v>6</v>
      </c>
      <c r="D108" s="60">
        <v>20</v>
      </c>
      <c r="E108" s="60">
        <v>7584894</v>
      </c>
      <c r="F108" s="60">
        <v>3376028</v>
      </c>
      <c r="G108" s="60">
        <v>290</v>
      </c>
      <c r="H108" s="60">
        <v>3</v>
      </c>
      <c r="I108" s="60">
        <v>2</v>
      </c>
      <c r="J108" s="61">
        <v>1.75</v>
      </c>
      <c r="K108" s="60">
        <v>0</v>
      </c>
      <c r="L108" s="60">
        <v>0</v>
      </c>
      <c r="M108" s="60">
        <v>2</v>
      </c>
      <c r="N108" s="60">
        <v>0</v>
      </c>
      <c r="O108" s="60">
        <v>5</v>
      </c>
      <c r="P108" s="60">
        <v>201</v>
      </c>
      <c r="Q108" s="60">
        <v>0</v>
      </c>
      <c r="R108" s="59">
        <v>0.9</v>
      </c>
      <c r="S108" s="59">
        <v>5.8</v>
      </c>
      <c r="T108" s="59">
        <v>93.2</v>
      </c>
      <c r="U108" s="62">
        <v>1.1779999999999999</v>
      </c>
      <c r="V108" s="61">
        <v>8.881810090410827</v>
      </c>
      <c r="W108" s="61">
        <v>5.1976762120199433</v>
      </c>
      <c r="X108" s="60">
        <v>202</v>
      </c>
      <c r="Y108" s="60">
        <v>10</v>
      </c>
      <c r="Z108" s="61">
        <v>0.9</v>
      </c>
      <c r="AA108" s="61">
        <v>5.8</v>
      </c>
      <c r="AB108" s="61">
        <v>93.2</v>
      </c>
      <c r="AC108" s="62">
        <v>1.214</v>
      </c>
      <c r="AD108" s="61">
        <v>4.1779528851678647</v>
      </c>
      <c r="AE108" s="61">
        <v>10.698989206784296</v>
      </c>
      <c r="AF108" s="60">
        <v>203</v>
      </c>
      <c r="AG108" s="60">
        <v>20</v>
      </c>
      <c r="AH108" s="61">
        <v>0.6</v>
      </c>
      <c r="AI108" s="61">
        <v>4.9000000000000004</v>
      </c>
      <c r="AJ108" s="61">
        <v>94.5</v>
      </c>
      <c r="AK108" s="62">
        <v>1.206</v>
      </c>
      <c r="AL108" s="61">
        <v>3.3246682172663933</v>
      </c>
      <c r="AM108" s="61">
        <v>15.525049532974801</v>
      </c>
      <c r="AN108" s="60">
        <v>0</v>
      </c>
      <c r="AO108" s="60">
        <v>93</v>
      </c>
      <c r="AP108" s="62">
        <v>2.6323429058856984</v>
      </c>
      <c r="AQ108" s="62">
        <v>1.5353994882001614</v>
      </c>
      <c r="AR108" s="59">
        <v>100</v>
      </c>
      <c r="AS108" s="62">
        <v>104.08805031446542</v>
      </c>
      <c r="AT108" s="62">
        <v>99.371069182389931</v>
      </c>
      <c r="AU108" s="62">
        <v>100.9433962264151</v>
      </c>
      <c r="AV108" s="62">
        <v>100.9433962264151</v>
      </c>
      <c r="AW108" s="59">
        <v>1</v>
      </c>
      <c r="BB108" s="62">
        <v>53.088548409944138</v>
      </c>
      <c r="BC108" s="62">
        <v>51.181796881501683</v>
      </c>
      <c r="BD108" s="62">
        <v>39.71715161555025</v>
      </c>
      <c r="BE108" s="62">
        <v>24.716568388626438</v>
      </c>
      <c r="BF108" s="62">
        <v>18.175686563209918</v>
      </c>
      <c r="BG108" s="62">
        <v>3.4649680562865339</v>
      </c>
      <c r="BH108" s="62">
        <v>1.1762605362389684</v>
      </c>
      <c r="BI108" s="62">
        <f t="shared" si="43"/>
        <v>55.315071846872677</v>
      </c>
      <c r="BJ108" s="60">
        <v>30</v>
      </c>
      <c r="BL108" s="62" t="e">
        <v>#N/A</v>
      </c>
      <c r="BM108" s="62" t="e">
        <v>#N/A</v>
      </c>
      <c r="BN108" s="62" t="e">
        <v>#N/A</v>
      </c>
      <c r="BO108" s="62" t="e">
        <v>#N/A</v>
      </c>
      <c r="BP108" s="62" t="e">
        <v>#N/A</v>
      </c>
      <c r="BQ108" s="62" t="e">
        <v>#N/A</v>
      </c>
      <c r="BR108" s="62" t="e">
        <v>#N/A</v>
      </c>
      <c r="BS108" s="62" t="e">
        <v>#N/A</v>
      </c>
      <c r="BT108" s="62" t="e">
        <v>#N/A</v>
      </c>
      <c r="BU108" s="62" t="e">
        <v>#N/A</v>
      </c>
      <c r="BV108" s="62" t="e">
        <v>#N/A</v>
      </c>
      <c r="BW108" s="62" t="e">
        <v>#N/A</v>
      </c>
      <c r="BX108" s="62" t="e">
        <v>#N/A</v>
      </c>
      <c r="BY108" s="62" t="e">
        <v>#N/A</v>
      </c>
      <c r="BZ108" s="62" t="e">
        <v>#N/A</v>
      </c>
      <c r="CA108" s="62" t="e">
        <v>#N/A</v>
      </c>
      <c r="CB108" s="62" t="e">
        <v>#N/A</v>
      </c>
      <c r="CC108" s="62" t="e">
        <v>#N/A</v>
      </c>
      <c r="CD108" s="62" t="e">
        <v>#N/A</v>
      </c>
      <c r="CE108" s="62" t="e">
        <f t="shared" si="44"/>
        <v>#N/A</v>
      </c>
      <c r="CG108" s="60">
        <v>99</v>
      </c>
      <c r="CH108" s="62">
        <v>2.6413352867308499</v>
      </c>
      <c r="CI108" s="62">
        <v>0.75345332775218887</v>
      </c>
      <c r="CJ108" s="60">
        <v>100</v>
      </c>
      <c r="CK108" s="62">
        <v>96.383363471971094</v>
      </c>
      <c r="CL108" s="62">
        <v>97.287522603978303</v>
      </c>
      <c r="CM108" s="62">
        <v>96.925858951175428</v>
      </c>
      <c r="CN108" s="62">
        <v>97.287522603978303</v>
      </c>
      <c r="CO108" s="59">
        <v>0</v>
      </c>
      <c r="CT108" s="62">
        <v>39.675736163802355</v>
      </c>
      <c r="CU108" s="62">
        <v>33.888791811620656</v>
      </c>
      <c r="CV108" s="62">
        <v>16.722946049734063</v>
      </c>
      <c r="CW108" s="62">
        <v>8.7354308006939068</v>
      </c>
      <c r="CX108" s="62">
        <v>4.8008657477665677</v>
      </c>
      <c r="CY108" s="62">
        <v>4.527073909491854</v>
      </c>
      <c r="CZ108" s="62">
        <v>1.4132818393476021</v>
      </c>
      <c r="DA108" s="62">
        <f t="shared" si="45"/>
        <v>46.493659989042712</v>
      </c>
      <c r="DB108" s="62">
        <v>5</v>
      </c>
      <c r="DD108" s="62">
        <v>97</v>
      </c>
      <c r="DE108" s="62">
        <v>2.5321794857600484</v>
      </c>
      <c r="DF108" s="62">
        <v>10.245262107821883</v>
      </c>
      <c r="DG108" s="59">
        <v>100</v>
      </c>
      <c r="DH108" s="62">
        <v>99.131944444444457</v>
      </c>
      <c r="DI108" s="62">
        <v>100</v>
      </c>
      <c r="DJ108" s="62">
        <v>100</v>
      </c>
      <c r="DK108" s="62">
        <v>100.52083333333334</v>
      </c>
      <c r="DL108" s="59">
        <v>0</v>
      </c>
      <c r="DM108" s="61"/>
      <c r="DN108" s="61"/>
      <c r="DO108" s="61"/>
      <c r="DP108" s="61"/>
      <c r="DQ108" s="62">
        <v>35.972075336025107</v>
      </c>
      <c r="DR108" s="62">
        <v>28.430535491582976</v>
      </c>
      <c r="DS108" s="62">
        <v>17.719944329529579</v>
      </c>
      <c r="DT108" s="62">
        <v>11.60915761160398</v>
      </c>
      <c r="DU108" s="62">
        <v>8.8813666040397887</v>
      </c>
      <c r="DV108" s="62">
        <v>3.208612186229709</v>
      </c>
      <c r="DW108" s="62">
        <v>1.2217294547996205</v>
      </c>
      <c r="DX108" s="62">
        <f t="shared" si="46"/>
        <v>51.751861916971841</v>
      </c>
      <c r="DZ108" s="62">
        <f t="shared" si="42"/>
        <v>30.598503458246238</v>
      </c>
      <c r="EA108" s="62" t="e">
        <f t="shared" si="29"/>
        <v>#N/A</v>
      </c>
      <c r="EB108" s="62">
        <f t="shared" si="30"/>
        <v>37.758229188348807</v>
      </c>
      <c r="EC108" s="62">
        <f t="shared" si="31"/>
        <v>40.142704305367857</v>
      </c>
      <c r="ED108" s="62">
        <f t="shared" si="32"/>
        <v>21.251600332339905</v>
      </c>
      <c r="EE108" s="62" t="e">
        <f t="shared" si="33"/>
        <v>#N/A</v>
      </c>
      <c r="EF108" s="62">
        <f t="shared" si="34"/>
        <v>4.2083568912020528</v>
      </c>
      <c r="EG108" s="62">
        <f t="shared" si="35"/>
        <v>8.4005454253742702</v>
      </c>
      <c r="EH108" s="62">
        <f t="shared" si="36"/>
        <v>27.657535923436338</v>
      </c>
      <c r="EI108" s="62" t="e">
        <f t="shared" si="37"/>
        <v>#N/A</v>
      </c>
      <c r="EJ108" s="62">
        <f t="shared" si="38"/>
        <v>23.246829994521356</v>
      </c>
      <c r="EK108" s="62">
        <f t="shared" si="39"/>
        <v>25.87593095848592</v>
      </c>
      <c r="EL108" s="62">
        <f t="shared" si="47"/>
        <v>2.4353994882001615</v>
      </c>
      <c r="EM108" s="62" t="e">
        <f t="shared" si="40"/>
        <v>#N/A</v>
      </c>
      <c r="EN108" s="62">
        <f t="shared" si="41"/>
        <v>1.353453327752189</v>
      </c>
      <c r="EO108" s="62">
        <f>DataByPlots!Z108+DataByPlots!DF108</f>
        <v>11.145262107821884</v>
      </c>
    </row>
    <row r="109" spans="1:145" ht="11.25" x14ac:dyDescent="0.2">
      <c r="A109" s="63">
        <v>128531</v>
      </c>
      <c r="B109" s="63">
        <v>2006</v>
      </c>
      <c r="C109" s="63">
        <v>6</v>
      </c>
      <c r="D109" s="63">
        <v>14</v>
      </c>
      <c r="E109" s="63">
        <v>7656891</v>
      </c>
      <c r="F109" s="63">
        <v>3487998</v>
      </c>
      <c r="G109" s="63">
        <v>200</v>
      </c>
      <c r="H109" s="63">
        <v>3</v>
      </c>
      <c r="I109" s="63">
        <v>2</v>
      </c>
      <c r="J109" s="64">
        <v>2.9</v>
      </c>
      <c r="K109" s="63">
        <v>1</v>
      </c>
      <c r="L109" s="63">
        <v>3</v>
      </c>
      <c r="M109" s="63">
        <v>2</v>
      </c>
      <c r="N109" s="63">
        <v>1</v>
      </c>
      <c r="O109" s="63">
        <v>4</v>
      </c>
      <c r="P109" s="63">
        <v>201</v>
      </c>
      <c r="Q109" s="63">
        <v>0</v>
      </c>
      <c r="R109" s="65">
        <v>1.3</v>
      </c>
      <c r="S109" s="65">
        <v>25.6</v>
      </c>
      <c r="T109" s="65">
        <v>73.099999999999994</v>
      </c>
      <c r="U109" s="66">
        <v>0.89500000000000002</v>
      </c>
      <c r="V109" s="64">
        <v>19.094544415881181</v>
      </c>
      <c r="W109" s="64">
        <v>13.592233009708737</v>
      </c>
      <c r="X109" s="63">
        <v>202</v>
      </c>
      <c r="Y109" s="63">
        <v>10</v>
      </c>
      <c r="Z109" s="64">
        <v>1.3</v>
      </c>
      <c r="AA109" s="64">
        <v>25.6</v>
      </c>
      <c r="AB109" s="64">
        <v>73.099999999999994</v>
      </c>
      <c r="AC109" s="66">
        <v>0.99199999999999999</v>
      </c>
      <c r="AD109" s="64">
        <v>14.715078164397376</v>
      </c>
      <c r="AE109" s="64">
        <v>18.460264900662253</v>
      </c>
      <c r="AF109" s="63">
        <v>203</v>
      </c>
      <c r="AG109" s="63">
        <v>20</v>
      </c>
      <c r="AH109" s="64">
        <v>1.3</v>
      </c>
      <c r="AI109" s="64">
        <v>25.6</v>
      </c>
      <c r="AJ109" s="64">
        <v>73.099999999999994</v>
      </c>
      <c r="AK109" s="66">
        <v>1.127</v>
      </c>
      <c r="AL109" s="64">
        <v>11.168938455183811</v>
      </c>
      <c r="AM109" s="64">
        <v>18.004277875941593</v>
      </c>
      <c r="AN109" s="63">
        <v>0</v>
      </c>
      <c r="AO109" s="63">
        <v>105</v>
      </c>
      <c r="AP109" s="66">
        <v>2.6274890699523055</v>
      </c>
      <c r="AQ109" s="66">
        <v>1.957472178060405</v>
      </c>
      <c r="AR109" s="65">
        <v>100</v>
      </c>
      <c r="AS109" s="66">
        <v>98</v>
      </c>
      <c r="AT109" s="66">
        <v>98.75</v>
      </c>
      <c r="AU109" s="66">
        <v>96.75</v>
      </c>
      <c r="AV109" s="66">
        <v>100</v>
      </c>
      <c r="AW109" s="65">
        <v>1</v>
      </c>
      <c r="AX109" s="64"/>
      <c r="AY109" s="64"/>
      <c r="AZ109" s="64"/>
      <c r="BA109" s="64"/>
      <c r="BB109" s="66">
        <v>50.424019066296374</v>
      </c>
      <c r="BC109" s="66">
        <v>42.240646043603867</v>
      </c>
      <c r="BD109" s="66">
        <v>31.977733523380138</v>
      </c>
      <c r="BE109" s="66">
        <v>25.710232537765076</v>
      </c>
      <c r="BF109" s="66">
        <v>10.546923701599571</v>
      </c>
      <c r="BG109" s="66" t="e">
        <v>#N/A</v>
      </c>
      <c r="BH109" s="66">
        <v>1.2784835535864112</v>
      </c>
      <c r="BI109" s="66">
        <f t="shared" si="43"/>
        <v>51.342002971315182</v>
      </c>
      <c r="BJ109" s="63">
        <v>30</v>
      </c>
      <c r="BK109" s="63"/>
      <c r="BL109" s="66" t="e">
        <v>#N/A</v>
      </c>
      <c r="BM109" s="66" t="e">
        <v>#N/A</v>
      </c>
      <c r="BN109" s="66" t="e">
        <v>#N/A</v>
      </c>
      <c r="BO109" s="66" t="e">
        <v>#N/A</v>
      </c>
      <c r="BP109" s="66" t="e">
        <v>#N/A</v>
      </c>
      <c r="BQ109" s="66" t="e">
        <v>#N/A</v>
      </c>
      <c r="BR109" s="66" t="e">
        <v>#N/A</v>
      </c>
      <c r="BS109" s="66" t="e">
        <v>#N/A</v>
      </c>
      <c r="BT109" s="66" t="e">
        <v>#N/A</v>
      </c>
      <c r="BU109" s="66" t="e">
        <v>#N/A</v>
      </c>
      <c r="BV109" s="66" t="e">
        <v>#N/A</v>
      </c>
      <c r="BW109" s="66" t="e">
        <v>#N/A</v>
      </c>
      <c r="BX109" s="66" t="e">
        <v>#N/A</v>
      </c>
      <c r="BY109" s="66" t="e">
        <v>#N/A</v>
      </c>
      <c r="BZ109" s="66" t="e">
        <v>#N/A</v>
      </c>
      <c r="CA109" s="66" t="e">
        <v>#N/A</v>
      </c>
      <c r="CB109" s="66" t="e">
        <v>#N/A</v>
      </c>
      <c r="CC109" s="66" t="e">
        <v>#N/A</v>
      </c>
      <c r="CD109" s="66" t="e">
        <v>#N/A</v>
      </c>
      <c r="CE109" s="66" t="e">
        <f t="shared" si="44"/>
        <v>#N/A</v>
      </c>
      <c r="CF109" s="66"/>
      <c r="CG109" s="63">
        <v>110</v>
      </c>
      <c r="CH109" s="66">
        <v>2.6275400482773756</v>
      </c>
      <c r="CI109" s="66">
        <v>1.9530392802282166</v>
      </c>
      <c r="CJ109" s="63">
        <v>100</v>
      </c>
      <c r="CK109" s="66">
        <v>100</v>
      </c>
      <c r="CL109" s="66">
        <v>99.482758620689665</v>
      </c>
      <c r="CM109" s="66">
        <v>98.620689655172413</v>
      </c>
      <c r="CN109" s="66">
        <v>99.137931034482776</v>
      </c>
      <c r="CO109" s="65">
        <v>0</v>
      </c>
      <c r="CP109" s="64"/>
      <c r="CQ109" s="64"/>
      <c r="CR109" s="64"/>
      <c r="CS109" s="64"/>
      <c r="CT109" s="66">
        <v>40.369093694093564</v>
      </c>
      <c r="CU109" s="66">
        <v>31.784021630530585</v>
      </c>
      <c r="CV109" s="66">
        <v>21.831180931937435</v>
      </c>
      <c r="CW109" s="66">
        <v>16.194115052614162</v>
      </c>
      <c r="CX109" s="66">
        <v>8.1667738887722141</v>
      </c>
      <c r="CY109" s="66" t="e">
        <v>#N/A</v>
      </c>
      <c r="CZ109" s="66">
        <v>1.5417939550502426</v>
      </c>
      <c r="DA109" s="66">
        <f t="shared" si="45"/>
        <v>41.321771439371666</v>
      </c>
      <c r="DB109" s="66"/>
      <c r="DC109" s="66"/>
      <c r="DD109" s="66"/>
      <c r="DE109" s="66" t="e">
        <v>#N/A</v>
      </c>
      <c r="DF109" s="66" t="e">
        <v>#N/A</v>
      </c>
      <c r="DG109" s="66"/>
      <c r="DH109" s="66"/>
      <c r="DI109" s="66"/>
      <c r="DJ109" s="66"/>
      <c r="DK109" s="66"/>
      <c r="DL109" s="64"/>
      <c r="DM109" s="64"/>
      <c r="DN109" s="64"/>
      <c r="DO109" s="64"/>
      <c r="DP109" s="66"/>
      <c r="DQ109" s="66"/>
      <c r="DR109" s="66"/>
      <c r="DS109" s="66"/>
      <c r="DT109" s="66"/>
      <c r="DU109" s="66"/>
      <c r="DV109" s="66" t="e">
        <v>#N/A</v>
      </c>
      <c r="DW109" s="66" t="e">
        <v>#N/A</v>
      </c>
      <c r="DX109" s="66" t="e">
        <f t="shared" si="46"/>
        <v>#N/A</v>
      </c>
      <c r="DZ109" s="62">
        <f t="shared" si="42"/>
        <v>25.631770433550106</v>
      </c>
      <c r="EA109" s="62" t="e">
        <f t="shared" si="29"/>
        <v>#N/A</v>
      </c>
      <c r="EB109" s="62">
        <f t="shared" si="30"/>
        <v>25.127656386757504</v>
      </c>
      <c r="EC109" s="62" t="e">
        <f t="shared" si="31"/>
        <v>#N/A</v>
      </c>
      <c r="ED109" s="62" t="e">
        <f t="shared" si="32"/>
        <v>#N/A</v>
      </c>
      <c r="EE109" s="62" t="e">
        <f t="shared" si="33"/>
        <v>#N/A</v>
      </c>
      <c r="EF109" s="62" t="e">
        <f t="shared" si="34"/>
        <v>#N/A</v>
      </c>
      <c r="EG109" s="62" t="e">
        <f t="shared" si="35"/>
        <v>#N/A</v>
      </c>
      <c r="EH109" s="62">
        <f t="shared" si="36"/>
        <v>25.671001485657591</v>
      </c>
      <c r="EI109" s="62" t="e">
        <f t="shared" si="37"/>
        <v>#N/A</v>
      </c>
      <c r="EJ109" s="62">
        <f t="shared" si="38"/>
        <v>20.660885719685833</v>
      </c>
      <c r="EK109" s="62" t="e">
        <f t="shared" si="39"/>
        <v>#N/A</v>
      </c>
      <c r="EL109" s="62">
        <f t="shared" si="47"/>
        <v>3.257472178060405</v>
      </c>
      <c r="EM109" s="62" t="e">
        <f t="shared" si="40"/>
        <v>#N/A</v>
      </c>
      <c r="EN109" s="62">
        <f t="shared" si="41"/>
        <v>3.2530392802282169</v>
      </c>
      <c r="EO109" s="62" t="e">
        <f>DataByPlots!Z109+DataByPlots!DF109</f>
        <v>#N/A</v>
      </c>
    </row>
    <row r="110" spans="1:145" ht="11.25" x14ac:dyDescent="0.2">
      <c r="A110" s="57">
        <v>3293</v>
      </c>
      <c r="B110" s="57">
        <v>2007</v>
      </c>
      <c r="C110" s="57">
        <v>6</v>
      </c>
      <c r="D110" s="57">
        <v>11</v>
      </c>
      <c r="E110" s="57">
        <v>6650500</v>
      </c>
      <c r="F110" s="57">
        <v>3293000</v>
      </c>
      <c r="G110" s="57">
        <v>10</v>
      </c>
      <c r="H110" s="57">
        <v>4</v>
      </c>
      <c r="I110" s="57">
        <v>2</v>
      </c>
      <c r="J110" s="57">
        <v>4</v>
      </c>
      <c r="K110" s="57">
        <v>0</v>
      </c>
      <c r="L110" s="57">
        <v>0</v>
      </c>
      <c r="M110" s="57">
        <v>3</v>
      </c>
      <c r="N110" s="57">
        <v>0</v>
      </c>
      <c r="O110" s="57">
        <v>2</v>
      </c>
      <c r="P110" s="57">
        <v>201</v>
      </c>
      <c r="Q110" s="57">
        <v>0</v>
      </c>
      <c r="R110" s="57">
        <v>0.70000000000000007</v>
      </c>
      <c r="S110" s="57">
        <v>8.6</v>
      </c>
      <c r="T110" s="57">
        <v>90.7</v>
      </c>
      <c r="U110" s="57">
        <v>0.71299999999999997</v>
      </c>
      <c r="V110" s="57">
        <v>43.428883760476126</v>
      </c>
      <c r="W110" s="57">
        <v>3.4728931830381131</v>
      </c>
      <c r="X110" s="57">
        <v>202</v>
      </c>
      <c r="Y110" s="57">
        <v>10</v>
      </c>
      <c r="Z110" s="57">
        <v>0.70000000000000007</v>
      </c>
      <c r="AA110" s="57">
        <v>8.6</v>
      </c>
      <c r="AB110" s="57">
        <v>90.7</v>
      </c>
      <c r="AC110" s="57">
        <v>1.2729999999999999</v>
      </c>
      <c r="AD110" s="57">
        <v>17.087907019647634</v>
      </c>
      <c r="AE110" s="57">
        <v>3.1150915058129836</v>
      </c>
      <c r="AF110" s="57">
        <v>203</v>
      </c>
      <c r="AG110" s="57">
        <v>20</v>
      </c>
      <c r="AH110" s="57">
        <v>0.6</v>
      </c>
      <c r="AI110" s="57">
        <v>6.7</v>
      </c>
      <c r="AJ110" s="57">
        <v>92.7</v>
      </c>
      <c r="AK110" s="57">
        <v>1.2750000000000001</v>
      </c>
      <c r="AL110" s="57">
        <v>18.189541249764012</v>
      </c>
      <c r="AM110" s="57">
        <v>6.2651436483212137</v>
      </c>
      <c r="AN110" s="57">
        <v>0</v>
      </c>
      <c r="AO110" s="57">
        <v>205</v>
      </c>
      <c r="AP110" s="57">
        <v>2.634215521647076</v>
      </c>
      <c r="AQ110" s="67">
        <v>1.3725633350368869</v>
      </c>
      <c r="AR110" s="57">
        <v>100</v>
      </c>
      <c r="AS110" s="57">
        <v>100.95693779904309</v>
      </c>
      <c r="AT110" s="57">
        <v>100.71770334928229</v>
      </c>
      <c r="AU110" s="57">
        <v>101.67464114832536</v>
      </c>
      <c r="AV110" s="67">
        <v>101.67464114832536</v>
      </c>
      <c r="AW110" s="57">
        <v>1</v>
      </c>
      <c r="AX110" s="57"/>
      <c r="AY110" s="57"/>
      <c r="AZ110" s="57">
        <v>0</v>
      </c>
      <c r="BA110" s="57">
        <v>0</v>
      </c>
      <c r="BB110" s="67">
        <v>40.472531977521612</v>
      </c>
      <c r="BC110" s="67">
        <v>37.949573781420966</v>
      </c>
      <c r="BD110" s="67">
        <v>21.070890351419191</v>
      </c>
      <c r="BE110" s="67">
        <v>16.434605548252662</v>
      </c>
      <c r="BF110" s="67">
        <v>9.8246412706458202</v>
      </c>
      <c r="BG110" s="67">
        <v>2.5900096282740979</v>
      </c>
      <c r="BH110" s="67">
        <v>1.4461577760431252</v>
      </c>
      <c r="BI110" s="62">
        <f t="shared" si="43"/>
        <v>45.101007713336337</v>
      </c>
      <c r="BJ110" s="57">
        <v>15</v>
      </c>
      <c r="BK110" s="57">
        <v>206</v>
      </c>
      <c r="BL110" s="57">
        <v>2.6453295677341049</v>
      </c>
      <c r="BM110" s="57">
        <v>0.4061245448604392</v>
      </c>
      <c r="BN110" s="57">
        <v>100</v>
      </c>
      <c r="BO110" s="67">
        <v>100</v>
      </c>
      <c r="BP110" s="67">
        <v>100</v>
      </c>
      <c r="BQ110" s="67">
        <v>99.475524475524452</v>
      </c>
      <c r="BR110" s="67">
        <v>99.300699300699307</v>
      </c>
      <c r="BS110" s="57">
        <v>0</v>
      </c>
      <c r="BT110" s="57"/>
      <c r="BU110" s="57"/>
      <c r="BV110" s="57">
        <v>0</v>
      </c>
      <c r="BW110" s="67">
        <v>0</v>
      </c>
      <c r="BX110" s="67">
        <v>37.267484947656776</v>
      </c>
      <c r="BY110" s="67">
        <v>35.710889683570876</v>
      </c>
      <c r="BZ110" s="67">
        <v>7.7331379632899298</v>
      </c>
      <c r="CA110" s="67">
        <v>5.4938254781137283</v>
      </c>
      <c r="CB110" s="67">
        <v>1.561374284633545</v>
      </c>
      <c r="CC110" s="67">
        <v>1.5730277342615906</v>
      </c>
      <c r="CD110" s="67">
        <v>1.6108917646792209</v>
      </c>
      <c r="CE110" s="62">
        <f t="shared" si="44"/>
        <v>39.104307292075767</v>
      </c>
      <c r="CF110" s="57">
        <v>30</v>
      </c>
      <c r="CG110" s="57">
        <v>207</v>
      </c>
      <c r="CH110" s="57">
        <v>2.6450174703004889</v>
      </c>
      <c r="CI110" s="57">
        <v>0.43326345213139295</v>
      </c>
      <c r="CJ110" s="57">
        <v>100</v>
      </c>
      <c r="CK110" s="67">
        <v>97.79661016949153</v>
      </c>
      <c r="CL110" s="67">
        <v>97.118644067796609</v>
      </c>
      <c r="CM110" s="67">
        <v>96.610169491525411</v>
      </c>
      <c r="CN110" s="67">
        <v>97.627118644067792</v>
      </c>
      <c r="CO110" s="57">
        <v>0</v>
      </c>
      <c r="CP110" s="57"/>
      <c r="CQ110" s="57"/>
      <c r="CR110" s="67">
        <v>0</v>
      </c>
      <c r="CS110" s="67">
        <v>0</v>
      </c>
      <c r="CT110" s="67">
        <v>36.428871138524684</v>
      </c>
      <c r="CU110" s="67">
        <v>31.63075553316904</v>
      </c>
      <c r="CV110" s="67">
        <v>9.6448696428751166</v>
      </c>
      <c r="CW110" s="67">
        <v>5.0965189594421023</v>
      </c>
      <c r="CX110" s="67">
        <v>2.8683529454481969</v>
      </c>
      <c r="CY110" s="67">
        <v>1.4001044734937715</v>
      </c>
      <c r="CZ110" s="67">
        <v>1.4909388376115738</v>
      </c>
      <c r="DA110" s="62">
        <f t="shared" si="45"/>
        <v>43.632174291756392</v>
      </c>
      <c r="DB110" s="57"/>
      <c r="DC110" s="57"/>
      <c r="DD110" s="57"/>
      <c r="DE110" s="62" t="e">
        <v>#N/A</v>
      </c>
      <c r="DF110" s="62" t="e">
        <v>#N/A</v>
      </c>
      <c r="DG110" s="57"/>
      <c r="DH110" s="57"/>
      <c r="DI110" s="57"/>
      <c r="DJ110" s="57"/>
      <c r="DK110" s="57"/>
      <c r="DL110" s="57"/>
      <c r="DM110" s="57"/>
      <c r="DN110" s="57"/>
      <c r="DO110" s="57"/>
      <c r="DP110" s="57"/>
      <c r="DQ110" s="57"/>
      <c r="DR110" s="57"/>
      <c r="DS110" s="57"/>
      <c r="DT110" s="57"/>
      <c r="DU110" s="57"/>
      <c r="DV110" s="62" t="e">
        <v>#N/A</v>
      </c>
      <c r="DW110" s="62" t="e">
        <v>#N/A</v>
      </c>
      <c r="DX110" s="62" t="e">
        <f t="shared" si="46"/>
        <v>#N/A</v>
      </c>
      <c r="DZ110" s="62">
        <f t="shared" si="42"/>
        <v>28.666402165083674</v>
      </c>
      <c r="EA110" s="62">
        <f t="shared" si="29"/>
        <v>33.610481813962039</v>
      </c>
      <c r="EB110" s="62">
        <f t="shared" si="30"/>
        <v>38.535655332314292</v>
      </c>
      <c r="EC110" s="62" t="e">
        <f t="shared" si="31"/>
        <v>#N/A</v>
      </c>
      <c r="ED110" s="62">
        <f t="shared" si="32"/>
        <v>13.844595919978564</v>
      </c>
      <c r="EE110" s="62">
        <f t="shared" si="33"/>
        <v>3.9207977438521375</v>
      </c>
      <c r="EF110" s="62">
        <f t="shared" si="34"/>
        <v>3.6964144859483308</v>
      </c>
      <c r="EG110" s="62" t="e">
        <f t="shared" si="35"/>
        <v>#N/A</v>
      </c>
      <c r="EH110" s="62">
        <f t="shared" si="36"/>
        <v>22.550503856668168</v>
      </c>
      <c r="EI110" s="62">
        <f t="shared" si="37"/>
        <v>19.552153646037883</v>
      </c>
      <c r="EJ110" s="62">
        <f t="shared" si="38"/>
        <v>21.816087145878196</v>
      </c>
      <c r="EK110" s="62" t="e">
        <f t="shared" si="39"/>
        <v>#N/A</v>
      </c>
      <c r="EL110" s="62">
        <f t="shared" si="47"/>
        <v>2.0725633350368868</v>
      </c>
      <c r="EM110" s="62">
        <f t="shared" si="40"/>
        <v>1.1061245448604393</v>
      </c>
      <c r="EN110" s="62">
        <f t="shared" si="41"/>
        <v>1.033263452131393</v>
      </c>
      <c r="EO110" s="62" t="e">
        <f>DataByPlots!Z110+DataByPlots!DF110</f>
        <v>#N/A</v>
      </c>
    </row>
    <row r="111" spans="1:145" ht="11.25" x14ac:dyDescent="0.2">
      <c r="A111" s="57">
        <v>5333</v>
      </c>
      <c r="B111" s="57">
        <v>2007</v>
      </c>
      <c r="C111" s="57">
        <v>6</v>
      </c>
      <c r="D111" s="57">
        <v>11</v>
      </c>
      <c r="E111" s="57">
        <v>6666508</v>
      </c>
      <c r="F111" s="57">
        <v>3325000</v>
      </c>
      <c r="G111" s="57">
        <v>40</v>
      </c>
      <c r="H111" s="57">
        <v>4</v>
      </c>
      <c r="I111" s="57">
        <v>2</v>
      </c>
      <c r="J111" s="57">
        <v>9</v>
      </c>
      <c r="K111" s="57">
        <v>3</v>
      </c>
      <c r="L111" s="57">
        <v>5</v>
      </c>
      <c r="M111" s="57">
        <v>3</v>
      </c>
      <c r="N111" s="57">
        <v>0</v>
      </c>
      <c r="O111" s="57">
        <v>3</v>
      </c>
      <c r="P111" s="57">
        <v>201</v>
      </c>
      <c r="Q111" s="57">
        <v>0</v>
      </c>
      <c r="R111" s="57">
        <v>2.2000000000000002</v>
      </c>
      <c r="S111" s="57">
        <v>19.5</v>
      </c>
      <c r="T111" s="57">
        <v>78.3</v>
      </c>
      <c r="U111" s="57">
        <v>0.97099999999999997</v>
      </c>
      <c r="V111" s="57">
        <v>17.25360078425458</v>
      </c>
      <c r="W111" s="57">
        <v>12.202679303745557</v>
      </c>
      <c r="X111" s="57">
        <v>202</v>
      </c>
      <c r="Y111" s="57">
        <v>10</v>
      </c>
      <c r="Z111" s="57">
        <v>2.2000000000000002</v>
      </c>
      <c r="AA111" s="57">
        <v>19.5</v>
      </c>
      <c r="AB111" s="57">
        <v>78.3</v>
      </c>
      <c r="AC111" s="57">
        <v>0.95899999999999996</v>
      </c>
      <c r="AD111" s="57">
        <v>19.647172547124207</v>
      </c>
      <c r="AE111" s="57">
        <v>15.323308270676705</v>
      </c>
      <c r="AF111" s="57">
        <v>203</v>
      </c>
      <c r="AG111" s="57">
        <v>20</v>
      </c>
      <c r="AH111" s="57">
        <v>2.2000000000000002</v>
      </c>
      <c r="AI111" s="57">
        <v>19.5</v>
      </c>
      <c r="AJ111" s="57">
        <v>78.3</v>
      </c>
      <c r="AK111" s="57">
        <v>0.99099999999999999</v>
      </c>
      <c r="AL111" s="57">
        <v>14.53136352627755</v>
      </c>
      <c r="AM111" s="57">
        <v>19.658543496741288</v>
      </c>
      <c r="AN111" s="57">
        <v>0</v>
      </c>
      <c r="AO111" s="57">
        <v>208</v>
      </c>
      <c r="AP111" s="57">
        <v>2.6296092436974789</v>
      </c>
      <c r="AQ111" s="67">
        <v>1.7731092436974965</v>
      </c>
      <c r="AR111" s="57">
        <v>100</v>
      </c>
      <c r="AS111" s="57">
        <v>102.02020202020201</v>
      </c>
      <c r="AT111" s="57">
        <v>102.02020202020201</v>
      </c>
      <c r="AU111" s="57">
        <v>98.787878787878782</v>
      </c>
      <c r="AV111" s="67">
        <v>100</v>
      </c>
      <c r="AW111" s="57">
        <v>1</v>
      </c>
      <c r="AX111" s="57">
        <v>29.632999999999999</v>
      </c>
      <c r="AY111" s="57">
        <v>4.8330000000000002</v>
      </c>
      <c r="AZ111" s="57">
        <v>34.466000000000001</v>
      </c>
      <c r="BA111" s="57">
        <v>13.006037735849057</v>
      </c>
      <c r="BB111" s="67">
        <v>46.882388384166966</v>
      </c>
      <c r="BC111" s="67">
        <v>38.939783033766361</v>
      </c>
      <c r="BD111" s="67">
        <v>20.296115127478885</v>
      </c>
      <c r="BE111" s="67">
        <v>17.029751515902898</v>
      </c>
      <c r="BF111" s="67">
        <v>8.9557910604791626</v>
      </c>
      <c r="BG111" s="67">
        <v>3.4546359945692289</v>
      </c>
      <c r="BH111" s="67">
        <v>1.3226320664922249</v>
      </c>
      <c r="BI111" s="62">
        <f t="shared" si="43"/>
        <v>49.70233430452658</v>
      </c>
      <c r="BJ111" s="57">
        <v>15</v>
      </c>
      <c r="BK111" s="57">
        <v>209</v>
      </c>
      <c r="BL111" s="57">
        <v>2.6351006577636036</v>
      </c>
      <c r="BM111" s="57">
        <v>1.2955949770779369</v>
      </c>
      <c r="BN111" s="57">
        <v>100</v>
      </c>
      <c r="BO111" s="67">
        <v>97.800338409475472</v>
      </c>
      <c r="BP111" s="67">
        <v>97.123519458544834</v>
      </c>
      <c r="BQ111" s="67">
        <v>96.615905245346866</v>
      </c>
      <c r="BR111" s="67">
        <v>96.615905245346866</v>
      </c>
      <c r="BS111" s="57">
        <v>0</v>
      </c>
      <c r="BT111" s="57"/>
      <c r="BU111" s="57">
        <v>30.591000000000001</v>
      </c>
      <c r="BV111" s="57">
        <v>30.591000000000001</v>
      </c>
      <c r="BW111" s="67">
        <v>11.543773584905662</v>
      </c>
      <c r="BX111" s="67">
        <v>47.352700639007701</v>
      </c>
      <c r="BY111" s="67">
        <v>45.172059175677511</v>
      </c>
      <c r="BZ111" s="67">
        <v>15.555242438421907</v>
      </c>
      <c r="CA111" s="67">
        <v>12.911392821116383</v>
      </c>
      <c r="CB111" s="67">
        <v>9.0703282827667913</v>
      </c>
      <c r="CC111" s="67">
        <v>6.9550867414300575</v>
      </c>
      <c r="CD111" s="67">
        <v>1.3133803997817479</v>
      </c>
      <c r="CE111" s="62">
        <f t="shared" si="44"/>
        <v>50.158245533724418</v>
      </c>
      <c r="CF111" s="57">
        <v>30</v>
      </c>
      <c r="CG111" s="57">
        <v>210</v>
      </c>
      <c r="CH111" s="57">
        <v>2.6234818302547387</v>
      </c>
      <c r="CI111" s="57">
        <v>2.3059278039357589</v>
      </c>
      <c r="CJ111" s="57">
        <v>100</v>
      </c>
      <c r="CK111" s="67">
        <v>98.926654740608228</v>
      </c>
      <c r="CL111" s="67">
        <v>98.211091234347052</v>
      </c>
      <c r="CM111" s="67">
        <v>98.211091234347052</v>
      </c>
      <c r="CN111" s="67">
        <v>100</v>
      </c>
      <c r="CO111" s="57">
        <v>0</v>
      </c>
      <c r="CP111" s="57"/>
      <c r="CQ111" s="57">
        <v>29.898</v>
      </c>
      <c r="CR111" s="67">
        <v>29.898</v>
      </c>
      <c r="CS111" s="67">
        <v>11.282264150943396</v>
      </c>
      <c r="CT111" s="67">
        <v>45.211431115888459</v>
      </c>
      <c r="CU111" s="67">
        <v>43.156742381784206</v>
      </c>
      <c r="CV111" s="67">
        <v>16.867263450553111</v>
      </c>
      <c r="CW111" s="67">
        <v>14.029836151075845</v>
      </c>
      <c r="CX111" s="67">
        <v>10.552670601053286</v>
      </c>
      <c r="CY111" s="67">
        <v>10.763901112789695</v>
      </c>
      <c r="CZ111" s="67">
        <v>1.2852793033396139</v>
      </c>
      <c r="DA111" s="62">
        <f t="shared" si="45"/>
        <v>51.008644751512769</v>
      </c>
      <c r="DB111" s="57"/>
      <c r="DC111" s="57"/>
      <c r="DD111" s="57"/>
      <c r="DE111" s="62" t="e">
        <v>#N/A</v>
      </c>
      <c r="DF111" s="62" t="e">
        <v>#N/A</v>
      </c>
      <c r="DG111" s="57"/>
      <c r="DH111" s="57"/>
      <c r="DI111" s="57"/>
      <c r="DJ111" s="57"/>
      <c r="DK111" s="57"/>
      <c r="DL111" s="57"/>
      <c r="DM111" s="57"/>
      <c r="DN111" s="57"/>
      <c r="DO111" s="57"/>
      <c r="DP111" s="57"/>
      <c r="DQ111" s="57"/>
      <c r="DR111" s="57"/>
      <c r="DS111" s="57"/>
      <c r="DT111" s="57"/>
      <c r="DU111" s="57"/>
      <c r="DV111" s="62" t="e">
        <v>#N/A</v>
      </c>
      <c r="DW111" s="62" t="e">
        <v>#N/A</v>
      </c>
      <c r="DX111" s="62" t="e">
        <f t="shared" si="46"/>
        <v>#N/A</v>
      </c>
      <c r="DZ111" s="62">
        <f t="shared" si="42"/>
        <v>32.672582788623686</v>
      </c>
      <c r="EA111" s="62">
        <f t="shared" si="29"/>
        <v>37.246852712608032</v>
      </c>
      <c r="EB111" s="62">
        <f t="shared" si="30"/>
        <v>36.978808600436921</v>
      </c>
      <c r="EC111" s="62" t="e">
        <f t="shared" si="31"/>
        <v>#N/A</v>
      </c>
      <c r="ED111" s="62">
        <f t="shared" si="32"/>
        <v>13.57511552133367</v>
      </c>
      <c r="EE111" s="62">
        <f t="shared" si="33"/>
        <v>5.9563060796863256</v>
      </c>
      <c r="EF111" s="62">
        <f t="shared" si="34"/>
        <v>3.2659350382861501</v>
      </c>
      <c r="EG111" s="62" t="e">
        <f t="shared" si="35"/>
        <v>#N/A</v>
      </c>
      <c r="EH111" s="62">
        <f t="shared" si="36"/>
        <v>24.85116715226329</v>
      </c>
      <c r="EI111" s="62">
        <f t="shared" si="37"/>
        <v>25.079122766862209</v>
      </c>
      <c r="EJ111" s="62">
        <f t="shared" si="38"/>
        <v>25.504322375756384</v>
      </c>
      <c r="EK111" s="62" t="e">
        <f t="shared" si="39"/>
        <v>#N/A</v>
      </c>
      <c r="EL111" s="62">
        <f t="shared" si="47"/>
        <v>3.9731092436974969</v>
      </c>
      <c r="EM111" s="62">
        <f t="shared" si="40"/>
        <v>3.4955949770779373</v>
      </c>
      <c r="EN111" s="62">
        <f t="shared" si="41"/>
        <v>4.5059278039357586</v>
      </c>
      <c r="EO111" s="62" t="e">
        <f>DataByPlots!Z111+DataByPlots!DF111</f>
        <v>#N/A</v>
      </c>
    </row>
    <row r="112" spans="1:145" ht="11.25" x14ac:dyDescent="0.2">
      <c r="A112" s="57">
        <v>9351</v>
      </c>
      <c r="B112" s="57">
        <v>2007</v>
      </c>
      <c r="C112" s="57">
        <v>6</v>
      </c>
      <c r="D112" s="57">
        <v>12</v>
      </c>
      <c r="E112" s="57">
        <v>6697696</v>
      </c>
      <c r="F112" s="57">
        <v>3340993</v>
      </c>
      <c r="G112" s="57">
        <v>50</v>
      </c>
      <c r="H112" s="57">
        <v>4</v>
      </c>
      <c r="I112" s="57">
        <v>1</v>
      </c>
      <c r="J112" s="57">
        <v>2</v>
      </c>
      <c r="K112" s="57">
        <v>2</v>
      </c>
      <c r="L112" s="57">
        <v>16</v>
      </c>
      <c r="M112" s="57">
        <v>4</v>
      </c>
      <c r="N112" s="57">
        <v>0</v>
      </c>
      <c r="O112" s="57">
        <v>2</v>
      </c>
      <c r="P112" s="57">
        <v>201</v>
      </c>
      <c r="Q112" s="57">
        <v>0</v>
      </c>
      <c r="R112" s="57">
        <v>40.800000000000004</v>
      </c>
      <c r="S112" s="57">
        <v>55.2</v>
      </c>
      <c r="T112" s="57">
        <v>4</v>
      </c>
      <c r="U112" s="57">
        <v>1.0329999999999999</v>
      </c>
      <c r="V112" s="57">
        <v>24.227441285537701</v>
      </c>
      <c r="W112" s="57">
        <v>3.317020119630234</v>
      </c>
      <c r="X112" s="57">
        <v>202</v>
      </c>
      <c r="Y112" s="57">
        <v>10</v>
      </c>
      <c r="Z112" s="57">
        <v>40.800000000000004</v>
      </c>
      <c r="AA112" s="57">
        <v>55.2</v>
      </c>
      <c r="AB112" s="57">
        <v>4</v>
      </c>
      <c r="AC112" s="57">
        <v>1.32</v>
      </c>
      <c r="AD112" s="57">
        <v>19.801264679313451</v>
      </c>
      <c r="AE112" s="57">
        <v>2.2189682360892142</v>
      </c>
      <c r="AF112" s="57">
        <v>203</v>
      </c>
      <c r="AG112" s="57">
        <v>20</v>
      </c>
      <c r="AH112" s="57">
        <v>40.9</v>
      </c>
      <c r="AI112" s="57">
        <v>51.300000000000004</v>
      </c>
      <c r="AJ112" s="57">
        <v>7.7</v>
      </c>
      <c r="AK112" s="57">
        <v>1.51</v>
      </c>
      <c r="AL112" s="57">
        <v>20.005609049266134</v>
      </c>
      <c r="AM112" s="57">
        <v>3.5059016010291946E-2</v>
      </c>
      <c r="AN112" s="57">
        <v>0</v>
      </c>
      <c r="AO112" s="57">
        <v>211</v>
      </c>
      <c r="AP112" s="57">
        <v>2.5383981337480561</v>
      </c>
      <c r="AQ112" s="67">
        <v>9.7045101088646994</v>
      </c>
      <c r="AR112" s="57">
        <v>100</v>
      </c>
      <c r="AS112" s="57">
        <v>98.951048951048932</v>
      </c>
      <c r="AT112" s="57">
        <v>97.727272727272734</v>
      </c>
      <c r="AU112" s="57">
        <v>97.727272727272734</v>
      </c>
      <c r="AV112" s="67">
        <v>97.027972027972027</v>
      </c>
      <c r="AW112" s="57">
        <v>0</v>
      </c>
      <c r="AX112" s="57"/>
      <c r="AY112" s="57"/>
      <c r="AZ112" s="57">
        <v>0</v>
      </c>
      <c r="BA112" s="57">
        <v>0</v>
      </c>
      <c r="BB112" s="67">
        <v>54.439479870372288</v>
      </c>
      <c r="BC112" s="67">
        <v>44.02602004137168</v>
      </c>
      <c r="BD112" s="67">
        <v>38.182008080044533</v>
      </c>
      <c r="BE112" s="67">
        <v>35.788810606322336</v>
      </c>
      <c r="BF112" s="67">
        <v>28.554981415213231</v>
      </c>
      <c r="BG112" s="67">
        <v>19.925256518037667</v>
      </c>
      <c r="BH112" s="67">
        <v>0.87098150891375903</v>
      </c>
      <c r="BI112" s="62">
        <f t="shared" si="43"/>
        <v>65.68775018646437</v>
      </c>
      <c r="BJ112" s="57">
        <v>15</v>
      </c>
      <c r="BK112" s="57">
        <v>212</v>
      </c>
      <c r="BL112" s="57">
        <v>2.6095894909688009</v>
      </c>
      <c r="BM112" s="57">
        <v>3.5139573070607617</v>
      </c>
      <c r="BN112" s="57">
        <v>100</v>
      </c>
      <c r="BO112" s="67">
        <v>100</v>
      </c>
      <c r="BP112" s="67">
        <v>98.823529411764696</v>
      </c>
      <c r="BQ112" s="67">
        <v>100</v>
      </c>
      <c r="BR112" s="67">
        <v>98.823529411764696</v>
      </c>
      <c r="BS112" s="57">
        <v>0</v>
      </c>
      <c r="BT112" s="57"/>
      <c r="BU112" s="57"/>
      <c r="BV112" s="57">
        <v>0</v>
      </c>
      <c r="BW112" s="67">
        <v>0</v>
      </c>
      <c r="BX112" s="67"/>
      <c r="BY112" s="67">
        <v>40.287944118422097</v>
      </c>
      <c r="BZ112" s="67">
        <v>39.762882941328137</v>
      </c>
      <c r="CA112" s="67">
        <v>39.323144205511866</v>
      </c>
      <c r="CB112" s="67">
        <v>36.441870996208586</v>
      </c>
      <c r="CC112" s="67">
        <v>21.761068685261701</v>
      </c>
      <c r="CD112" s="67">
        <v>1.5897933585346211</v>
      </c>
      <c r="CE112" s="62">
        <f t="shared" si="44"/>
        <v>39.078795188418084</v>
      </c>
      <c r="CF112" s="57">
        <v>30</v>
      </c>
      <c r="CG112" s="57">
        <v>213</v>
      </c>
      <c r="CH112" s="57">
        <v>2.6049967170059096</v>
      </c>
      <c r="CI112" s="57">
        <v>3.9133289560078577</v>
      </c>
      <c r="CJ112" s="57">
        <v>100</v>
      </c>
      <c r="CK112" s="67">
        <v>100</v>
      </c>
      <c r="CL112" s="67">
        <v>100</v>
      </c>
      <c r="CM112" s="67">
        <v>100</v>
      </c>
      <c r="CN112" s="67">
        <v>100</v>
      </c>
      <c r="CO112" s="57">
        <v>0</v>
      </c>
      <c r="CP112" s="57"/>
      <c r="CQ112" s="57"/>
      <c r="CR112" s="67">
        <v>0</v>
      </c>
      <c r="CS112" s="67">
        <v>0</v>
      </c>
      <c r="CT112" s="67"/>
      <c r="CU112" s="67"/>
      <c r="CV112" s="67"/>
      <c r="CW112" s="67">
        <v>43.042652858738684</v>
      </c>
      <c r="CX112" s="67">
        <v>38.456863929468163</v>
      </c>
      <c r="CY112" s="67">
        <v>37.72439463996318</v>
      </c>
      <c r="CZ112" s="67">
        <v>1.4283637593163663</v>
      </c>
      <c r="DA112" s="62">
        <f t="shared" si="45"/>
        <v>45.168308658827158</v>
      </c>
      <c r="DB112" s="57"/>
      <c r="DC112" s="57"/>
      <c r="DD112" s="57"/>
      <c r="DE112" s="62" t="e">
        <v>#N/A</v>
      </c>
      <c r="DF112" s="62" t="e">
        <v>#N/A</v>
      </c>
      <c r="DG112" s="57"/>
      <c r="DH112" s="57"/>
      <c r="DI112" s="57"/>
      <c r="DJ112" s="57"/>
      <c r="DK112" s="57"/>
      <c r="DL112" s="57"/>
      <c r="DM112" s="57"/>
      <c r="DN112" s="57"/>
      <c r="DO112" s="57"/>
      <c r="DP112" s="57"/>
      <c r="DQ112" s="57"/>
      <c r="DR112" s="57"/>
      <c r="DS112" s="57"/>
      <c r="DT112" s="57"/>
      <c r="DU112" s="57"/>
      <c r="DV112" s="62" t="e">
        <v>#N/A</v>
      </c>
      <c r="DW112" s="62" t="e">
        <v>#N/A</v>
      </c>
      <c r="DX112" s="62" t="e">
        <f t="shared" si="46"/>
        <v>#N/A</v>
      </c>
      <c r="DZ112" s="62">
        <f t="shared" si="42"/>
        <v>29.898939580142034</v>
      </c>
      <c r="EA112" s="62">
        <f t="shared" si="29"/>
        <v>-0.24434901709378209</v>
      </c>
      <c r="EB112" s="62">
        <f t="shared" si="30"/>
        <v>2.1256558000884738</v>
      </c>
      <c r="EC112" s="62" t="e">
        <f t="shared" si="31"/>
        <v>#N/A</v>
      </c>
      <c r="ED112" s="62">
        <f t="shared" si="32"/>
        <v>15.863554088284669</v>
      </c>
      <c r="EE112" s="62">
        <f t="shared" si="33"/>
        <v>17.562075520250165</v>
      </c>
      <c r="EF112" s="62">
        <f t="shared" si="34"/>
        <v>5.3182582187755045</v>
      </c>
      <c r="EG112" s="62" t="e">
        <f t="shared" si="35"/>
        <v>#N/A</v>
      </c>
      <c r="EH112" s="62">
        <f t="shared" si="36"/>
        <v>32.843875093232185</v>
      </c>
      <c r="EI112" s="62">
        <f t="shared" si="37"/>
        <v>19.539397594209042</v>
      </c>
      <c r="EJ112" s="62">
        <f t="shared" si="38"/>
        <v>22.584154329413579</v>
      </c>
      <c r="EK112" s="62" t="e">
        <f t="shared" si="39"/>
        <v>#N/A</v>
      </c>
      <c r="EL112" s="62">
        <f t="shared" si="47"/>
        <v>50.504510108864707</v>
      </c>
      <c r="EM112" s="62">
        <f t="shared" si="40"/>
        <v>44.313957307060768</v>
      </c>
      <c r="EN112" s="62">
        <f t="shared" si="41"/>
        <v>44.813328956007858</v>
      </c>
      <c r="EO112" s="62" t="e">
        <f>DataByPlots!Z112+DataByPlots!DF112</f>
        <v>#N/A</v>
      </c>
    </row>
    <row r="113" spans="1:145" ht="11.25" x14ac:dyDescent="0.2">
      <c r="A113" s="57">
        <v>11374</v>
      </c>
      <c r="B113" s="57">
        <v>2007</v>
      </c>
      <c r="C113" s="57">
        <v>6</v>
      </c>
      <c r="D113" s="57">
        <v>12</v>
      </c>
      <c r="E113" s="57">
        <v>6714907</v>
      </c>
      <c r="F113" s="57">
        <v>3356997</v>
      </c>
      <c r="G113" s="57">
        <v>110</v>
      </c>
      <c r="H113" s="57">
        <v>4</v>
      </c>
      <c r="I113" s="57">
        <v>3</v>
      </c>
      <c r="J113" s="57">
        <v>11.4</v>
      </c>
      <c r="K113" s="57">
        <v>2</v>
      </c>
      <c r="L113" s="57">
        <v>29</v>
      </c>
      <c r="M113" s="57">
        <v>3</v>
      </c>
      <c r="N113" s="57">
        <v>0</v>
      </c>
      <c r="O113" s="57">
        <v>2</v>
      </c>
      <c r="P113" s="57">
        <v>201</v>
      </c>
      <c r="Q113" s="57">
        <v>0</v>
      </c>
      <c r="R113" s="57">
        <v>1.4000000000000001</v>
      </c>
      <c r="S113" s="57">
        <v>17.7</v>
      </c>
      <c r="T113" s="57">
        <v>80.900000000000006</v>
      </c>
      <c r="U113" s="57">
        <v>1.099</v>
      </c>
      <c r="V113" s="57">
        <v>14.235479568327873</v>
      </c>
      <c r="W113" s="57">
        <v>14.562420472218294</v>
      </c>
      <c r="X113" s="57">
        <v>202</v>
      </c>
      <c r="Y113" s="57">
        <v>10</v>
      </c>
      <c r="Z113" s="57">
        <v>1.4000000000000001</v>
      </c>
      <c r="AA113" s="57">
        <v>17.7</v>
      </c>
      <c r="AB113" s="57">
        <v>80.900000000000006</v>
      </c>
      <c r="AC113" s="57">
        <v>0.95099999999999996</v>
      </c>
      <c r="AD113" s="57">
        <v>10.064635272391506</v>
      </c>
      <c r="AE113" s="57">
        <v>27.720739219712524</v>
      </c>
      <c r="AF113" s="57">
        <v>203</v>
      </c>
      <c r="AG113" s="57">
        <v>20</v>
      </c>
      <c r="AH113" s="57">
        <v>2.4</v>
      </c>
      <c r="AI113" s="57">
        <v>21.6</v>
      </c>
      <c r="AJ113" s="57">
        <v>76.100000000000009</v>
      </c>
      <c r="AK113" s="57">
        <v>0.88800000000000001</v>
      </c>
      <c r="AL113" s="57">
        <v>14.381682278361236</v>
      </c>
      <c r="AM113" s="57">
        <v>39.120344789479503</v>
      </c>
      <c r="AN113" s="57">
        <v>0</v>
      </c>
      <c r="AO113" s="57">
        <v>214</v>
      </c>
      <c r="AP113" s="57">
        <v>2.6232780744953872</v>
      </c>
      <c r="AQ113" s="67">
        <v>2.3236456960532759</v>
      </c>
      <c r="AR113" s="57">
        <v>100</v>
      </c>
      <c r="AS113" s="57">
        <v>99.42307692307692</v>
      </c>
      <c r="AT113" s="57">
        <v>98.076923076923066</v>
      </c>
      <c r="AU113" s="57">
        <v>97.5</v>
      </c>
      <c r="AV113" s="67">
        <v>98.076923076923066</v>
      </c>
      <c r="AW113" s="57">
        <v>1</v>
      </c>
      <c r="AX113" s="57"/>
      <c r="AY113" s="57"/>
      <c r="AZ113" s="57">
        <v>0</v>
      </c>
      <c r="BA113" s="57">
        <v>0</v>
      </c>
      <c r="BB113" s="67">
        <v>43.416418857616904</v>
      </c>
      <c r="BC113" s="67">
        <v>38.267664884671895</v>
      </c>
      <c r="BD113" s="67">
        <v>25.388296298278917</v>
      </c>
      <c r="BE113" s="67">
        <v>19.902777893963979</v>
      </c>
      <c r="BF113" s="67">
        <v>10.65298151233603</v>
      </c>
      <c r="BG113" s="67">
        <v>4.8834553668264498</v>
      </c>
      <c r="BH113" s="67">
        <v>1.246514833580791</v>
      </c>
      <c r="BI113" s="62">
        <f t="shared" si="43"/>
        <v>52.482550527146458</v>
      </c>
      <c r="BJ113" s="57">
        <v>15</v>
      </c>
      <c r="BK113" s="57">
        <v>215</v>
      </c>
      <c r="BL113" s="57">
        <v>2.6199068365529516</v>
      </c>
      <c r="BM113" s="57">
        <v>2.6167968214824051</v>
      </c>
      <c r="BN113" s="57">
        <v>100</v>
      </c>
      <c r="BO113" s="67">
        <v>100.91116173120729</v>
      </c>
      <c r="BP113" s="67">
        <v>97.038724373576315</v>
      </c>
      <c r="BQ113" s="67">
        <v>100.91116173120729</v>
      </c>
      <c r="BR113" s="67">
        <v>102.27790432801824</v>
      </c>
      <c r="BS113" s="57">
        <v>1</v>
      </c>
      <c r="BT113" s="57">
        <v>18.946000000000002</v>
      </c>
      <c r="BU113" s="57">
        <v>28.78</v>
      </c>
      <c r="BV113" s="57">
        <v>47.725999999999999</v>
      </c>
      <c r="BW113" s="67">
        <v>18.009811320754718</v>
      </c>
      <c r="BX113" s="67">
        <v>43.179815350363718</v>
      </c>
      <c r="BY113" s="67">
        <v>29.345046632098519</v>
      </c>
      <c r="BZ113" s="67">
        <v>24.187209547308729</v>
      </c>
      <c r="CA113" s="67">
        <v>20.121867486588439</v>
      </c>
      <c r="CB113" s="67">
        <v>9.6696314390001099</v>
      </c>
      <c r="CC113" s="67">
        <v>4.829827746196532</v>
      </c>
      <c r="CD113" s="67">
        <v>1.3856723666345028</v>
      </c>
      <c r="CE113" s="62">
        <f t="shared" si="44"/>
        <v>47.109861033927011</v>
      </c>
      <c r="CF113" s="57">
        <v>30</v>
      </c>
      <c r="CG113" s="57">
        <v>216</v>
      </c>
      <c r="CH113" s="57">
        <v>2.6372874781821709</v>
      </c>
      <c r="CI113" s="57">
        <v>1.1054366798112312</v>
      </c>
      <c r="CJ113" s="57">
        <v>100</v>
      </c>
      <c r="CK113" s="67">
        <v>98.336106489184701</v>
      </c>
      <c r="CL113" s="67">
        <v>98.835274542429275</v>
      </c>
      <c r="CM113" s="67">
        <v>97.836938435940098</v>
      </c>
      <c r="CN113" s="67">
        <v>98.835274542429275</v>
      </c>
      <c r="CO113" s="57">
        <v>0</v>
      </c>
      <c r="CP113" s="57"/>
      <c r="CQ113" s="57">
        <v>17.503</v>
      </c>
      <c r="CR113" s="67">
        <v>17.503</v>
      </c>
      <c r="CS113" s="67">
        <v>6.6049056603773586</v>
      </c>
      <c r="CT113" s="67">
        <v>31.965617808413437</v>
      </c>
      <c r="CU113" s="67">
        <v>10.47920804042735</v>
      </c>
      <c r="CV113" s="67">
        <v>7.8325730178116064</v>
      </c>
      <c r="CW113" s="67">
        <v>6.6525871261164449</v>
      </c>
      <c r="CX113" s="67">
        <v>4.6992771472086128</v>
      </c>
      <c r="CY113" s="67">
        <v>3.7237454065712572</v>
      </c>
      <c r="CZ113" s="67">
        <v>1.5514347838616789</v>
      </c>
      <c r="DA113" s="62">
        <f t="shared" si="45"/>
        <v>41.173088004382002</v>
      </c>
      <c r="DB113" s="57"/>
      <c r="DC113" s="57"/>
      <c r="DD113" s="57"/>
      <c r="DE113" s="62" t="e">
        <v>#N/A</v>
      </c>
      <c r="DF113" s="62" t="e">
        <v>#N/A</v>
      </c>
      <c r="DG113" s="57"/>
      <c r="DH113" s="57"/>
      <c r="DI113" s="57"/>
      <c r="DJ113" s="57"/>
      <c r="DK113" s="57"/>
      <c r="DL113" s="57"/>
      <c r="DM113" s="57"/>
      <c r="DN113" s="57"/>
      <c r="DO113" s="57"/>
      <c r="DP113" s="57"/>
      <c r="DQ113" s="57"/>
      <c r="DR113" s="57"/>
      <c r="DS113" s="57"/>
      <c r="DT113" s="57"/>
      <c r="DU113" s="57"/>
      <c r="DV113" s="62" t="e">
        <v>#N/A</v>
      </c>
      <c r="DW113" s="62" t="e">
        <v>#N/A</v>
      </c>
      <c r="DX113" s="62" t="e">
        <f t="shared" si="46"/>
        <v>#N/A</v>
      </c>
      <c r="DZ113" s="62">
        <f t="shared" si="42"/>
        <v>32.579772633182479</v>
      </c>
      <c r="EA113" s="62">
        <f t="shared" si="29"/>
        <v>26.987993547338572</v>
      </c>
      <c r="EB113" s="62">
        <f t="shared" si="30"/>
        <v>34.520500878265558</v>
      </c>
      <c r="EC113" s="62" t="e">
        <f t="shared" si="31"/>
        <v>#N/A</v>
      </c>
      <c r="ED113" s="62">
        <f t="shared" si="32"/>
        <v>15.019322527137529</v>
      </c>
      <c r="EE113" s="62">
        <f t="shared" si="33"/>
        <v>15.292039740391907</v>
      </c>
      <c r="EF113" s="62">
        <f t="shared" si="34"/>
        <v>2.9288417195451877</v>
      </c>
      <c r="EG113" s="62" t="e">
        <f t="shared" si="35"/>
        <v>#N/A</v>
      </c>
      <c r="EH113" s="62">
        <f t="shared" si="36"/>
        <v>26.241275263573229</v>
      </c>
      <c r="EI113" s="62">
        <f t="shared" si="37"/>
        <v>23.554930516963505</v>
      </c>
      <c r="EJ113" s="62">
        <f t="shared" si="38"/>
        <v>20.586544002191001</v>
      </c>
      <c r="EK113" s="62" t="e">
        <f t="shared" si="39"/>
        <v>#N/A</v>
      </c>
      <c r="EL113" s="62">
        <f t="shared" si="47"/>
        <v>3.7236456960532758</v>
      </c>
      <c r="EM113" s="62">
        <f t="shared" si="40"/>
        <v>4.016796821482405</v>
      </c>
      <c r="EN113" s="62">
        <f t="shared" si="41"/>
        <v>3.5054366798112309</v>
      </c>
      <c r="EO113" s="62" t="e">
        <f>DataByPlots!Z113+DataByPlots!DF113</f>
        <v>#N/A</v>
      </c>
    </row>
    <row r="114" spans="1:145" ht="11.25" x14ac:dyDescent="0.2">
      <c r="A114" s="57">
        <v>13351</v>
      </c>
      <c r="B114" s="57">
        <v>2007</v>
      </c>
      <c r="C114" s="57">
        <v>6</v>
      </c>
      <c r="D114" s="57">
        <v>12</v>
      </c>
      <c r="E114" s="57">
        <v>6729702</v>
      </c>
      <c r="F114" s="57">
        <v>3340996</v>
      </c>
      <c r="G114" s="57">
        <v>150</v>
      </c>
      <c r="H114" s="57">
        <v>4</v>
      </c>
      <c r="I114" s="57">
        <v>2</v>
      </c>
      <c r="J114" s="57">
        <v>5.95</v>
      </c>
      <c r="K114" s="57">
        <v>0</v>
      </c>
      <c r="L114" s="57">
        <v>0</v>
      </c>
      <c r="M114" s="57">
        <v>3</v>
      </c>
      <c r="N114" s="57">
        <v>0</v>
      </c>
      <c r="O114" s="57">
        <v>3</v>
      </c>
      <c r="P114" s="57">
        <v>201</v>
      </c>
      <c r="Q114" s="57">
        <v>0</v>
      </c>
      <c r="R114" s="57">
        <v>2.2000000000000002</v>
      </c>
      <c r="S114" s="57">
        <v>31.1</v>
      </c>
      <c r="T114" s="57">
        <v>66.8</v>
      </c>
      <c r="U114" s="57">
        <v>0.84599999999999997</v>
      </c>
      <c r="V114" s="57">
        <v>21.05263157894737</v>
      </c>
      <c r="W114" s="57">
        <v>22.280701754385966</v>
      </c>
      <c r="X114" s="57">
        <v>202</v>
      </c>
      <c r="Y114" s="57">
        <v>10</v>
      </c>
      <c r="Z114" s="57">
        <v>2.2000000000000002</v>
      </c>
      <c r="AA114" s="57">
        <v>31.1</v>
      </c>
      <c r="AB114" s="57">
        <v>66.8</v>
      </c>
      <c r="AC114" s="57">
        <v>0.90500000000000003</v>
      </c>
      <c r="AD114" s="57">
        <v>17.400126823081791</v>
      </c>
      <c r="AE114" s="57">
        <v>20.02149547059728</v>
      </c>
      <c r="AF114" s="57">
        <v>203</v>
      </c>
      <c r="AG114" s="57">
        <v>20</v>
      </c>
      <c r="AH114" s="57">
        <v>2</v>
      </c>
      <c r="AI114" s="57">
        <v>29.6</v>
      </c>
      <c r="AJ114" s="57">
        <v>68.400000000000006</v>
      </c>
      <c r="AK114" s="57">
        <v>0.91800000000000004</v>
      </c>
      <c r="AL114" s="57">
        <v>19.864206128133699</v>
      </c>
      <c r="AM114" s="57">
        <v>24.809906582663476</v>
      </c>
      <c r="AN114" s="57">
        <v>0</v>
      </c>
      <c r="AO114" s="57">
        <v>217</v>
      </c>
      <c r="AP114" s="57">
        <v>2.5359558612783037</v>
      </c>
      <c r="AQ114" s="67">
        <v>9.9168816279736003</v>
      </c>
      <c r="AR114" s="57">
        <v>100</v>
      </c>
      <c r="AS114" s="57">
        <v>95.368782161234989</v>
      </c>
      <c r="AT114" s="57">
        <v>97.084048027444254</v>
      </c>
      <c r="AU114" s="57">
        <v>96.569468267581456</v>
      </c>
      <c r="AV114" s="67">
        <v>97.598627787307009</v>
      </c>
      <c r="AW114" s="57">
        <v>1</v>
      </c>
      <c r="AX114" s="57"/>
      <c r="AY114" s="57"/>
      <c r="AZ114" s="57">
        <v>0</v>
      </c>
      <c r="BA114" s="57">
        <v>0</v>
      </c>
      <c r="BB114" s="67">
        <v>65.939302452646558</v>
      </c>
      <c r="BC114" s="67">
        <v>58.758663061616666</v>
      </c>
      <c r="BD114" s="67">
        <v>36.540210766797536</v>
      </c>
      <c r="BE114" s="67">
        <v>32.079104577967477</v>
      </c>
      <c r="BF114" s="67">
        <v>18.622104077427348</v>
      </c>
      <c r="BG114" s="67">
        <v>11.490342426976255</v>
      </c>
      <c r="BH114" s="67">
        <v>0.68135024087328977</v>
      </c>
      <c r="BI114" s="62">
        <f t="shared" si="43"/>
        <v>73.1324093105532</v>
      </c>
      <c r="BJ114" s="57">
        <v>15</v>
      </c>
      <c r="BK114" s="57">
        <v>218</v>
      </c>
      <c r="BL114" s="57">
        <v>2.5960552084304767</v>
      </c>
      <c r="BM114" s="57">
        <v>4.6908514408281281</v>
      </c>
      <c r="BN114" s="57">
        <v>100</v>
      </c>
      <c r="BO114" s="67">
        <v>100</v>
      </c>
      <c r="BP114" s="67">
        <v>97.674418604651166</v>
      </c>
      <c r="BQ114" s="67">
        <v>98.338870431893696</v>
      </c>
      <c r="BR114" s="67">
        <v>96.973069368701388</v>
      </c>
      <c r="BS114" s="57">
        <v>0</v>
      </c>
      <c r="BT114" s="57"/>
      <c r="BU114" s="57">
        <v>12.340999999999999</v>
      </c>
      <c r="BV114" s="57">
        <v>12.340999999999999</v>
      </c>
      <c r="BW114" s="67">
        <v>4.6569811320754715</v>
      </c>
      <c r="BX114" s="67">
        <v>50.782532325241306</v>
      </c>
      <c r="BY114" s="67">
        <v>47.970250422000973</v>
      </c>
      <c r="BZ114" s="67">
        <v>41.306796594793902</v>
      </c>
      <c r="CA114" s="67">
        <v>39.381210632810507</v>
      </c>
      <c r="CB114" s="67">
        <v>19.026906787240538</v>
      </c>
      <c r="CC114" s="67">
        <v>11.538547785324317</v>
      </c>
      <c r="CD114" s="67">
        <v>1.1934331827268443</v>
      </c>
      <c r="CE114" s="62">
        <f t="shared" si="44"/>
        <v>54.028975237072473</v>
      </c>
      <c r="CF114" s="57">
        <v>30</v>
      </c>
      <c r="CG114" s="57">
        <v>219</v>
      </c>
      <c r="CH114" s="57">
        <v>2.6367855038302888</v>
      </c>
      <c r="CI114" s="57">
        <v>1.1490866234531611</v>
      </c>
      <c r="CJ114" s="57">
        <v>100</v>
      </c>
      <c r="CK114" s="67">
        <v>100.62893081761007</v>
      </c>
      <c r="CL114" s="67">
        <v>98.532494758909849</v>
      </c>
      <c r="CM114" s="67">
        <v>100</v>
      </c>
      <c r="CN114" s="67">
        <v>98.532494758909849</v>
      </c>
      <c r="CO114" s="57">
        <v>1</v>
      </c>
      <c r="CP114" s="57">
        <v>17.334</v>
      </c>
      <c r="CQ114" s="57">
        <v>19.018999999999998</v>
      </c>
      <c r="CR114" s="67">
        <v>36.352999999999994</v>
      </c>
      <c r="CS114" s="67">
        <v>13.718113207547168</v>
      </c>
      <c r="CT114" s="67">
        <v>38.984269885165475</v>
      </c>
      <c r="CU114" s="67">
        <v>31.06560441847067</v>
      </c>
      <c r="CV114" s="67">
        <v>27.152203619384856</v>
      </c>
      <c r="CW114" s="67">
        <v>22.871347346206498</v>
      </c>
      <c r="CX114" s="67">
        <v>8.7059388199381367</v>
      </c>
      <c r="CY114" s="67">
        <v>7.4858973852660764</v>
      </c>
      <c r="CZ114" s="67">
        <v>1.4727615401630023</v>
      </c>
      <c r="DA114" s="62">
        <f t="shared" si="45"/>
        <v>44.145568988314885</v>
      </c>
      <c r="DB114" s="57"/>
      <c r="DC114" s="57"/>
      <c r="DD114" s="57"/>
      <c r="DE114" s="62" t="e">
        <v>#N/A</v>
      </c>
      <c r="DF114" s="62" t="e">
        <v>#N/A</v>
      </c>
      <c r="DG114" s="57"/>
      <c r="DH114" s="57"/>
      <c r="DI114" s="57"/>
      <c r="DJ114" s="57"/>
      <c r="DK114" s="57"/>
      <c r="DL114" s="57"/>
      <c r="DM114" s="57"/>
      <c r="DN114" s="57"/>
      <c r="DO114" s="57"/>
      <c r="DP114" s="57"/>
      <c r="DQ114" s="57"/>
      <c r="DR114" s="57"/>
      <c r="DS114" s="57"/>
      <c r="DT114" s="57"/>
      <c r="DU114" s="57"/>
      <c r="DV114" s="62" t="e">
        <v>#N/A</v>
      </c>
      <c r="DW114" s="62" t="e">
        <v>#N/A</v>
      </c>
      <c r="DX114" s="62" t="e">
        <f t="shared" si="46"/>
        <v>#N/A</v>
      </c>
      <c r="DZ114" s="62">
        <f t="shared" si="42"/>
        <v>41.053304732585723</v>
      </c>
      <c r="EA114" s="62">
        <f t="shared" si="29"/>
        <v>14.647764604261965</v>
      </c>
      <c r="EB114" s="62">
        <f t="shared" si="30"/>
        <v>21.274221642108387</v>
      </c>
      <c r="EC114" s="62" t="e">
        <f t="shared" si="31"/>
        <v>#N/A</v>
      </c>
      <c r="ED114" s="62">
        <f t="shared" si="32"/>
        <v>20.588762150991222</v>
      </c>
      <c r="EE114" s="62">
        <f t="shared" si="33"/>
        <v>27.842662847486189</v>
      </c>
      <c r="EF114" s="62">
        <f t="shared" si="34"/>
        <v>15.385449960940422</v>
      </c>
      <c r="EG114" s="62" t="e">
        <f t="shared" si="35"/>
        <v>#N/A</v>
      </c>
      <c r="EH114" s="62">
        <f t="shared" si="36"/>
        <v>36.5662046552766</v>
      </c>
      <c r="EI114" s="62">
        <f t="shared" si="37"/>
        <v>27.014487618536236</v>
      </c>
      <c r="EJ114" s="62">
        <f t="shared" si="38"/>
        <v>22.072784494157442</v>
      </c>
      <c r="EK114" s="62" t="e">
        <f t="shared" si="39"/>
        <v>#N/A</v>
      </c>
      <c r="EL114" s="62">
        <f t="shared" si="47"/>
        <v>12.116881627973601</v>
      </c>
      <c r="EM114" s="62">
        <f t="shared" si="40"/>
        <v>6.8908514408281283</v>
      </c>
      <c r="EN114" s="62">
        <f t="shared" si="41"/>
        <v>3.1490866234531611</v>
      </c>
      <c r="EO114" s="62" t="e">
        <f>DataByPlots!Z114+DataByPlots!DF114</f>
        <v>#N/A</v>
      </c>
    </row>
    <row r="115" spans="1:145" ht="11.25" x14ac:dyDescent="0.2">
      <c r="A115" s="57">
        <v>15393</v>
      </c>
      <c r="B115" s="57">
        <v>2007</v>
      </c>
      <c r="C115" s="57">
        <v>6</v>
      </c>
      <c r="D115" s="57">
        <v>14</v>
      </c>
      <c r="E115" s="57">
        <v>6746508</v>
      </c>
      <c r="F115" s="57">
        <v>3372995</v>
      </c>
      <c r="G115" s="57">
        <v>90</v>
      </c>
      <c r="H115" s="57">
        <v>4</v>
      </c>
      <c r="I115" s="57">
        <v>1</v>
      </c>
      <c r="J115" s="57">
        <v>3.4</v>
      </c>
      <c r="K115" s="57">
        <v>0</v>
      </c>
      <c r="L115" s="57">
        <v>0</v>
      </c>
      <c r="M115" s="57">
        <v>3</v>
      </c>
      <c r="N115" s="57">
        <v>0</v>
      </c>
      <c r="O115" s="57">
        <v>2</v>
      </c>
      <c r="P115" s="57">
        <v>201</v>
      </c>
      <c r="Q115" s="57">
        <v>0</v>
      </c>
      <c r="R115" s="57">
        <v>38</v>
      </c>
      <c r="S115" s="57">
        <v>59</v>
      </c>
      <c r="T115" s="57">
        <v>3</v>
      </c>
      <c r="U115" s="57">
        <v>1.0309999999999999</v>
      </c>
      <c r="V115" s="57">
        <v>25.661545027742211</v>
      </c>
      <c r="W115" s="57">
        <v>8.6120281326255585E-2</v>
      </c>
      <c r="X115" s="57">
        <v>202</v>
      </c>
      <c r="Y115" s="57">
        <v>10</v>
      </c>
      <c r="Z115" s="57">
        <v>38</v>
      </c>
      <c r="AA115" s="57">
        <v>59</v>
      </c>
      <c r="AB115" s="57">
        <v>3</v>
      </c>
      <c r="AC115" s="57">
        <v>1.286</v>
      </c>
      <c r="AD115" s="57">
        <v>21.62785055798156</v>
      </c>
      <c r="AE115" s="57">
        <v>0.10834236186349566</v>
      </c>
      <c r="AF115" s="57">
        <v>203</v>
      </c>
      <c r="AG115" s="57">
        <v>20</v>
      </c>
      <c r="AH115" s="57">
        <v>36.5</v>
      </c>
      <c r="AI115" s="57">
        <v>58.4</v>
      </c>
      <c r="AJ115" s="57">
        <v>5.1000000000000005</v>
      </c>
      <c r="AK115" s="57">
        <v>1.484</v>
      </c>
      <c r="AL115" s="57">
        <v>20.643231114435295</v>
      </c>
      <c r="AM115" s="57">
        <v>9.4250706880307719E-2</v>
      </c>
      <c r="AN115" s="57">
        <v>0</v>
      </c>
      <c r="AO115" s="57">
        <v>229</v>
      </c>
      <c r="AP115" s="57">
        <v>2.5375177708274097</v>
      </c>
      <c r="AQ115" s="67">
        <v>9.7810634063121835</v>
      </c>
      <c r="AR115" s="57">
        <v>100</v>
      </c>
      <c r="AS115" s="57">
        <v>100</v>
      </c>
      <c r="AT115" s="57">
        <v>100</v>
      </c>
      <c r="AU115" s="57">
        <v>100</v>
      </c>
      <c r="AV115" s="67">
        <v>97.575847709696575</v>
      </c>
      <c r="AW115" s="57">
        <v>0</v>
      </c>
      <c r="AX115" s="57"/>
      <c r="AY115" s="57"/>
      <c r="AZ115" s="57">
        <v>0</v>
      </c>
      <c r="BA115" s="57">
        <v>0</v>
      </c>
      <c r="BB115" s="67">
        <v>60.957475106634554</v>
      </c>
      <c r="BC115" s="67">
        <v>56.172326602842915</v>
      </c>
      <c r="BD115" s="67">
        <v>38.756460910181211</v>
      </c>
      <c r="BE115" s="67">
        <v>37.135475644669143</v>
      </c>
      <c r="BF115" s="67">
        <v>30.904408284040734</v>
      </c>
      <c r="BG115" s="67">
        <v>21.163364628402022</v>
      </c>
      <c r="BH115" s="67">
        <v>0.83913220042710235</v>
      </c>
      <c r="BI115" s="62">
        <f t="shared" si="43"/>
        <v>66.930982313732287</v>
      </c>
      <c r="BJ115" s="57">
        <v>15</v>
      </c>
      <c r="BK115" s="57">
        <v>230</v>
      </c>
      <c r="BL115" s="57">
        <v>2.6105218771703544</v>
      </c>
      <c r="BM115" s="57">
        <v>3.4328802460561225</v>
      </c>
      <c r="BN115" s="57">
        <v>100</v>
      </c>
      <c r="BO115" s="67">
        <v>97.811447811447806</v>
      </c>
      <c r="BP115" s="67">
        <v>98.821548821548831</v>
      </c>
      <c r="BQ115" s="67">
        <v>98.316498316498325</v>
      </c>
      <c r="BR115" s="67">
        <v>98.821548821548831</v>
      </c>
      <c r="BS115" s="57">
        <v>0</v>
      </c>
      <c r="BT115" s="57"/>
      <c r="BU115" s="57"/>
      <c r="BV115" s="57">
        <v>0</v>
      </c>
      <c r="BW115" s="67">
        <v>0</v>
      </c>
      <c r="BX115" s="67">
        <v>41.382019352584052</v>
      </c>
      <c r="BY115" s="67">
        <v>38.377557863326658</v>
      </c>
      <c r="BZ115" s="67">
        <v>36.957506043458757</v>
      </c>
      <c r="CA115" s="67">
        <v>36.392115041103949</v>
      </c>
      <c r="CB115" s="67">
        <v>33.985916124105678</v>
      </c>
      <c r="CC115" s="67">
        <v>23.90572201000678</v>
      </c>
      <c r="CD115" s="67">
        <v>1.4547970692567425</v>
      </c>
      <c r="CE115" s="62">
        <f t="shared" si="44"/>
        <v>44.271791706505319</v>
      </c>
      <c r="CF115" s="57">
        <v>30</v>
      </c>
      <c r="CG115" s="57">
        <v>231</v>
      </c>
      <c r="CH115" s="57">
        <v>2.6114447660395563</v>
      </c>
      <c r="CI115" s="57">
        <v>3.3526290400385759</v>
      </c>
      <c r="CJ115" s="57">
        <v>100</v>
      </c>
      <c r="CK115" s="67">
        <v>100</v>
      </c>
      <c r="CL115" s="67">
        <v>100</v>
      </c>
      <c r="CM115" s="67">
        <v>100</v>
      </c>
      <c r="CN115" s="67">
        <v>98.825503355704697</v>
      </c>
      <c r="CO115" s="57">
        <v>0</v>
      </c>
      <c r="CP115" s="57"/>
      <c r="CQ115" s="57"/>
      <c r="CR115" s="67">
        <v>0</v>
      </c>
      <c r="CS115" s="67">
        <v>0</v>
      </c>
      <c r="CT115" s="67">
        <v>41.686715372197938</v>
      </c>
      <c r="CU115" s="67">
        <v>40.916250588124129</v>
      </c>
      <c r="CV115" s="67">
        <v>40.661605447625092</v>
      </c>
      <c r="CW115" s="67">
        <v>39.264321856169168</v>
      </c>
      <c r="CX115" s="67">
        <v>36.926810053640146</v>
      </c>
      <c r="CY115" s="67">
        <v>33.362757866723562</v>
      </c>
      <c r="CZ115" s="67">
        <v>1.4929061063945814</v>
      </c>
      <c r="DA115" s="62">
        <f t="shared" si="45"/>
        <v>42.832177581964295</v>
      </c>
      <c r="DB115" s="57"/>
      <c r="DC115" s="57"/>
      <c r="DD115" s="57"/>
      <c r="DE115" s="62" t="e">
        <v>#N/A</v>
      </c>
      <c r="DF115" s="62" t="e">
        <v>#N/A</v>
      </c>
      <c r="DG115" s="57"/>
      <c r="DH115" s="57"/>
      <c r="DI115" s="57"/>
      <c r="DJ115" s="57"/>
      <c r="DK115" s="57"/>
      <c r="DL115" s="57"/>
      <c r="DM115" s="57"/>
      <c r="DN115" s="57"/>
      <c r="DO115" s="57"/>
      <c r="DP115" s="57"/>
      <c r="DQ115" s="57"/>
      <c r="DR115" s="57"/>
      <c r="DS115" s="57"/>
      <c r="DT115" s="57"/>
      <c r="DU115" s="57"/>
      <c r="DV115" s="62" t="e">
        <v>#N/A</v>
      </c>
      <c r="DW115" s="62" t="e">
        <v>#N/A</v>
      </c>
      <c r="DX115" s="62" t="e">
        <f t="shared" si="46"/>
        <v>#N/A</v>
      </c>
      <c r="DZ115" s="62">
        <f t="shared" si="42"/>
        <v>29.795506669063144</v>
      </c>
      <c r="EA115" s="62">
        <f t="shared" si="29"/>
        <v>7.8796766654013695</v>
      </c>
      <c r="EB115" s="62">
        <f t="shared" si="30"/>
        <v>3.5678557257951269</v>
      </c>
      <c r="EC115" s="62" t="e">
        <f t="shared" si="31"/>
        <v>#N/A</v>
      </c>
      <c r="ED115" s="62">
        <f t="shared" si="32"/>
        <v>15.972111016267121</v>
      </c>
      <c r="EE115" s="62">
        <f t="shared" si="33"/>
        <v>12.486393031097169</v>
      </c>
      <c r="EF115" s="62">
        <f t="shared" si="34"/>
        <v>5.9015639894456058</v>
      </c>
      <c r="EG115" s="62" t="e">
        <f t="shared" si="35"/>
        <v>#N/A</v>
      </c>
      <c r="EH115" s="62">
        <f t="shared" si="36"/>
        <v>33.465491156866143</v>
      </c>
      <c r="EI115" s="62">
        <f t="shared" si="37"/>
        <v>22.135895853252659</v>
      </c>
      <c r="EJ115" s="62">
        <f t="shared" si="38"/>
        <v>21.416088790982148</v>
      </c>
      <c r="EK115" s="62" t="e">
        <f t="shared" si="39"/>
        <v>#N/A</v>
      </c>
      <c r="EL115" s="62">
        <f t="shared" si="47"/>
        <v>47.781063406312185</v>
      </c>
      <c r="EM115" s="62">
        <f t="shared" si="40"/>
        <v>41.432880246056122</v>
      </c>
      <c r="EN115" s="62">
        <f t="shared" si="41"/>
        <v>39.852629040038579</v>
      </c>
      <c r="EO115" s="62" t="e">
        <f>DataByPlots!Z115+DataByPlots!DF115</f>
        <v>#N/A</v>
      </c>
    </row>
    <row r="116" spans="1:145" ht="11.25" x14ac:dyDescent="0.2">
      <c r="A116" s="57">
        <v>15591</v>
      </c>
      <c r="B116" s="57">
        <v>2007</v>
      </c>
      <c r="C116" s="57">
        <v>6</v>
      </c>
      <c r="D116" s="57">
        <v>19</v>
      </c>
      <c r="E116" s="57">
        <v>6745692</v>
      </c>
      <c r="F116" s="57">
        <v>3533000</v>
      </c>
      <c r="G116" s="57">
        <v>60</v>
      </c>
      <c r="H116" s="57">
        <v>4</v>
      </c>
      <c r="I116" s="57">
        <v>2</v>
      </c>
      <c r="J116" s="57">
        <v>5.3500000000000005</v>
      </c>
      <c r="K116" s="57">
        <v>2</v>
      </c>
      <c r="L116" s="57">
        <v>14</v>
      </c>
      <c r="M116" s="57">
        <v>2</v>
      </c>
      <c r="N116" s="57">
        <v>0</v>
      </c>
      <c r="O116" s="57">
        <v>4</v>
      </c>
      <c r="P116" s="57">
        <v>201</v>
      </c>
      <c r="Q116" s="57">
        <v>0</v>
      </c>
      <c r="R116" s="57">
        <v>1</v>
      </c>
      <c r="S116" s="57">
        <v>20.400000000000002</v>
      </c>
      <c r="T116" s="57">
        <v>78.5</v>
      </c>
      <c r="U116" s="57">
        <v>1.0069999999999999</v>
      </c>
      <c r="V116" s="57">
        <v>8.0402010050251125</v>
      </c>
      <c r="W116" s="57">
        <v>10.261080752884034</v>
      </c>
      <c r="X116" s="57">
        <v>202</v>
      </c>
      <c r="Y116" s="57">
        <v>10</v>
      </c>
      <c r="Z116" s="57">
        <v>1</v>
      </c>
      <c r="AA116" s="57">
        <v>20.400000000000002</v>
      </c>
      <c r="AB116" s="57">
        <v>78.5</v>
      </c>
      <c r="AC116" s="57">
        <v>0.96</v>
      </c>
      <c r="AD116" s="57">
        <v>8.3970438328236607</v>
      </c>
      <c r="AE116" s="57">
        <v>18.222284045068857</v>
      </c>
      <c r="AF116" s="57">
        <v>203</v>
      </c>
      <c r="AG116" s="57">
        <v>20</v>
      </c>
      <c r="AH116" s="57">
        <v>3.6</v>
      </c>
      <c r="AI116" s="57">
        <v>29.8</v>
      </c>
      <c r="AJ116" s="57">
        <v>66.599999999999994</v>
      </c>
      <c r="AK116" s="57">
        <v>1.0169999999999999</v>
      </c>
      <c r="AL116" s="57">
        <v>5.3252800959011477</v>
      </c>
      <c r="AM116" s="57">
        <v>26.609525664751146</v>
      </c>
      <c r="AN116" s="57">
        <v>0</v>
      </c>
      <c r="AO116" s="57">
        <v>239</v>
      </c>
      <c r="AP116" s="57">
        <v>2.6006021678040945</v>
      </c>
      <c r="AQ116" s="67">
        <v>4.2954636692091732</v>
      </c>
      <c r="AR116" s="57">
        <v>100</v>
      </c>
      <c r="AS116" s="57">
        <v>92.619926199261982</v>
      </c>
      <c r="AT116" s="57">
        <v>100.55350553505535</v>
      </c>
      <c r="AU116" s="57">
        <v>100.55350553505535</v>
      </c>
      <c r="AV116" s="67">
        <v>110.51660516605166</v>
      </c>
      <c r="AW116" s="57">
        <v>1</v>
      </c>
      <c r="AX116" s="57"/>
      <c r="AY116" s="57"/>
      <c r="AZ116" s="57">
        <v>0</v>
      </c>
      <c r="BA116" s="57">
        <v>0</v>
      </c>
      <c r="BB116" s="67">
        <v>45.478735874669049</v>
      </c>
      <c r="BC116" s="67">
        <v>37.819368721673612</v>
      </c>
      <c r="BD116" s="67">
        <v>28.298448512940883</v>
      </c>
      <c r="BE116" s="67">
        <v>21.278546150084203</v>
      </c>
      <c r="BF116" s="67">
        <v>13.150238150986956</v>
      </c>
      <c r="BG116" s="67">
        <v>5.3628949115655651</v>
      </c>
      <c r="BH116" s="67">
        <v>1.2024211707195971</v>
      </c>
      <c r="BI116" s="62">
        <f t="shared" si="43"/>
        <v>53.763740351916198</v>
      </c>
      <c r="BJ116" s="57">
        <v>15</v>
      </c>
      <c r="BK116" s="57">
        <v>240</v>
      </c>
      <c r="BL116" s="57">
        <v>2.6348203723304895</v>
      </c>
      <c r="BM116" s="57">
        <v>1.3199676234356719</v>
      </c>
      <c r="BN116" s="57">
        <v>100</v>
      </c>
      <c r="BO116" s="67">
        <v>100</v>
      </c>
      <c r="BP116" s="67">
        <v>98.846787479406927</v>
      </c>
      <c r="BQ116" s="67">
        <v>98.846787479406927</v>
      </c>
      <c r="BR116" s="67">
        <v>100</v>
      </c>
      <c r="BS116" s="57">
        <v>0</v>
      </c>
      <c r="BT116" s="57"/>
      <c r="BU116" s="57"/>
      <c r="BV116" s="57">
        <v>0</v>
      </c>
      <c r="BW116" s="67">
        <v>0</v>
      </c>
      <c r="BX116" s="67">
        <v>34.761929737133933</v>
      </c>
      <c r="BY116" s="67">
        <v>23.242689975560694</v>
      </c>
      <c r="BZ116" s="67">
        <v>14.3535291057627</v>
      </c>
      <c r="CA116" s="67">
        <v>11.154442761439951</v>
      </c>
      <c r="CB116" s="67">
        <v>5.9322188080593445</v>
      </c>
      <c r="CC116" s="67">
        <v>2.7519926372808321</v>
      </c>
      <c r="CD116" s="67">
        <v>1.5352895861587017</v>
      </c>
      <c r="CE116" s="62">
        <f t="shared" si="44"/>
        <v>41.73076835591857</v>
      </c>
      <c r="CF116" s="57">
        <v>30</v>
      </c>
      <c r="CG116" s="57">
        <v>244</v>
      </c>
      <c r="CH116" s="57">
        <v>2.6442367000771001</v>
      </c>
      <c r="CI116" s="57">
        <v>0.50115651503470138</v>
      </c>
      <c r="CJ116" s="57">
        <v>100</v>
      </c>
      <c r="CK116" s="67">
        <v>100</v>
      </c>
      <c r="CL116" s="67">
        <v>100</v>
      </c>
      <c r="CM116" s="67">
        <v>101.20274914089349</v>
      </c>
      <c r="CN116" s="67">
        <v>101.71821305841927</v>
      </c>
      <c r="CO116" s="57">
        <v>0</v>
      </c>
      <c r="CP116" s="57"/>
      <c r="CQ116" s="57"/>
      <c r="CR116" s="67">
        <v>0</v>
      </c>
      <c r="CS116" s="67">
        <v>0</v>
      </c>
      <c r="CT116" s="67">
        <v>27.072126448388172</v>
      </c>
      <c r="CU116" s="67">
        <v>26.07960091501127</v>
      </c>
      <c r="CV116" s="67">
        <v>8.0751877395543801</v>
      </c>
      <c r="CW116" s="67">
        <v>5.0380596074211379</v>
      </c>
      <c r="CX116" s="67">
        <v>2.2523712770766298</v>
      </c>
      <c r="CY116" s="67">
        <v>2.5616499253313223</v>
      </c>
      <c r="CZ116" s="67">
        <v>1.8067008452428501</v>
      </c>
      <c r="DA116" s="62">
        <f t="shared" si="45"/>
        <v>31.674012194514557</v>
      </c>
      <c r="DB116" s="57"/>
      <c r="DC116" s="57"/>
      <c r="DD116" s="57"/>
      <c r="DE116" s="62" t="e">
        <v>#N/A</v>
      </c>
      <c r="DF116" s="62" t="e">
        <v>#N/A</v>
      </c>
      <c r="DG116" s="57"/>
      <c r="DH116" s="57"/>
      <c r="DI116" s="57"/>
      <c r="DJ116" s="57"/>
      <c r="DK116" s="57"/>
      <c r="DL116" s="57"/>
      <c r="DM116" s="57"/>
      <c r="DN116" s="57"/>
      <c r="DO116" s="57"/>
      <c r="DP116" s="57"/>
      <c r="DQ116" s="57"/>
      <c r="DR116" s="57"/>
      <c r="DS116" s="57"/>
      <c r="DT116" s="57"/>
      <c r="DU116" s="57"/>
      <c r="DV116" s="62" t="e">
        <v>#N/A</v>
      </c>
      <c r="DW116" s="62" t="e">
        <v>#N/A</v>
      </c>
      <c r="DX116" s="62" t="e">
        <f t="shared" si="46"/>
        <v>#N/A</v>
      </c>
      <c r="DZ116" s="62">
        <f t="shared" si="42"/>
        <v>32.485194201831995</v>
      </c>
      <c r="EA116" s="62">
        <f t="shared" si="29"/>
        <v>30.576325594478618</v>
      </c>
      <c r="EB116" s="62">
        <f t="shared" si="30"/>
        <v>26.635952587093421</v>
      </c>
      <c r="EC116" s="62" t="e">
        <f t="shared" si="31"/>
        <v>#N/A</v>
      </c>
      <c r="ED116" s="62">
        <f t="shared" si="32"/>
        <v>15.915651238518638</v>
      </c>
      <c r="EE116" s="62">
        <f t="shared" si="33"/>
        <v>8.4024501241591185</v>
      </c>
      <c r="EF116" s="62">
        <f t="shared" si="34"/>
        <v>2.4764096820898156</v>
      </c>
      <c r="EG116" s="62" t="e">
        <f t="shared" si="35"/>
        <v>#N/A</v>
      </c>
      <c r="EH116" s="62">
        <f t="shared" si="36"/>
        <v>26.881870175958099</v>
      </c>
      <c r="EI116" s="62">
        <f t="shared" si="37"/>
        <v>20.865384177959285</v>
      </c>
      <c r="EJ116" s="62">
        <f t="shared" si="38"/>
        <v>15.837006097257278</v>
      </c>
      <c r="EK116" s="62" t="e">
        <f t="shared" si="39"/>
        <v>#N/A</v>
      </c>
      <c r="EL116" s="62">
        <f t="shared" si="47"/>
        <v>5.2954636692091732</v>
      </c>
      <c r="EM116" s="62">
        <f t="shared" si="40"/>
        <v>2.3199676234356721</v>
      </c>
      <c r="EN116" s="62">
        <f t="shared" si="41"/>
        <v>4.1011565150347016</v>
      </c>
      <c r="EO116" s="62" t="e">
        <f>DataByPlots!Z116+DataByPlots!DF116</f>
        <v>#N/A</v>
      </c>
    </row>
    <row r="117" spans="1:145" ht="11.25" x14ac:dyDescent="0.2">
      <c r="A117" s="57">
        <v>17252</v>
      </c>
      <c r="B117" s="57">
        <v>2007</v>
      </c>
      <c r="C117" s="57">
        <v>6</v>
      </c>
      <c r="D117" s="57">
        <v>1</v>
      </c>
      <c r="E117" s="57">
        <v>6762098</v>
      </c>
      <c r="F117" s="57">
        <v>3261005</v>
      </c>
      <c r="G117" s="57">
        <v>70</v>
      </c>
      <c r="H117" s="57">
        <v>4</v>
      </c>
      <c r="I117" s="57">
        <v>1</v>
      </c>
      <c r="J117" s="57">
        <v>3.8000000000000003</v>
      </c>
      <c r="K117" s="57">
        <v>0</v>
      </c>
      <c r="L117" s="57">
        <v>0</v>
      </c>
      <c r="M117" s="57">
        <v>4</v>
      </c>
      <c r="N117" s="57">
        <v>4</v>
      </c>
      <c r="O117" s="57">
        <v>2</v>
      </c>
      <c r="P117" s="57">
        <v>201</v>
      </c>
      <c r="Q117" s="57">
        <v>0</v>
      </c>
      <c r="R117" s="57">
        <v>28.6</v>
      </c>
      <c r="S117" s="57">
        <v>61.1</v>
      </c>
      <c r="T117" s="57">
        <v>10.3</v>
      </c>
      <c r="U117" s="57">
        <v>0.95000000000000007</v>
      </c>
      <c r="V117" s="57">
        <v>19.070540871696121</v>
      </c>
      <c r="W117" s="57">
        <v>0.5623445441764946</v>
      </c>
      <c r="X117" s="57">
        <v>202</v>
      </c>
      <c r="Y117" s="57">
        <v>10</v>
      </c>
      <c r="Z117" s="57">
        <v>28.6</v>
      </c>
      <c r="AA117" s="57">
        <v>61.1</v>
      </c>
      <c r="AB117" s="57">
        <v>10.3</v>
      </c>
      <c r="AC117" s="57">
        <v>1.2750000000000001</v>
      </c>
      <c r="AD117" s="57">
        <v>16.036903873549967</v>
      </c>
      <c r="AE117" s="57">
        <v>0.50900864506746024</v>
      </c>
      <c r="AF117" s="57">
        <v>203</v>
      </c>
      <c r="AG117" s="57">
        <v>20</v>
      </c>
      <c r="AH117" s="57">
        <v>34.9</v>
      </c>
      <c r="AI117" s="57">
        <v>56.5</v>
      </c>
      <c r="AJ117" s="57">
        <v>8.6</v>
      </c>
      <c r="AK117" s="57">
        <v>1.4430000000000001</v>
      </c>
      <c r="AL117" s="57">
        <v>17.590157776108185</v>
      </c>
      <c r="AM117" s="57">
        <v>0.41595441595442634</v>
      </c>
      <c r="AN117" s="57">
        <v>0</v>
      </c>
      <c r="AO117" s="57">
        <v>651</v>
      </c>
      <c r="AP117" s="57">
        <v>2.4972222222222222</v>
      </c>
      <c r="AQ117" s="67">
        <v>13.285024154589346</v>
      </c>
      <c r="AR117" s="57">
        <v>100</v>
      </c>
      <c r="AS117" s="57">
        <v>100</v>
      </c>
      <c r="AT117" s="57">
        <v>98.831385642737885</v>
      </c>
      <c r="AU117" s="57">
        <v>98.330550918197005</v>
      </c>
      <c r="AV117" s="67">
        <v>97.829716193656083</v>
      </c>
      <c r="AW117" s="57">
        <v>0</v>
      </c>
      <c r="AX117" s="57"/>
      <c r="AY117" s="57"/>
      <c r="AZ117" s="57">
        <v>0</v>
      </c>
      <c r="BA117" s="57">
        <v>0</v>
      </c>
      <c r="BB117" s="67">
        <v>59.553240359247347</v>
      </c>
      <c r="BC117" s="67">
        <v>54.434252575285527</v>
      </c>
      <c r="BD117" s="67">
        <v>42.421609152346349</v>
      </c>
      <c r="BE117" s="67">
        <v>41.627173000642628</v>
      </c>
      <c r="BF117" s="67">
        <v>35.483106311256691</v>
      </c>
      <c r="BG117" s="67">
        <v>31.416709030305448</v>
      </c>
      <c r="BH117" s="67">
        <v>0.90832241809633329</v>
      </c>
      <c r="BI117" s="62">
        <f t="shared" si="43"/>
        <v>63.626688485575087</v>
      </c>
      <c r="BJ117" s="57">
        <v>15</v>
      </c>
      <c r="BK117" s="57">
        <v>53</v>
      </c>
      <c r="BL117" s="57">
        <v>2.5493545142090706</v>
      </c>
      <c r="BM117" s="57">
        <v>8.7517813731243237</v>
      </c>
      <c r="BN117" s="57">
        <v>100</v>
      </c>
      <c r="BO117" s="67">
        <v>100</v>
      </c>
      <c r="BP117" s="67">
        <v>100</v>
      </c>
      <c r="BQ117" s="67">
        <v>99.5</v>
      </c>
      <c r="BR117" s="67">
        <v>98.333333333333329</v>
      </c>
      <c r="BS117" s="57">
        <v>0</v>
      </c>
      <c r="BT117" s="57"/>
      <c r="BU117" s="57"/>
      <c r="BV117" s="57">
        <v>0</v>
      </c>
      <c r="BW117" s="67">
        <v>0</v>
      </c>
      <c r="BX117" s="67">
        <v>42.613230203578254</v>
      </c>
      <c r="BY117" s="67">
        <v>40.373232411484381</v>
      </c>
      <c r="BZ117" s="67">
        <v>39.551685943323896</v>
      </c>
      <c r="CA117" s="67">
        <v>39.076729391418596</v>
      </c>
      <c r="CB117" s="67">
        <v>35.058853695571152</v>
      </c>
      <c r="CC117" s="67">
        <v>29.617615377853106</v>
      </c>
      <c r="CD117" s="67">
        <v>1.3489215357335005</v>
      </c>
      <c r="CE117" s="62">
        <f t="shared" si="44"/>
        <v>47.087722471897983</v>
      </c>
      <c r="CF117" s="57">
        <v>30</v>
      </c>
      <c r="CG117" s="57">
        <v>680</v>
      </c>
      <c r="CH117" s="57">
        <v>2.6150433320398387</v>
      </c>
      <c r="CI117" s="57">
        <v>3.0397102574052894</v>
      </c>
      <c r="CJ117" s="57">
        <v>100</v>
      </c>
      <c r="CK117" s="67">
        <v>98.833333333333314</v>
      </c>
      <c r="CL117" s="67">
        <v>98.833333333333314</v>
      </c>
      <c r="CM117" s="67">
        <v>97.833333333333329</v>
      </c>
      <c r="CN117" s="67">
        <v>97.166666666666671</v>
      </c>
      <c r="CO117" s="57">
        <v>0</v>
      </c>
      <c r="CP117" s="57"/>
      <c r="CQ117" s="57"/>
      <c r="CR117" s="67">
        <v>0</v>
      </c>
      <c r="CS117" s="67">
        <v>0</v>
      </c>
      <c r="CT117" s="67"/>
      <c r="CU117" s="67">
        <v>37.981761989323381</v>
      </c>
      <c r="CV117" s="67">
        <v>34.990819378676576</v>
      </c>
      <c r="CW117" s="67">
        <v>34.612137803508823</v>
      </c>
      <c r="CX117" s="67">
        <v>30.863832042526589</v>
      </c>
      <c r="CY117" s="67">
        <v>22.40360187400525</v>
      </c>
      <c r="CZ117" s="67">
        <v>1.5669907763758535</v>
      </c>
      <c r="DA117" s="62">
        <f t="shared" si="45"/>
        <v>40.07782749995436</v>
      </c>
      <c r="DB117" s="57"/>
      <c r="DC117" s="57"/>
      <c r="DD117" s="57"/>
      <c r="DE117" s="62" t="e">
        <v>#N/A</v>
      </c>
      <c r="DF117" s="62" t="e">
        <v>#N/A</v>
      </c>
      <c r="DG117" s="57"/>
      <c r="DH117" s="57"/>
      <c r="DI117" s="57"/>
      <c r="DJ117" s="57"/>
      <c r="DK117" s="57"/>
      <c r="DL117" s="57"/>
      <c r="DM117" s="57"/>
      <c r="DN117" s="57"/>
      <c r="DO117" s="57"/>
      <c r="DP117" s="57"/>
      <c r="DQ117" s="57"/>
      <c r="DR117" s="57"/>
      <c r="DS117" s="57"/>
      <c r="DT117" s="57"/>
      <c r="DU117" s="57"/>
      <c r="DV117" s="62" t="e">
        <v>#N/A</v>
      </c>
      <c r="DW117" s="62" t="e">
        <v>#N/A</v>
      </c>
      <c r="DX117" s="62" t="e">
        <f t="shared" si="46"/>
        <v>#N/A</v>
      </c>
      <c r="DZ117" s="62">
        <f t="shared" si="42"/>
        <v>21.999515484932459</v>
      </c>
      <c r="EA117" s="62">
        <f t="shared" si="29"/>
        <v>8.0109930804793876</v>
      </c>
      <c r="EB117" s="62">
        <f t="shared" si="30"/>
        <v>5.465689696445537</v>
      </c>
      <c r="EC117" s="62" t="e">
        <f t="shared" si="31"/>
        <v>#N/A</v>
      </c>
      <c r="ED117" s="62">
        <f t="shared" si="32"/>
        <v>10.21046397033718</v>
      </c>
      <c r="EE117" s="62">
        <f t="shared" si="33"/>
        <v>9.4591140135654896</v>
      </c>
      <c r="EF117" s="62">
        <f t="shared" si="34"/>
        <v>12.208535929503572</v>
      </c>
      <c r="EG117" s="62" t="e">
        <f t="shared" si="35"/>
        <v>#N/A</v>
      </c>
      <c r="EH117" s="62">
        <f t="shared" si="36"/>
        <v>31.813344242787544</v>
      </c>
      <c r="EI117" s="62">
        <f t="shared" si="37"/>
        <v>23.543861235948992</v>
      </c>
      <c r="EJ117" s="62">
        <f t="shared" si="38"/>
        <v>20.03891374997718</v>
      </c>
      <c r="EK117" s="62" t="e">
        <f t="shared" si="39"/>
        <v>#N/A</v>
      </c>
      <c r="EL117" s="62">
        <f t="shared" si="47"/>
        <v>41.885024154589345</v>
      </c>
      <c r="EM117" s="62">
        <f t="shared" si="40"/>
        <v>37.351781373124325</v>
      </c>
      <c r="EN117" s="62">
        <f t="shared" si="41"/>
        <v>37.939710257405288</v>
      </c>
      <c r="EO117" s="62" t="e">
        <f>DataByPlots!Z117+DataByPlots!DF117</f>
        <v>#N/A</v>
      </c>
    </row>
    <row r="118" spans="1:145" ht="11.25" x14ac:dyDescent="0.2">
      <c r="A118" s="57">
        <v>17391</v>
      </c>
      <c r="B118" s="57">
        <v>2007</v>
      </c>
      <c r="C118" s="57">
        <v>6</v>
      </c>
      <c r="D118" s="57">
        <v>14</v>
      </c>
      <c r="E118" s="57">
        <v>6761684</v>
      </c>
      <c r="F118" s="57">
        <v>3373014</v>
      </c>
      <c r="G118" s="57">
        <v>110</v>
      </c>
      <c r="H118" s="57">
        <v>4</v>
      </c>
      <c r="I118" s="57">
        <v>1</v>
      </c>
      <c r="J118" s="57">
        <v>4.55</v>
      </c>
      <c r="K118" s="57">
        <v>0</v>
      </c>
      <c r="L118" s="57">
        <v>0</v>
      </c>
      <c r="M118" s="57">
        <v>3</v>
      </c>
      <c r="N118" s="57">
        <v>0</v>
      </c>
      <c r="O118" s="57">
        <v>3</v>
      </c>
      <c r="P118" s="57">
        <v>201</v>
      </c>
      <c r="Q118" s="57">
        <v>0</v>
      </c>
      <c r="R118" s="57">
        <v>4.0999999999999996</v>
      </c>
      <c r="S118" s="57">
        <v>55.6</v>
      </c>
      <c r="T118" s="57">
        <v>40.300000000000004</v>
      </c>
      <c r="U118" s="57">
        <v>0.78500000000000003</v>
      </c>
      <c r="V118" s="57">
        <v>29.225149009805804</v>
      </c>
      <c r="W118" s="57">
        <v>1.6571583808747683</v>
      </c>
      <c r="X118" s="57">
        <v>202</v>
      </c>
      <c r="Y118" s="57">
        <v>10</v>
      </c>
      <c r="Z118" s="57">
        <v>4.0999999999999996</v>
      </c>
      <c r="AA118" s="57">
        <v>55.6</v>
      </c>
      <c r="AB118" s="57">
        <v>40.300000000000004</v>
      </c>
      <c r="AC118" s="57">
        <v>0.96</v>
      </c>
      <c r="AD118" s="57">
        <v>24.101444407121253</v>
      </c>
      <c r="AE118" s="57">
        <v>3.0095153795087457</v>
      </c>
      <c r="AF118" s="57">
        <v>203</v>
      </c>
      <c r="AG118" s="57">
        <v>20</v>
      </c>
      <c r="AH118" s="57">
        <v>3.7</v>
      </c>
      <c r="AI118" s="57">
        <v>58.2</v>
      </c>
      <c r="AJ118" s="57">
        <v>38</v>
      </c>
      <c r="AK118" s="57">
        <v>1.099</v>
      </c>
      <c r="AL118" s="57">
        <v>23.97762088717197</v>
      </c>
      <c r="AM118" s="57">
        <v>1.8924128263536126</v>
      </c>
      <c r="AN118" s="57">
        <v>0</v>
      </c>
      <c r="AO118" s="57">
        <v>232</v>
      </c>
      <c r="AP118" s="57">
        <v>2.5314395148420044</v>
      </c>
      <c r="AQ118" s="67">
        <v>10.309607405043101</v>
      </c>
      <c r="AR118" s="57">
        <v>100</v>
      </c>
      <c r="AS118" s="57">
        <v>98.322147651006716</v>
      </c>
      <c r="AT118" s="57">
        <v>97.147651006711428</v>
      </c>
      <c r="AU118" s="57">
        <v>97.147651006711428</v>
      </c>
      <c r="AV118" s="67">
        <v>97.147651006711428</v>
      </c>
      <c r="AW118" s="57">
        <v>0</v>
      </c>
      <c r="AX118" s="57"/>
      <c r="AY118" s="57"/>
      <c r="AZ118" s="57">
        <v>0</v>
      </c>
      <c r="BA118" s="57">
        <v>0</v>
      </c>
      <c r="BB118" s="67">
        <v>61.829020497486788</v>
      </c>
      <c r="BC118" s="67">
        <v>59.876449245168509</v>
      </c>
      <c r="BD118" s="67">
        <v>52.505165155040743</v>
      </c>
      <c r="BE118" s="67">
        <v>44.039654893311777</v>
      </c>
      <c r="BF118" s="67">
        <v>30.345447116985497</v>
      </c>
      <c r="BG118" s="67">
        <v>16.222058720845418</v>
      </c>
      <c r="BH118" s="67">
        <v>0.83788239608290549</v>
      </c>
      <c r="BI118" s="62">
        <f t="shared" si="43"/>
        <v>66.900951368960492</v>
      </c>
      <c r="BJ118" s="57">
        <v>15</v>
      </c>
      <c r="BK118" s="57">
        <v>234</v>
      </c>
      <c r="BL118" s="57">
        <v>2.5957731520815632</v>
      </c>
      <c r="BM118" s="57">
        <v>4.7153780798640881</v>
      </c>
      <c r="BN118" s="57">
        <v>100</v>
      </c>
      <c r="BO118" s="67">
        <v>98.827470686767157</v>
      </c>
      <c r="BP118" s="67">
        <v>98.827470686767157</v>
      </c>
      <c r="BQ118" s="67">
        <v>98.32495812395311</v>
      </c>
      <c r="BR118" s="67">
        <v>98.827470686767157</v>
      </c>
      <c r="BS118" s="57">
        <v>0</v>
      </c>
      <c r="BT118" s="57"/>
      <c r="BU118" s="57"/>
      <c r="BV118" s="57">
        <v>0</v>
      </c>
      <c r="BW118" s="67">
        <v>0</v>
      </c>
      <c r="BX118" s="67">
        <v>53.86087668873968</v>
      </c>
      <c r="BY118" s="67">
        <v>53.128253639293611</v>
      </c>
      <c r="BZ118" s="67">
        <v>48.281167213940691</v>
      </c>
      <c r="CA118" s="67">
        <v>44.493767699393644</v>
      </c>
      <c r="CB118" s="67">
        <v>22.253425126924022</v>
      </c>
      <c r="CC118" s="67">
        <v>15.741683973587303</v>
      </c>
      <c r="CD118" s="67">
        <v>1.0918699947637145</v>
      </c>
      <c r="CE118" s="62">
        <f t="shared" si="44"/>
        <v>57.936617308483271</v>
      </c>
      <c r="CF118" s="57">
        <v>30</v>
      </c>
      <c r="CG118" s="57">
        <v>235</v>
      </c>
      <c r="CH118" s="57">
        <v>2.6174105561459435</v>
      </c>
      <c r="CI118" s="57">
        <v>2.8338646829613907</v>
      </c>
      <c r="CJ118" s="57">
        <v>100</v>
      </c>
      <c r="CK118" s="67">
        <v>100</v>
      </c>
      <c r="CL118" s="67">
        <v>99.328859060402692</v>
      </c>
      <c r="CM118" s="67">
        <v>100</v>
      </c>
      <c r="CN118" s="67">
        <v>100</v>
      </c>
      <c r="CO118" s="57">
        <v>0</v>
      </c>
      <c r="CP118" s="57"/>
      <c r="CQ118" s="57"/>
      <c r="CR118" s="67">
        <v>0</v>
      </c>
      <c r="CS118" s="67">
        <v>0</v>
      </c>
      <c r="CT118" s="67">
        <v>46.239222355484912</v>
      </c>
      <c r="CU118" s="67">
        <v>45.838131309357081</v>
      </c>
      <c r="CV118" s="67">
        <v>42.603101888129515</v>
      </c>
      <c r="CW118" s="67">
        <v>38.053019856646877</v>
      </c>
      <c r="CX118" s="67">
        <v>20.608846981612867</v>
      </c>
      <c r="CY118" s="67">
        <v>14.343235577837801</v>
      </c>
      <c r="CZ118" s="67">
        <v>1.2435597750985874</v>
      </c>
      <c r="DA118" s="62">
        <f t="shared" si="45"/>
        <v>52.488929481139898</v>
      </c>
      <c r="DB118" s="57"/>
      <c r="DC118" s="57"/>
      <c r="DD118" s="57"/>
      <c r="DE118" s="62" t="e">
        <v>#N/A</v>
      </c>
      <c r="DF118" s="62" t="e">
        <v>#N/A</v>
      </c>
      <c r="DG118" s="57"/>
      <c r="DH118" s="57"/>
      <c r="DI118" s="57"/>
      <c r="DJ118" s="57"/>
      <c r="DK118" s="57"/>
      <c r="DL118" s="57"/>
      <c r="DM118" s="57"/>
      <c r="DN118" s="57"/>
      <c r="DO118" s="57"/>
      <c r="DP118" s="57"/>
      <c r="DQ118" s="57"/>
      <c r="DR118" s="57"/>
      <c r="DS118" s="57"/>
      <c r="DT118" s="57"/>
      <c r="DU118" s="57"/>
      <c r="DV118" s="62" t="e">
        <v>#N/A</v>
      </c>
      <c r="DW118" s="62" t="e">
        <v>#N/A</v>
      </c>
      <c r="DX118" s="62" t="e">
        <f t="shared" si="46"/>
        <v>#N/A</v>
      </c>
      <c r="DZ118" s="62">
        <f t="shared" si="42"/>
        <v>22.861296475648714</v>
      </c>
      <c r="EA118" s="62">
        <f t="shared" si="29"/>
        <v>13.442849609089627</v>
      </c>
      <c r="EB118" s="62">
        <f t="shared" si="30"/>
        <v>14.435909624493021</v>
      </c>
      <c r="EC118" s="62" t="e">
        <f t="shared" si="31"/>
        <v>#N/A</v>
      </c>
      <c r="ED118" s="62">
        <f t="shared" si="32"/>
        <v>27.817596172466359</v>
      </c>
      <c r="EE118" s="62">
        <f t="shared" si="33"/>
        <v>28.75208372580634</v>
      </c>
      <c r="EF118" s="62">
        <f t="shared" si="34"/>
        <v>23.709784278809074</v>
      </c>
      <c r="EG118" s="62" t="e">
        <f t="shared" si="35"/>
        <v>#N/A</v>
      </c>
      <c r="EH118" s="62">
        <f t="shared" si="36"/>
        <v>33.450475684480246</v>
      </c>
      <c r="EI118" s="62">
        <f t="shared" si="37"/>
        <v>28.968308654241635</v>
      </c>
      <c r="EJ118" s="62">
        <f t="shared" si="38"/>
        <v>26.244464740569949</v>
      </c>
      <c r="EK118" s="62" t="e">
        <f t="shared" si="39"/>
        <v>#N/A</v>
      </c>
      <c r="EL118" s="62">
        <f t="shared" si="47"/>
        <v>14.409607405043101</v>
      </c>
      <c r="EM118" s="62">
        <f t="shared" si="40"/>
        <v>8.8153780798640877</v>
      </c>
      <c r="EN118" s="62">
        <f t="shared" si="41"/>
        <v>6.5338646829613909</v>
      </c>
      <c r="EO118" s="62" t="e">
        <f>DataByPlots!Z118+DataByPlots!DF118</f>
        <v>#N/A</v>
      </c>
    </row>
    <row r="119" spans="1:145" ht="11.25" x14ac:dyDescent="0.2">
      <c r="A119" s="57">
        <v>17452</v>
      </c>
      <c r="B119" s="57">
        <v>2007</v>
      </c>
      <c r="C119" s="57">
        <v>6</v>
      </c>
      <c r="D119" s="57">
        <v>15</v>
      </c>
      <c r="E119" s="57">
        <v>6762093</v>
      </c>
      <c r="F119" s="57">
        <v>3421011</v>
      </c>
      <c r="G119" s="57">
        <v>110</v>
      </c>
      <c r="H119" s="57">
        <v>4</v>
      </c>
      <c r="I119" s="57">
        <v>1</v>
      </c>
      <c r="J119" s="57">
        <v>0.4</v>
      </c>
      <c r="K119" s="57">
        <v>2</v>
      </c>
      <c r="L119" s="57">
        <v>8</v>
      </c>
      <c r="M119" s="57">
        <v>3</v>
      </c>
      <c r="N119" s="57">
        <v>0</v>
      </c>
      <c r="O119" s="57">
        <v>1</v>
      </c>
      <c r="P119" s="57">
        <v>201</v>
      </c>
      <c r="Q119" s="57">
        <v>0</v>
      </c>
      <c r="R119" s="57">
        <v>20.2</v>
      </c>
      <c r="S119" s="57">
        <v>70.600000000000009</v>
      </c>
      <c r="T119" s="57">
        <v>9.2000000000000011</v>
      </c>
      <c r="U119" s="57">
        <v>0.97499999999999998</v>
      </c>
      <c r="V119" s="57">
        <v>28.583086810160157</v>
      </c>
      <c r="W119" s="57">
        <v>5.2992429652906754</v>
      </c>
      <c r="X119" s="57">
        <v>202</v>
      </c>
      <c r="Y119" s="57">
        <v>10</v>
      </c>
      <c r="Z119" s="57">
        <v>20.2</v>
      </c>
      <c r="AA119" s="57">
        <v>70.600000000000009</v>
      </c>
      <c r="AB119" s="57">
        <v>9.2000000000000011</v>
      </c>
      <c r="AC119" s="57">
        <v>1.3420000000000001</v>
      </c>
      <c r="AD119" s="57">
        <v>20.64340734028092</v>
      </c>
      <c r="AE119" s="57">
        <v>2.9462144570058317</v>
      </c>
      <c r="AF119" s="57">
        <v>203</v>
      </c>
      <c r="AG119" s="57">
        <v>20</v>
      </c>
      <c r="AH119" s="57">
        <v>21.1</v>
      </c>
      <c r="AI119" s="57">
        <v>71.400000000000006</v>
      </c>
      <c r="AJ119" s="57">
        <v>7.5</v>
      </c>
      <c r="AK119" s="57">
        <v>1.4710000000000001</v>
      </c>
      <c r="AL119" s="57">
        <v>19.505845117157588</v>
      </c>
      <c r="AM119" s="57">
        <v>6.2087772704211117</v>
      </c>
      <c r="AN119" s="57">
        <v>0</v>
      </c>
      <c r="AO119" s="57">
        <v>236</v>
      </c>
      <c r="AP119" s="57">
        <v>2.4885613207547168</v>
      </c>
      <c r="AQ119" s="67">
        <v>14.038146021328956</v>
      </c>
      <c r="AR119" s="57">
        <v>100</v>
      </c>
      <c r="AS119" s="57">
        <v>100</v>
      </c>
      <c r="AT119" s="57">
        <v>100</v>
      </c>
      <c r="AU119" s="57">
        <v>100</v>
      </c>
      <c r="AV119" s="67">
        <v>96.413754971993598</v>
      </c>
      <c r="AW119" s="57">
        <v>0</v>
      </c>
      <c r="AX119" s="57"/>
      <c r="AY119" s="57"/>
      <c r="AZ119" s="57">
        <v>0</v>
      </c>
      <c r="BA119" s="57">
        <v>0</v>
      </c>
      <c r="BB119" s="67">
        <v>59.634609576646177</v>
      </c>
      <c r="BC119" s="67">
        <v>54.132606907372271</v>
      </c>
      <c r="BD119" s="67">
        <v>51.246849234957416</v>
      </c>
      <c r="BE119" s="67">
        <v>49.912432816961413</v>
      </c>
      <c r="BF119" s="67">
        <v>40.591238330664687</v>
      </c>
      <c r="BG119" s="67">
        <v>27.08500352984483</v>
      </c>
      <c r="BH119" s="67">
        <v>0.93711529334729682</v>
      </c>
      <c r="BI119" s="62">
        <f t="shared" si="43"/>
        <v>62.343090140808997</v>
      </c>
      <c r="BJ119" s="57">
        <v>15</v>
      </c>
      <c r="BK119" s="57">
        <v>237</v>
      </c>
      <c r="BL119" s="57">
        <v>2.6195701094125865</v>
      </c>
      <c r="BM119" s="57">
        <v>2.6460774423837785</v>
      </c>
      <c r="BN119" s="57">
        <v>100</v>
      </c>
      <c r="BO119" s="67">
        <v>98.823529411764696</v>
      </c>
      <c r="BP119" s="67">
        <v>98.823529411764696</v>
      </c>
      <c r="BQ119" s="67">
        <v>98.823529411764696</v>
      </c>
      <c r="BR119" s="67">
        <v>98.319327731092443</v>
      </c>
      <c r="BS119" s="57">
        <v>0</v>
      </c>
      <c r="BT119" s="57"/>
      <c r="BU119" s="57"/>
      <c r="BV119" s="57">
        <v>0</v>
      </c>
      <c r="BW119" s="67">
        <v>0</v>
      </c>
      <c r="BX119" s="67">
        <v>36.909411778443101</v>
      </c>
      <c r="BY119" s="67">
        <v>36.485772470361177</v>
      </c>
      <c r="BZ119" s="67">
        <v>35.293064879915157</v>
      </c>
      <c r="CA119" s="67">
        <v>34.537031653184272</v>
      </c>
      <c r="CB119" s="67">
        <v>32.086441194125705</v>
      </c>
      <c r="CC119" s="67">
        <v>27.176527457291957</v>
      </c>
      <c r="CD119" s="67">
        <v>1.587337382216109</v>
      </c>
      <c r="CE119" s="62">
        <f t="shared" si="44"/>
        <v>39.404661226186683</v>
      </c>
      <c r="CF119" s="57">
        <v>30</v>
      </c>
      <c r="CG119" s="57">
        <v>238</v>
      </c>
      <c r="CH119" s="57">
        <v>2.6223391992622762</v>
      </c>
      <c r="CI119" s="57">
        <v>2.405287020671627</v>
      </c>
      <c r="CJ119" s="57">
        <v>100</v>
      </c>
      <c r="CK119" s="67">
        <v>100</v>
      </c>
      <c r="CL119" s="67">
        <v>100</v>
      </c>
      <c r="CM119" s="67">
        <v>100</v>
      </c>
      <c r="CN119" s="67">
        <v>100</v>
      </c>
      <c r="CO119" s="57">
        <v>0</v>
      </c>
      <c r="CP119" s="57"/>
      <c r="CQ119" s="57"/>
      <c r="CR119" s="67">
        <v>0</v>
      </c>
      <c r="CS119" s="67">
        <v>0</v>
      </c>
      <c r="CT119" s="67">
        <v>40.191464127131091</v>
      </c>
      <c r="CU119" s="67">
        <v>40.014255979861872</v>
      </c>
      <c r="CV119" s="67">
        <v>39.51544786162259</v>
      </c>
      <c r="CW119" s="67">
        <v>39.344802979067047</v>
      </c>
      <c r="CX119" s="67">
        <v>36.109113475225271</v>
      </c>
      <c r="CY119" s="67">
        <v>35.963317551246391</v>
      </c>
      <c r="CZ119" s="67">
        <v>1.6063130958189409</v>
      </c>
      <c r="DA119" s="62">
        <f t="shared" si="45"/>
        <v>38.745029770716414</v>
      </c>
      <c r="DB119" s="57"/>
      <c r="DC119" s="57"/>
      <c r="DD119" s="57"/>
      <c r="DE119" s="62" t="e">
        <v>#N/A</v>
      </c>
      <c r="DF119" s="62" t="e">
        <v>#N/A</v>
      </c>
      <c r="DG119" s="57"/>
      <c r="DH119" s="57"/>
      <c r="DI119" s="57"/>
      <c r="DJ119" s="57"/>
      <c r="DK119" s="57"/>
      <c r="DL119" s="57"/>
      <c r="DM119" s="57"/>
      <c r="DN119" s="57"/>
      <c r="DO119" s="57"/>
      <c r="DP119" s="57"/>
      <c r="DQ119" s="57"/>
      <c r="DR119" s="57"/>
      <c r="DS119" s="57"/>
      <c r="DT119" s="57"/>
      <c r="DU119" s="57"/>
      <c r="DV119" s="62" t="e">
        <v>#N/A</v>
      </c>
      <c r="DW119" s="62" t="e">
        <v>#N/A</v>
      </c>
      <c r="DX119" s="62" t="e">
        <f t="shared" si="46"/>
        <v>#N/A</v>
      </c>
      <c r="DZ119" s="62">
        <f t="shared" si="42"/>
        <v>12.430657323847583</v>
      </c>
      <c r="EA119" s="62">
        <f t="shared" si="29"/>
        <v>4.8676295730024108</v>
      </c>
      <c r="EB119" s="62">
        <f t="shared" si="30"/>
        <v>-0.59977320835063352</v>
      </c>
      <c r="EC119" s="62" t="e">
        <f t="shared" si="31"/>
        <v>#N/A</v>
      </c>
      <c r="ED119" s="62">
        <f t="shared" si="32"/>
        <v>22.827429287116583</v>
      </c>
      <c r="EE119" s="62">
        <f t="shared" si="33"/>
        <v>7.3605041958923145</v>
      </c>
      <c r="EF119" s="62">
        <f t="shared" si="34"/>
        <v>3.3814854278206568</v>
      </c>
      <c r="EG119" s="62" t="e">
        <f t="shared" si="35"/>
        <v>#N/A</v>
      </c>
      <c r="EH119" s="62">
        <f t="shared" si="36"/>
        <v>31.171545070404498</v>
      </c>
      <c r="EI119" s="62">
        <f t="shared" si="37"/>
        <v>19.702330613093341</v>
      </c>
      <c r="EJ119" s="62">
        <f t="shared" si="38"/>
        <v>19.372514885358207</v>
      </c>
      <c r="EK119" s="62" t="e">
        <f t="shared" si="39"/>
        <v>#N/A</v>
      </c>
      <c r="EL119" s="62">
        <f t="shared" si="47"/>
        <v>34.238146021328959</v>
      </c>
      <c r="EM119" s="62">
        <f t="shared" si="40"/>
        <v>22.846077442383777</v>
      </c>
      <c r="EN119" s="62">
        <f t="shared" si="41"/>
        <v>23.505287020671627</v>
      </c>
      <c r="EO119" s="62" t="e">
        <f>DataByPlots!Z119+DataByPlots!DF119</f>
        <v>#N/A</v>
      </c>
    </row>
    <row r="120" spans="1:145" ht="11.25" x14ac:dyDescent="0.2">
      <c r="A120" s="57">
        <v>19653</v>
      </c>
      <c r="B120" s="57">
        <v>2007</v>
      </c>
      <c r="C120" s="57">
        <v>6</v>
      </c>
      <c r="D120" s="57">
        <v>19</v>
      </c>
      <c r="E120" s="57">
        <v>6778498</v>
      </c>
      <c r="F120" s="57">
        <v>3581005</v>
      </c>
      <c r="G120" s="57">
        <v>80</v>
      </c>
      <c r="H120" s="57">
        <v>4</v>
      </c>
      <c r="I120" s="57">
        <v>2</v>
      </c>
      <c r="J120" s="57">
        <v>3.4</v>
      </c>
      <c r="K120" s="57">
        <v>2</v>
      </c>
      <c r="L120" s="57">
        <v>6</v>
      </c>
      <c r="M120" s="57">
        <v>3</v>
      </c>
      <c r="N120" s="57">
        <v>0</v>
      </c>
      <c r="O120" s="57">
        <v>4</v>
      </c>
      <c r="P120" s="57">
        <v>201</v>
      </c>
      <c r="Q120" s="57">
        <v>0</v>
      </c>
      <c r="R120" s="57">
        <v>1.4000000000000001</v>
      </c>
      <c r="S120" s="57">
        <v>14.1</v>
      </c>
      <c r="T120" s="57">
        <v>84.5</v>
      </c>
      <c r="U120" s="57">
        <v>0.98399999999999999</v>
      </c>
      <c r="V120" s="57">
        <v>7.6935229067930377</v>
      </c>
      <c r="W120" s="57">
        <v>1.2322437104227357</v>
      </c>
      <c r="X120" s="57">
        <v>202</v>
      </c>
      <c r="Y120" s="57">
        <v>10</v>
      </c>
      <c r="Z120" s="57">
        <v>1.4000000000000001</v>
      </c>
      <c r="AA120" s="57">
        <v>14.1</v>
      </c>
      <c r="AB120" s="57">
        <v>84.5</v>
      </c>
      <c r="AC120" s="57">
        <v>1.139</v>
      </c>
      <c r="AD120" s="57">
        <v>6.6257354822205254</v>
      </c>
      <c r="AE120" s="57">
        <v>1.2054794520547882</v>
      </c>
      <c r="AF120" s="57">
        <v>203</v>
      </c>
      <c r="AG120" s="57">
        <v>20</v>
      </c>
      <c r="AH120" s="57">
        <v>0.9</v>
      </c>
      <c r="AI120" s="57">
        <v>10</v>
      </c>
      <c r="AJ120" s="57">
        <v>89.100000000000009</v>
      </c>
      <c r="AK120" s="57">
        <v>1.29</v>
      </c>
      <c r="AL120" s="57">
        <v>4.4267167214140395</v>
      </c>
      <c r="AM120" s="57">
        <v>0.31914893617022022</v>
      </c>
      <c r="AN120" s="57">
        <v>0</v>
      </c>
      <c r="AO120" s="57">
        <v>247</v>
      </c>
      <c r="AP120" s="57">
        <v>2.5337167381974246</v>
      </c>
      <c r="AQ120" s="67">
        <v>10.111587982832626</v>
      </c>
      <c r="AR120" s="57">
        <v>100</v>
      </c>
      <c r="AS120" s="57">
        <v>100.53475935828877</v>
      </c>
      <c r="AT120" s="57">
        <v>100</v>
      </c>
      <c r="AU120" s="57">
        <v>100.53475935828877</v>
      </c>
      <c r="AV120" s="67">
        <v>99.465240641711233</v>
      </c>
      <c r="AW120" s="57">
        <v>1</v>
      </c>
      <c r="AX120" s="57"/>
      <c r="AY120" s="57"/>
      <c r="AZ120" s="57">
        <v>0</v>
      </c>
      <c r="BA120" s="57">
        <v>0</v>
      </c>
      <c r="BB120" s="67">
        <v>54.086924278963622</v>
      </c>
      <c r="BC120" s="67">
        <v>50.153503310112455</v>
      </c>
      <c r="BD120" s="67">
        <v>40.255189190923758</v>
      </c>
      <c r="BE120" s="67">
        <v>30.79316439930259</v>
      </c>
      <c r="BF120" s="67">
        <v>19.258765301735568</v>
      </c>
      <c r="BG120" s="67">
        <v>8.7290258059673089</v>
      </c>
      <c r="BH120" s="67">
        <v>0.9570347251231297</v>
      </c>
      <c r="BI120" s="62">
        <f t="shared" si="43"/>
        <v>62.228030043958348</v>
      </c>
      <c r="BJ120" s="57">
        <v>15</v>
      </c>
      <c r="BK120" s="57">
        <v>249</v>
      </c>
      <c r="BL120" s="57">
        <v>2.6177652180554492</v>
      </c>
      <c r="BM120" s="57">
        <v>2.8030245169174433</v>
      </c>
      <c r="BN120" s="57">
        <v>100</v>
      </c>
      <c r="BO120" s="67">
        <v>97.851239669421503</v>
      </c>
      <c r="BP120" s="67">
        <v>97.685950413223154</v>
      </c>
      <c r="BQ120" s="67">
        <v>97.19008264462812</v>
      </c>
      <c r="BR120" s="67">
        <v>98.84297520661157</v>
      </c>
      <c r="BS120" s="57">
        <v>0</v>
      </c>
      <c r="BT120" s="57"/>
      <c r="BU120" s="57"/>
      <c r="BV120" s="57">
        <v>0</v>
      </c>
      <c r="BW120" s="67">
        <v>0</v>
      </c>
      <c r="BX120" s="67">
        <v>49.741540873762169</v>
      </c>
      <c r="BY120" s="67">
        <v>35.285972465762441</v>
      </c>
      <c r="BZ120" s="67">
        <v>18.481612889752167</v>
      </c>
      <c r="CA120" s="67">
        <v>16.215570462078055</v>
      </c>
      <c r="CB120" s="67">
        <v>10.053971950874327</v>
      </c>
      <c r="CC120" s="67">
        <v>10.463289964177026</v>
      </c>
      <c r="CD120" s="67">
        <v>1.2034531224387799</v>
      </c>
      <c r="CE120" s="62">
        <f t="shared" si="44"/>
        <v>54.027461510366493</v>
      </c>
      <c r="CF120" s="57">
        <v>30</v>
      </c>
      <c r="CG120" s="57">
        <v>301</v>
      </c>
      <c r="CH120" s="57">
        <v>2.6338887709615788</v>
      </c>
      <c r="CI120" s="57">
        <v>1.4009764381235186</v>
      </c>
      <c r="CJ120" s="57">
        <v>100</v>
      </c>
      <c r="CK120" s="67">
        <v>95.477386934673362</v>
      </c>
      <c r="CL120" s="67">
        <v>96.649916247906191</v>
      </c>
      <c r="CM120" s="67">
        <v>97.152428810720266</v>
      </c>
      <c r="CN120" s="67">
        <v>96.147403685092129</v>
      </c>
      <c r="CO120" s="57">
        <v>0</v>
      </c>
      <c r="CP120" s="57"/>
      <c r="CQ120" s="57"/>
      <c r="CR120" s="67">
        <v>0</v>
      </c>
      <c r="CS120" s="67">
        <v>0</v>
      </c>
      <c r="CT120" s="67">
        <v>45.222881431898571</v>
      </c>
      <c r="CU120" s="67">
        <v>33.939486681676378</v>
      </c>
      <c r="CV120" s="67">
        <v>12.761121838538388</v>
      </c>
      <c r="CW120" s="67">
        <v>9.9386435445775678</v>
      </c>
      <c r="CX120" s="67">
        <v>5.9558854900508402</v>
      </c>
      <c r="CY120" s="67">
        <v>5.2763351027835306</v>
      </c>
      <c r="CZ120" s="67">
        <v>1.2966647798373461</v>
      </c>
      <c r="DA120" s="62">
        <f t="shared" si="45"/>
        <v>50.769949204652242</v>
      </c>
      <c r="DB120" s="57"/>
      <c r="DC120" s="57"/>
      <c r="DD120" s="57"/>
      <c r="DE120" s="62" t="e">
        <v>#N/A</v>
      </c>
      <c r="DF120" s="62" t="e">
        <v>#N/A</v>
      </c>
      <c r="DG120" s="57"/>
      <c r="DH120" s="57"/>
      <c r="DI120" s="57"/>
      <c r="DJ120" s="57"/>
      <c r="DK120" s="57"/>
      <c r="DL120" s="57"/>
      <c r="DM120" s="57"/>
      <c r="DN120" s="57"/>
      <c r="DO120" s="57"/>
      <c r="DP120" s="57"/>
      <c r="DQ120" s="57"/>
      <c r="DR120" s="57"/>
      <c r="DS120" s="57"/>
      <c r="DT120" s="57"/>
      <c r="DU120" s="57"/>
      <c r="DV120" s="62" t="e">
        <v>#N/A</v>
      </c>
      <c r="DW120" s="62" t="e">
        <v>#N/A</v>
      </c>
      <c r="DX120" s="62" t="e">
        <f t="shared" si="46"/>
        <v>#N/A</v>
      </c>
      <c r="DZ120" s="62">
        <f t="shared" si="42"/>
        <v>31.434865644655758</v>
      </c>
      <c r="EA120" s="62">
        <f t="shared" si="29"/>
        <v>37.811891048288437</v>
      </c>
      <c r="EB120" s="62">
        <f t="shared" si="30"/>
        <v>40.831305660074676</v>
      </c>
      <c r="EC120" s="62" t="e">
        <f t="shared" si="31"/>
        <v>#N/A</v>
      </c>
      <c r="ED120" s="62">
        <f t="shared" si="32"/>
        <v>22.064138593335279</v>
      </c>
      <c r="EE120" s="62">
        <f t="shared" si="33"/>
        <v>5.7522804979010296</v>
      </c>
      <c r="EF120" s="62">
        <f t="shared" si="34"/>
        <v>4.6623084417940373</v>
      </c>
      <c r="EG120" s="62" t="e">
        <f t="shared" si="35"/>
        <v>#N/A</v>
      </c>
      <c r="EH120" s="62">
        <f t="shared" si="36"/>
        <v>31.114015021979174</v>
      </c>
      <c r="EI120" s="62">
        <f t="shared" si="37"/>
        <v>27.013730755183246</v>
      </c>
      <c r="EJ120" s="62">
        <f t="shared" si="38"/>
        <v>25.384974602326121</v>
      </c>
      <c r="EK120" s="62" t="e">
        <f t="shared" si="39"/>
        <v>#N/A</v>
      </c>
      <c r="EL120" s="62">
        <f t="shared" si="47"/>
        <v>11.511587982832626</v>
      </c>
      <c r="EM120" s="62">
        <f t="shared" si="40"/>
        <v>4.2030245169174432</v>
      </c>
      <c r="EN120" s="62">
        <f t="shared" si="41"/>
        <v>2.3009764381235187</v>
      </c>
      <c r="EO120" s="62" t="e">
        <f>DataByPlots!Z120+DataByPlots!DF120</f>
        <v>#N/A</v>
      </c>
    </row>
    <row r="121" spans="1:145" ht="11.25" x14ac:dyDescent="0.2">
      <c r="A121" s="57">
        <v>23211</v>
      </c>
      <c r="B121" s="57">
        <v>2007</v>
      </c>
      <c r="C121" s="57">
        <v>6</v>
      </c>
      <c r="D121" s="57">
        <v>7</v>
      </c>
      <c r="E121" s="57">
        <v>6809706</v>
      </c>
      <c r="F121" s="57">
        <v>3228998</v>
      </c>
      <c r="G121" s="57">
        <v>40</v>
      </c>
      <c r="H121" s="57">
        <v>3</v>
      </c>
      <c r="I121" s="57">
        <v>3</v>
      </c>
      <c r="J121" s="57">
        <v>4.2</v>
      </c>
      <c r="K121" s="57">
        <v>3</v>
      </c>
      <c r="L121" s="57">
        <v>4</v>
      </c>
      <c r="M121" s="57">
        <v>3</v>
      </c>
      <c r="N121" s="57">
        <v>3</v>
      </c>
      <c r="O121" s="57">
        <v>3</v>
      </c>
      <c r="P121" s="57">
        <v>201</v>
      </c>
      <c r="Q121" s="57">
        <v>0</v>
      </c>
      <c r="R121" s="57">
        <v>8.9</v>
      </c>
      <c r="S121" s="57">
        <v>39</v>
      </c>
      <c r="T121" s="57">
        <v>52.2</v>
      </c>
      <c r="U121" s="57">
        <v>0.57699999999999996</v>
      </c>
      <c r="V121" s="57">
        <v>34.549549549549546</v>
      </c>
      <c r="W121" s="57">
        <v>24.466620784583625</v>
      </c>
      <c r="X121" s="57">
        <v>202</v>
      </c>
      <c r="Y121" s="57">
        <v>10</v>
      </c>
      <c r="Z121" s="57">
        <v>8.9</v>
      </c>
      <c r="AA121" s="57">
        <v>39</v>
      </c>
      <c r="AB121" s="57">
        <v>52.2</v>
      </c>
      <c r="AC121" s="57">
        <v>1.0760000000000001</v>
      </c>
      <c r="AD121" s="57">
        <v>21.534195933456569</v>
      </c>
      <c r="AE121" s="57">
        <v>18.999728187007324</v>
      </c>
      <c r="AF121" s="57">
        <v>203</v>
      </c>
      <c r="AG121" s="57">
        <v>20</v>
      </c>
      <c r="AH121" s="57">
        <v>17</v>
      </c>
      <c r="AI121" s="57">
        <v>53.9</v>
      </c>
      <c r="AJ121" s="57">
        <v>29.1</v>
      </c>
      <c r="AK121" s="57">
        <v>1.6259999999999999</v>
      </c>
      <c r="AL121" s="57">
        <v>20.369885719270687</v>
      </c>
      <c r="AM121" s="57">
        <v>0.66827344434706637</v>
      </c>
      <c r="AN121" s="57">
        <v>0</v>
      </c>
      <c r="AO121" s="57">
        <v>666</v>
      </c>
      <c r="AP121" s="57">
        <v>2.5686519028165988</v>
      </c>
      <c r="AQ121" s="67">
        <v>7.0737475811653541</v>
      </c>
      <c r="AR121" s="57">
        <v>100</v>
      </c>
      <c r="AS121" s="57">
        <v>98.635477582846036</v>
      </c>
      <c r="AT121" s="57">
        <v>100</v>
      </c>
      <c r="AU121" s="57">
        <v>100</v>
      </c>
      <c r="AV121" s="67">
        <v>98.830409356725156</v>
      </c>
      <c r="AW121" s="57">
        <v>0</v>
      </c>
      <c r="AX121" s="57">
        <v>21.125</v>
      </c>
      <c r="AY121" s="57"/>
      <c r="AZ121" s="57">
        <v>21.125</v>
      </c>
      <c r="BA121" s="57">
        <v>7.9716981132075473</v>
      </c>
      <c r="BB121" s="67">
        <v>50.138738377338179</v>
      </c>
      <c r="BC121" s="67">
        <v>47.088606508028498</v>
      </c>
      <c r="BD121" s="67">
        <v>42.122161422398577</v>
      </c>
      <c r="BE121" s="67">
        <v>40.932450300599768</v>
      </c>
      <c r="BF121" s="67">
        <v>34.920017584395111</v>
      </c>
      <c r="BG121" s="67">
        <v>14.40105847965634</v>
      </c>
      <c r="BH121" s="67">
        <v>1.2764322794756926</v>
      </c>
      <c r="BI121" s="62">
        <f t="shared" si="43"/>
        <v>50.30730796664006</v>
      </c>
      <c r="BJ121" s="57">
        <v>15</v>
      </c>
      <c r="BK121" s="57">
        <v>668</v>
      </c>
      <c r="BL121" s="57">
        <v>2.6450912174014736</v>
      </c>
      <c r="BM121" s="57">
        <v>0.42685066074143613</v>
      </c>
      <c r="BN121" s="57">
        <v>100</v>
      </c>
      <c r="BO121" s="67">
        <v>97.440585009140776</v>
      </c>
      <c r="BP121" s="67">
        <v>102.37659963436927</v>
      </c>
      <c r="BQ121" s="67">
        <v>101.82815356489947</v>
      </c>
      <c r="BR121" s="67">
        <v>101.09689213893969</v>
      </c>
      <c r="BS121" s="57">
        <v>0</v>
      </c>
      <c r="BT121" s="57"/>
      <c r="BU121" s="57"/>
      <c r="BV121" s="57">
        <v>0</v>
      </c>
      <c r="BW121" s="67">
        <v>0</v>
      </c>
      <c r="BX121" s="67">
        <v>28.548667711256915</v>
      </c>
      <c r="BY121" s="67">
        <v>26.079108329962626</v>
      </c>
      <c r="BZ121" s="67">
        <v>23.321901407097243</v>
      </c>
      <c r="CA121" s="67">
        <v>22.676448386986284</v>
      </c>
      <c r="CB121" s="67">
        <v>12.426373795875906</v>
      </c>
      <c r="CC121" s="67">
        <v>8.1548676138169611</v>
      </c>
      <c r="CD121" s="67">
        <v>1.7935736270144989</v>
      </c>
      <c r="CE121" s="62">
        <f t="shared" si="44"/>
        <v>32.192371468516008</v>
      </c>
      <c r="CF121" s="57">
        <v>30</v>
      </c>
      <c r="CG121" s="57">
        <v>674</v>
      </c>
      <c r="CH121" s="57">
        <v>2.6363715046604521</v>
      </c>
      <c r="CI121" s="57">
        <v>1.1850865512649855</v>
      </c>
      <c r="CJ121" s="57">
        <v>100</v>
      </c>
      <c r="CK121" s="67">
        <v>98.833333333333329</v>
      </c>
      <c r="CL121" s="67">
        <v>98.333333333333357</v>
      </c>
      <c r="CM121" s="67">
        <v>97.833333333333329</v>
      </c>
      <c r="CN121" s="67">
        <v>97.833333333333329</v>
      </c>
      <c r="CO121" s="57">
        <v>0</v>
      </c>
      <c r="CP121" s="57"/>
      <c r="CQ121" s="57"/>
      <c r="CR121" s="67">
        <v>0</v>
      </c>
      <c r="CS121" s="67">
        <v>0</v>
      </c>
      <c r="CT121" s="67">
        <v>35.632767485341354</v>
      </c>
      <c r="CU121" s="67">
        <v>34.68633760275803</v>
      </c>
      <c r="CV121" s="67">
        <v>32.615625242206626</v>
      </c>
      <c r="CW121" s="67">
        <v>32.355198227536071</v>
      </c>
      <c r="CX121" s="67">
        <v>30.72276547704006</v>
      </c>
      <c r="CY121" s="67">
        <v>14.667193559733558</v>
      </c>
      <c r="CZ121" s="67">
        <v>1.596049190983047</v>
      </c>
      <c r="DA121" s="62">
        <f t="shared" si="45"/>
        <v>39.460383782724584</v>
      </c>
      <c r="DB121" s="57"/>
      <c r="DC121" s="57"/>
      <c r="DD121" s="57"/>
      <c r="DE121" s="62" t="e">
        <v>#N/A</v>
      </c>
      <c r="DF121" s="62" t="e">
        <v>#N/A</v>
      </c>
      <c r="DG121" s="57"/>
      <c r="DH121" s="57"/>
      <c r="DI121" s="57"/>
      <c r="DJ121" s="57"/>
      <c r="DK121" s="57"/>
      <c r="DL121" s="57"/>
      <c r="DM121" s="57"/>
      <c r="DN121" s="57"/>
      <c r="DO121" s="57"/>
      <c r="DP121" s="57"/>
      <c r="DQ121" s="57"/>
      <c r="DR121" s="57"/>
      <c r="DS121" s="57"/>
      <c r="DT121" s="57"/>
      <c r="DU121" s="57"/>
      <c r="DV121" s="62" t="e">
        <v>#N/A</v>
      </c>
      <c r="DW121" s="62" t="e">
        <v>#N/A</v>
      </c>
      <c r="DX121" s="62" t="e">
        <f t="shared" si="46"/>
        <v>#N/A</v>
      </c>
      <c r="DZ121" s="62">
        <f t="shared" si="42"/>
        <v>9.3748576660402918</v>
      </c>
      <c r="EA121" s="62">
        <f t="shared" si="29"/>
        <v>9.5159230815297242</v>
      </c>
      <c r="EB121" s="62">
        <f t="shared" si="30"/>
        <v>7.1051855551885126</v>
      </c>
      <c r="EC121" s="62" t="e">
        <f t="shared" si="31"/>
        <v>#N/A</v>
      </c>
      <c r="ED121" s="62">
        <f t="shared" si="32"/>
        <v>26.531391820943426</v>
      </c>
      <c r="EE121" s="62">
        <f t="shared" si="33"/>
        <v>14.521580773169322</v>
      </c>
      <c r="EF121" s="62">
        <f t="shared" si="34"/>
        <v>17.688004667802513</v>
      </c>
      <c r="EG121" s="62" t="e">
        <f t="shared" si="35"/>
        <v>#N/A</v>
      </c>
      <c r="EH121" s="62">
        <f t="shared" si="36"/>
        <v>25.15365398332003</v>
      </c>
      <c r="EI121" s="62">
        <f t="shared" si="37"/>
        <v>16.096185734258004</v>
      </c>
      <c r="EJ121" s="62">
        <f t="shared" si="38"/>
        <v>19.730191891362292</v>
      </c>
      <c r="EK121" s="62" t="e">
        <f t="shared" si="39"/>
        <v>#N/A</v>
      </c>
      <c r="EL121" s="62">
        <f t="shared" si="47"/>
        <v>15.973747581165355</v>
      </c>
      <c r="EM121" s="62">
        <f t="shared" si="40"/>
        <v>9.326850660741437</v>
      </c>
      <c r="EN121" s="62">
        <f t="shared" si="41"/>
        <v>18.185086551264984</v>
      </c>
      <c r="EO121" s="62" t="e">
        <f>DataByPlots!Z121+DataByPlots!DF121</f>
        <v>#N/A</v>
      </c>
    </row>
    <row r="122" spans="1:145" ht="11.25" x14ac:dyDescent="0.2">
      <c r="A122" s="57">
        <v>23531</v>
      </c>
      <c r="B122" s="57">
        <v>2007</v>
      </c>
      <c r="C122" s="57">
        <v>6</v>
      </c>
      <c r="D122" s="57">
        <v>21</v>
      </c>
      <c r="E122" s="57">
        <v>6809705</v>
      </c>
      <c r="F122" s="57">
        <v>3485001</v>
      </c>
      <c r="G122" s="57">
        <v>90</v>
      </c>
      <c r="H122" s="57">
        <v>3</v>
      </c>
      <c r="I122" s="57">
        <v>1</v>
      </c>
      <c r="J122" s="57">
        <v>0.6</v>
      </c>
      <c r="K122" s="57">
        <v>3</v>
      </c>
      <c r="L122" s="57">
        <v>2</v>
      </c>
      <c r="M122" s="57">
        <v>3</v>
      </c>
      <c r="N122" s="57">
        <v>0</v>
      </c>
      <c r="O122" s="57">
        <v>2</v>
      </c>
      <c r="P122" s="57">
        <v>201</v>
      </c>
      <c r="Q122" s="57">
        <v>0</v>
      </c>
      <c r="R122" s="57">
        <v>3.8000000000000003</v>
      </c>
      <c r="S122" s="57">
        <v>40.9</v>
      </c>
      <c r="T122" s="57">
        <v>55.300000000000004</v>
      </c>
      <c r="U122" s="57">
        <v>0.84799999999999998</v>
      </c>
      <c r="V122" s="57">
        <v>11.731315042573312</v>
      </c>
      <c r="W122" s="57">
        <v>4.4480171489817844</v>
      </c>
      <c r="X122" s="57">
        <v>202</v>
      </c>
      <c r="Y122" s="57">
        <v>10</v>
      </c>
      <c r="Z122" s="57">
        <v>3.8000000000000003</v>
      </c>
      <c r="AA122" s="57">
        <v>40.9</v>
      </c>
      <c r="AB122" s="57">
        <v>55.300000000000004</v>
      </c>
      <c r="AC122" s="57">
        <v>0.995</v>
      </c>
      <c r="AD122" s="57">
        <v>10.145313958138917</v>
      </c>
      <c r="AE122" s="57">
        <v>6.1127596439169034</v>
      </c>
      <c r="AF122" s="57">
        <v>203</v>
      </c>
      <c r="AG122" s="57">
        <v>20</v>
      </c>
      <c r="AH122" s="57">
        <v>1.5</v>
      </c>
      <c r="AI122" s="57">
        <v>34.1</v>
      </c>
      <c r="AJ122" s="57">
        <v>64.400000000000006</v>
      </c>
      <c r="AK122" s="57">
        <v>1.0980000000000001</v>
      </c>
      <c r="AL122" s="57">
        <v>8.2251082251082259</v>
      </c>
      <c r="AM122" s="57">
        <v>6.9716981132075455</v>
      </c>
      <c r="AN122" s="57">
        <v>0</v>
      </c>
      <c r="AO122" s="57">
        <v>320</v>
      </c>
      <c r="AP122" s="57">
        <v>2.5562504485109434</v>
      </c>
      <c r="AQ122" s="67">
        <v>8.152134912091876</v>
      </c>
      <c r="AR122" s="57">
        <v>100</v>
      </c>
      <c r="AS122" s="57">
        <v>99.454545454545453</v>
      </c>
      <c r="AT122" s="57">
        <v>100.54545454545456</v>
      </c>
      <c r="AU122" s="57">
        <v>98.72727272727272</v>
      </c>
      <c r="AV122" s="67">
        <v>97.63636363636364</v>
      </c>
      <c r="AW122" s="57">
        <v>1</v>
      </c>
      <c r="AX122" s="57"/>
      <c r="AY122" s="57"/>
      <c r="AZ122" s="57">
        <v>0</v>
      </c>
      <c r="BA122" s="57">
        <v>0</v>
      </c>
      <c r="BB122" s="67">
        <v>57.917952077941507</v>
      </c>
      <c r="BC122" s="67">
        <v>54.439966092258807</v>
      </c>
      <c r="BD122" s="67">
        <v>40.977701145656702</v>
      </c>
      <c r="BE122" s="67">
        <v>31.724150553446361</v>
      </c>
      <c r="BF122" s="67">
        <v>16.34372363898288</v>
      </c>
      <c r="BG122" s="67">
        <v>10.845645379309277</v>
      </c>
      <c r="BH122" s="67">
        <v>0.85677198607709626</v>
      </c>
      <c r="BI122" s="62">
        <f t="shared" si="43"/>
        <v>66.483253369161091</v>
      </c>
      <c r="BJ122" s="57">
        <v>15</v>
      </c>
      <c r="BK122" s="57">
        <v>321</v>
      </c>
      <c r="BL122" s="57">
        <v>2.6014070037520103</v>
      </c>
      <c r="BM122" s="57">
        <v>4.2254779346078157</v>
      </c>
      <c r="BN122" s="57">
        <v>100</v>
      </c>
      <c r="BO122" s="67">
        <v>100</v>
      </c>
      <c r="BP122" s="67">
        <v>101.66051660516604</v>
      </c>
      <c r="BQ122" s="67">
        <v>102.95202952029518</v>
      </c>
      <c r="BR122" s="67">
        <v>102.39852398523985</v>
      </c>
      <c r="BS122" s="57">
        <v>1</v>
      </c>
      <c r="BT122" s="57"/>
      <c r="BU122" s="57"/>
      <c r="BV122" s="57">
        <v>0</v>
      </c>
      <c r="BW122" s="67">
        <v>0</v>
      </c>
      <c r="BX122" s="67"/>
      <c r="BY122" s="67">
        <v>47.956101949424784</v>
      </c>
      <c r="BZ122" s="67">
        <v>38.246969620870246</v>
      </c>
      <c r="CA122" s="67">
        <v>30.255001447697556</v>
      </c>
      <c r="CB122" s="67">
        <v>16.775262827950524</v>
      </c>
      <c r="CC122" s="67">
        <v>10.351159614435328</v>
      </c>
      <c r="CD122" s="67">
        <v>1.2040468863511173</v>
      </c>
      <c r="CE122" s="62">
        <f t="shared" si="44"/>
        <v>53.715551445255585</v>
      </c>
      <c r="CF122" s="57">
        <v>30</v>
      </c>
      <c r="CG122" s="74">
        <v>322</v>
      </c>
      <c r="CH122" s="57">
        <v>2.6330251419302515</v>
      </c>
      <c r="CI122" s="57">
        <v>1.4760746147607635</v>
      </c>
      <c r="CJ122" s="57">
        <v>100</v>
      </c>
      <c r="CK122" s="67">
        <v>100</v>
      </c>
      <c r="CL122" s="67">
        <v>98.825503355704697</v>
      </c>
      <c r="CM122" s="67">
        <v>98.825503355704697</v>
      </c>
      <c r="CN122" s="67">
        <v>99.496644295302005</v>
      </c>
      <c r="CO122" s="57">
        <v>0</v>
      </c>
      <c r="CP122" s="57"/>
      <c r="CQ122" s="57"/>
      <c r="CR122" s="67">
        <v>0</v>
      </c>
      <c r="CS122" s="67">
        <v>0</v>
      </c>
      <c r="CT122" s="75">
        <v>36.766539398238557</v>
      </c>
      <c r="CU122" s="75">
        <v>36.033854058227092</v>
      </c>
      <c r="CV122" s="75">
        <v>32.765947762954781</v>
      </c>
      <c r="CW122" s="75">
        <v>29.232199884138442</v>
      </c>
      <c r="CX122" s="75">
        <v>14.643332494529806</v>
      </c>
      <c r="CY122" s="75">
        <v>7.9680480958987916</v>
      </c>
      <c r="CZ122" s="75">
        <v>1.4704670576976817</v>
      </c>
      <c r="DA122" s="70">
        <f t="shared" si="45"/>
        <v>44.15294277745889</v>
      </c>
      <c r="DB122" s="57">
        <v>10</v>
      </c>
      <c r="DC122" s="57" t="s">
        <v>188</v>
      </c>
      <c r="DD122" s="57">
        <v>323</v>
      </c>
      <c r="DE122" s="68">
        <v>2.6037187977585332</v>
      </c>
      <c r="DF122" s="68">
        <v>4.0244523688232254</v>
      </c>
      <c r="DG122" s="57">
        <v>100</v>
      </c>
      <c r="DH122" s="67">
        <v>96.638655462184872</v>
      </c>
      <c r="DI122" s="67">
        <v>97.64705882352942</v>
      </c>
      <c r="DJ122" s="67">
        <v>96.638655462184872</v>
      </c>
      <c r="DK122" s="67">
        <v>97.64705882352942</v>
      </c>
      <c r="DL122" s="57">
        <v>0</v>
      </c>
      <c r="DM122" s="57"/>
      <c r="DN122" s="57"/>
      <c r="DO122" s="57">
        <v>0</v>
      </c>
      <c r="DP122" s="57">
        <v>0</v>
      </c>
      <c r="DQ122" s="67">
        <v>47.688313015126525</v>
      </c>
      <c r="DR122" s="67">
        <v>44.581624690149788</v>
      </c>
      <c r="DS122" s="67">
        <v>36.523651847241553</v>
      </c>
      <c r="DT122" s="67">
        <v>27.087086060124843</v>
      </c>
      <c r="DU122" s="67">
        <v>23.456144080308334</v>
      </c>
      <c r="DV122" s="67">
        <v>9.4503420937145908</v>
      </c>
      <c r="DW122" s="67">
        <v>1.1623480199879956</v>
      </c>
      <c r="DX122" s="62">
        <f t="shared" si="46"/>
        <v>55.358158454414209</v>
      </c>
      <c r="DZ122" s="62">
        <f t="shared" si="42"/>
        <v>34.759102815714726</v>
      </c>
      <c r="EA122" s="62">
        <f t="shared" si="29"/>
        <v>23.460549997558029</v>
      </c>
      <c r="EB122" s="62">
        <f t="shared" si="30"/>
        <v>14.920742893320448</v>
      </c>
      <c r="EC122" s="62">
        <f t="shared" si="31"/>
        <v>28.271072394289366</v>
      </c>
      <c r="ED122" s="62">
        <f t="shared" si="32"/>
        <v>20.878505174137082</v>
      </c>
      <c r="EE122" s="62">
        <f t="shared" si="33"/>
        <v>19.903841833262227</v>
      </c>
      <c r="EF122" s="62">
        <f t="shared" si="34"/>
        <v>21.264151788239651</v>
      </c>
      <c r="EG122" s="62">
        <f t="shared" si="35"/>
        <v>17.636743966410251</v>
      </c>
      <c r="EH122" s="62">
        <f t="shared" si="36"/>
        <v>33.241626684580545</v>
      </c>
      <c r="EI122" s="62">
        <f t="shared" si="37"/>
        <v>26.857775722627792</v>
      </c>
      <c r="EJ122" s="62">
        <f t="shared" si="38"/>
        <v>22.076471388729445</v>
      </c>
      <c r="EK122" s="62">
        <f t="shared" si="39"/>
        <v>27.679079227207104</v>
      </c>
      <c r="EL122" s="62">
        <f t="shared" si="47"/>
        <v>11.952134912091877</v>
      </c>
      <c r="EM122" s="62">
        <f t="shared" si="40"/>
        <v>8.0254779346078156</v>
      </c>
      <c r="EN122" s="62">
        <f t="shared" si="41"/>
        <v>2.9760746147607637</v>
      </c>
      <c r="EO122" s="62">
        <f>DataByPlots!Z122+DataByPlots!DF122</f>
        <v>7.8244523688232253</v>
      </c>
    </row>
    <row r="123" spans="1:145" ht="11.25" x14ac:dyDescent="0.2">
      <c r="A123" s="57">
        <v>23591</v>
      </c>
      <c r="B123" s="57">
        <v>2007</v>
      </c>
      <c r="C123" s="57">
        <v>6</v>
      </c>
      <c r="D123" s="57">
        <v>20</v>
      </c>
      <c r="E123" s="57">
        <v>6809702</v>
      </c>
      <c r="F123" s="57">
        <v>3533001</v>
      </c>
      <c r="G123" s="57">
        <v>80</v>
      </c>
      <c r="H123" s="57">
        <v>3</v>
      </c>
      <c r="I123" s="57">
        <v>3</v>
      </c>
      <c r="J123" s="57">
        <v>4.3</v>
      </c>
      <c r="K123" s="57">
        <v>2</v>
      </c>
      <c r="L123" s="57">
        <v>3</v>
      </c>
      <c r="M123" s="57">
        <v>3</v>
      </c>
      <c r="N123" s="57">
        <v>0</v>
      </c>
      <c r="O123" s="57">
        <v>3</v>
      </c>
      <c r="P123" s="57">
        <v>201</v>
      </c>
      <c r="Q123" s="57">
        <v>0</v>
      </c>
      <c r="R123" s="57">
        <v>1.8</v>
      </c>
      <c r="S123" s="57">
        <v>17.900000000000002</v>
      </c>
      <c r="T123" s="57">
        <v>80.3</v>
      </c>
      <c r="U123" s="57">
        <v>0.89500000000000002</v>
      </c>
      <c r="V123" s="57">
        <v>3.9547213067774623</v>
      </c>
      <c r="W123" s="57">
        <v>19.782187080411756</v>
      </c>
      <c r="X123" s="57">
        <v>202</v>
      </c>
      <c r="Y123" s="57">
        <v>10</v>
      </c>
      <c r="Z123" s="57">
        <v>1.8</v>
      </c>
      <c r="AA123" s="57">
        <v>17.900000000000002</v>
      </c>
      <c r="AB123" s="57">
        <v>80.3</v>
      </c>
      <c r="AC123" s="57">
        <v>1.0780000000000001</v>
      </c>
      <c r="AD123" s="57">
        <v>2.7827267328412622</v>
      </c>
      <c r="AE123" s="57">
        <v>17.069552316956088</v>
      </c>
      <c r="AF123" s="57">
        <v>203</v>
      </c>
      <c r="AG123" s="57">
        <v>20</v>
      </c>
      <c r="AH123" s="57">
        <v>3</v>
      </c>
      <c r="AI123" s="57">
        <v>17.7</v>
      </c>
      <c r="AJ123" s="57">
        <v>79.3</v>
      </c>
      <c r="AK123" s="57">
        <v>1.1759999999999999</v>
      </c>
      <c r="AL123" s="57">
        <v>2.074829931972789</v>
      </c>
      <c r="AM123" s="57">
        <v>16.23480375130254</v>
      </c>
      <c r="AN123" s="57">
        <v>0</v>
      </c>
      <c r="AO123" s="57">
        <v>309</v>
      </c>
      <c r="AP123" s="57">
        <v>2.6141942617703546</v>
      </c>
      <c r="AQ123" s="67">
        <v>3.1135424547517698</v>
      </c>
      <c r="AR123" s="57">
        <v>100</v>
      </c>
      <c r="AS123" s="57">
        <v>98.13874788494077</v>
      </c>
      <c r="AT123" s="57">
        <v>99.323181049069376</v>
      </c>
      <c r="AU123" s="57">
        <v>99.323181049069376</v>
      </c>
      <c r="AV123" s="67">
        <v>100</v>
      </c>
      <c r="AW123" s="57">
        <v>0</v>
      </c>
      <c r="AX123" s="57">
        <v>18.327000000000002</v>
      </c>
      <c r="AY123" s="57">
        <v>38.853999999999999</v>
      </c>
      <c r="AZ123" s="57">
        <v>57.180999999999997</v>
      </c>
      <c r="BA123" s="57">
        <v>21.577735849056605</v>
      </c>
      <c r="BB123" s="67">
        <v>28.289606005372281</v>
      </c>
      <c r="BC123" s="67">
        <v>19.575120572079964</v>
      </c>
      <c r="BD123" s="67">
        <v>13.299784874449246</v>
      </c>
      <c r="BE123" s="67">
        <v>12.151949704726142</v>
      </c>
      <c r="BF123" s="67">
        <v>7.7947069880800095</v>
      </c>
      <c r="BG123" s="67">
        <v>3.029129726259002</v>
      </c>
      <c r="BH123" s="67">
        <v>1.2218176773400284</v>
      </c>
      <c r="BI123" s="62">
        <f t="shared" si="43"/>
        <v>53.262169716775254</v>
      </c>
      <c r="BJ123" s="57">
        <v>15</v>
      </c>
      <c r="BK123" s="57">
        <v>310</v>
      </c>
      <c r="BL123" s="57">
        <v>2.635482201986755</v>
      </c>
      <c r="BM123" s="57">
        <v>1.2624172185430451</v>
      </c>
      <c r="BN123" s="57">
        <v>100</v>
      </c>
      <c r="BO123" s="67">
        <v>96.694214876033058</v>
      </c>
      <c r="BP123" s="67">
        <v>98.84297520661157</v>
      </c>
      <c r="BQ123" s="67">
        <v>97.851239669421503</v>
      </c>
      <c r="BR123" s="67">
        <v>100</v>
      </c>
      <c r="BS123" s="57">
        <v>0</v>
      </c>
      <c r="BT123" s="57"/>
      <c r="BU123" s="57">
        <v>48.801000000000002</v>
      </c>
      <c r="BV123" s="57">
        <v>48.801000000000002</v>
      </c>
      <c r="BW123" s="67">
        <v>18.415471698113208</v>
      </c>
      <c r="BX123" s="67">
        <v>17.19920811362848</v>
      </c>
      <c r="BY123" s="67">
        <v>9.707497540509765</v>
      </c>
      <c r="BZ123" s="67">
        <v>5.9147739972369866</v>
      </c>
      <c r="CA123" s="67">
        <v>4.8331988423112886</v>
      </c>
      <c r="CB123" s="67">
        <v>3.297362122316799</v>
      </c>
      <c r="CC123" s="67">
        <v>3.7029352955227286</v>
      </c>
      <c r="CD123" s="67">
        <v>1.5203774057800878</v>
      </c>
      <c r="CE123" s="62">
        <f t="shared" si="44"/>
        <v>42.311224692242156</v>
      </c>
      <c r="CF123" s="57">
        <v>30</v>
      </c>
      <c r="CG123" s="57">
        <v>311</v>
      </c>
      <c r="CH123" s="57">
        <v>2.642363250496337</v>
      </c>
      <c r="CI123" s="57">
        <v>0.66406517423154177</v>
      </c>
      <c r="CJ123" s="57">
        <v>100</v>
      </c>
      <c r="CK123" s="67">
        <v>100</v>
      </c>
      <c r="CL123" s="67">
        <v>97.199341021416814</v>
      </c>
      <c r="CM123" s="67">
        <v>96.705107084019772</v>
      </c>
      <c r="CN123" s="67">
        <v>98.846787479406913</v>
      </c>
      <c r="CO123" s="57">
        <v>0</v>
      </c>
      <c r="CP123" s="57"/>
      <c r="CQ123" s="57">
        <v>66.709000000000003</v>
      </c>
      <c r="CR123" s="67">
        <v>66.709000000000003</v>
      </c>
      <c r="CS123" s="67">
        <v>25.173207547169813</v>
      </c>
      <c r="CT123" s="67">
        <v>35.802757236312132</v>
      </c>
      <c r="CU123" s="67">
        <v>31.723923720909809</v>
      </c>
      <c r="CV123" s="67">
        <v>7.2281782036887847</v>
      </c>
      <c r="CW123" s="67">
        <v>5.4616945436725945</v>
      </c>
      <c r="CX123" s="67">
        <v>2.7020376670806594</v>
      </c>
      <c r="CY123" s="67">
        <v>1.599765155680527</v>
      </c>
      <c r="CZ123" s="67">
        <v>1.5933000280602319</v>
      </c>
      <c r="DA123" s="62">
        <f t="shared" si="45"/>
        <v>39.701703474685054</v>
      </c>
      <c r="DB123" s="57"/>
      <c r="DC123" s="57"/>
      <c r="DD123" s="57"/>
      <c r="DE123" s="62" t="e">
        <v>#N/A</v>
      </c>
      <c r="DF123" s="62" t="e">
        <v>#N/A</v>
      </c>
      <c r="DG123" s="57"/>
      <c r="DH123" s="67"/>
      <c r="DI123" s="67"/>
      <c r="DJ123" s="67"/>
      <c r="DK123" s="67"/>
      <c r="DL123" s="57"/>
      <c r="DM123" s="57"/>
      <c r="DN123" s="57"/>
      <c r="DO123" s="57"/>
      <c r="DP123" s="57"/>
      <c r="DQ123" s="67"/>
      <c r="DR123" s="67"/>
      <c r="DS123" s="67"/>
      <c r="DT123" s="67"/>
      <c r="DU123" s="67"/>
      <c r="DV123" s="62" t="e">
        <v>#N/A</v>
      </c>
      <c r="DW123" s="62" t="e">
        <v>#N/A</v>
      </c>
      <c r="DX123" s="62" t="e">
        <f t="shared" si="46"/>
        <v>#N/A</v>
      </c>
      <c r="DZ123" s="62">
        <f t="shared" si="42"/>
        <v>41.110220012049112</v>
      </c>
      <c r="EA123" s="62">
        <f t="shared" si="29"/>
        <v>37.478025849930866</v>
      </c>
      <c r="EB123" s="62">
        <f t="shared" si="30"/>
        <v>34.240008931012461</v>
      </c>
      <c r="EC123" s="62" t="e">
        <f t="shared" si="31"/>
        <v>#N/A</v>
      </c>
      <c r="ED123" s="62">
        <f t="shared" si="32"/>
        <v>9.12281997846714</v>
      </c>
      <c r="EE123" s="62">
        <f t="shared" si="33"/>
        <v>1.13026354678856</v>
      </c>
      <c r="EF123" s="62">
        <f t="shared" si="34"/>
        <v>3.8619293879920678</v>
      </c>
      <c r="EG123" s="62" t="e">
        <f t="shared" si="35"/>
        <v>#N/A</v>
      </c>
      <c r="EH123" s="62">
        <f t="shared" si="36"/>
        <v>26.631084858387627</v>
      </c>
      <c r="EI123" s="62">
        <f t="shared" si="37"/>
        <v>21.155612346121078</v>
      </c>
      <c r="EJ123" s="62">
        <f t="shared" si="38"/>
        <v>19.850851737342527</v>
      </c>
      <c r="EK123" s="62" t="e">
        <f t="shared" si="39"/>
        <v>#N/A</v>
      </c>
      <c r="EL123" s="62">
        <f t="shared" si="47"/>
        <v>4.9135424547517701</v>
      </c>
      <c r="EM123" s="62">
        <f t="shared" si="40"/>
        <v>3.0624172185430449</v>
      </c>
      <c r="EN123" s="62">
        <f t="shared" si="41"/>
        <v>3.664065174231542</v>
      </c>
      <c r="EO123" s="62" t="e">
        <f>DataByPlots!Z123+DataByPlots!DF123</f>
        <v>#N/A</v>
      </c>
    </row>
    <row r="124" spans="1:145" ht="11.25" x14ac:dyDescent="0.2">
      <c r="A124" s="57">
        <v>25511</v>
      </c>
      <c r="B124" s="57">
        <v>2007</v>
      </c>
      <c r="C124" s="57">
        <v>6</v>
      </c>
      <c r="D124" s="57">
        <v>21</v>
      </c>
      <c r="E124" s="57">
        <v>6825701</v>
      </c>
      <c r="F124" s="57">
        <v>3469014</v>
      </c>
      <c r="G124" s="57">
        <v>120</v>
      </c>
      <c r="H124" s="57">
        <v>4</v>
      </c>
      <c r="I124" s="57">
        <v>3</v>
      </c>
      <c r="J124" s="57">
        <v>3.3000000000000003</v>
      </c>
      <c r="K124" s="57">
        <v>1</v>
      </c>
      <c r="L124" s="57">
        <v>5</v>
      </c>
      <c r="M124" s="57">
        <v>3</v>
      </c>
      <c r="N124" s="57">
        <v>0</v>
      </c>
      <c r="O124" s="57">
        <v>4</v>
      </c>
      <c r="P124" s="57">
        <v>201</v>
      </c>
      <c r="Q124" s="57">
        <v>0</v>
      </c>
      <c r="R124" s="57">
        <v>1.6</v>
      </c>
      <c r="S124" s="57">
        <v>12.1</v>
      </c>
      <c r="T124" s="57">
        <v>86.4</v>
      </c>
      <c r="U124" s="57">
        <v>1.135</v>
      </c>
      <c r="V124" s="57">
        <v>4.6682677874512191</v>
      </c>
      <c r="W124" s="57">
        <v>3.0546370650291257</v>
      </c>
      <c r="X124" s="57">
        <v>202</v>
      </c>
      <c r="Y124" s="57">
        <v>10</v>
      </c>
      <c r="Z124" s="57">
        <v>1.6</v>
      </c>
      <c r="AA124" s="57">
        <v>12.1</v>
      </c>
      <c r="AB124" s="57">
        <v>86.4</v>
      </c>
      <c r="AC124" s="57">
        <v>1.222</v>
      </c>
      <c r="AD124" s="57">
        <v>3.4982060481804145</v>
      </c>
      <c r="AE124" s="57">
        <v>4.7404063205417666</v>
      </c>
      <c r="AF124" s="57">
        <v>203</v>
      </c>
      <c r="AG124" s="57">
        <v>20</v>
      </c>
      <c r="AH124" s="57">
        <v>0.3</v>
      </c>
      <c r="AI124" s="57">
        <v>4.5</v>
      </c>
      <c r="AJ124" s="57">
        <v>95.2</v>
      </c>
      <c r="AK124" s="57">
        <v>1.1779999999999999</v>
      </c>
      <c r="AL124" s="57">
        <v>2.0609675281643565</v>
      </c>
      <c r="AM124" s="57">
        <v>16.44901549495906</v>
      </c>
      <c r="AN124" s="57">
        <v>0</v>
      </c>
      <c r="AO124" s="57">
        <v>324</v>
      </c>
      <c r="AP124" s="57">
        <v>2.6106420184861356</v>
      </c>
      <c r="AQ124" s="67">
        <v>3.4224331751186723</v>
      </c>
      <c r="AR124" s="57">
        <v>100</v>
      </c>
      <c r="AS124" s="57">
        <v>98.993288590604038</v>
      </c>
      <c r="AT124" s="57">
        <v>98.825503355704697</v>
      </c>
      <c r="AU124" s="57">
        <v>98.322147651006716</v>
      </c>
      <c r="AV124" s="67">
        <v>98.825503355704697</v>
      </c>
      <c r="AW124" s="57">
        <v>0</v>
      </c>
      <c r="AX124" s="57"/>
      <c r="AY124" s="57"/>
      <c r="AZ124" s="57">
        <v>0</v>
      </c>
      <c r="BA124" s="57">
        <v>0</v>
      </c>
      <c r="BB124" s="67">
        <v>33.205726321066649</v>
      </c>
      <c r="BC124" s="67">
        <v>28.295645663240215</v>
      </c>
      <c r="BD124" s="67">
        <v>20.519174834156047</v>
      </c>
      <c r="BE124" s="67">
        <v>15.360978398407546</v>
      </c>
      <c r="BF124" s="67">
        <v>8.3223255405127183</v>
      </c>
      <c r="BG124" s="67">
        <v>4.3315061766063288</v>
      </c>
      <c r="BH124" s="67">
        <v>1.1598367919844959</v>
      </c>
      <c r="BI124" s="62">
        <f t="shared" si="43"/>
        <v>55.5727371362442</v>
      </c>
      <c r="BJ124" s="57"/>
      <c r="BK124" s="57"/>
      <c r="BL124" s="57"/>
      <c r="BM124" s="57"/>
      <c r="BN124" s="57"/>
      <c r="BO124" s="67"/>
      <c r="BP124" s="67"/>
      <c r="BQ124" s="67"/>
      <c r="BR124" s="67"/>
      <c r="BS124" s="57"/>
      <c r="BT124" s="57"/>
      <c r="BU124" s="57"/>
      <c r="BV124" s="57"/>
      <c r="BW124" s="67"/>
      <c r="BX124" s="67"/>
      <c r="BY124" s="67"/>
      <c r="BZ124" s="67"/>
      <c r="CA124" s="67"/>
      <c r="CB124" s="67"/>
      <c r="CC124" s="62" t="e">
        <v>#N/A</v>
      </c>
      <c r="CD124" s="62" t="e">
        <v>#N/A</v>
      </c>
      <c r="CE124" s="62" t="e">
        <f t="shared" si="44"/>
        <v>#N/A</v>
      </c>
      <c r="CF124" s="57">
        <v>30</v>
      </c>
      <c r="CG124" s="74">
        <v>326</v>
      </c>
      <c r="CH124" s="57">
        <v>2.6449902261938005</v>
      </c>
      <c r="CI124" s="57">
        <v>0.43563250488687999</v>
      </c>
      <c r="CJ124" s="57">
        <v>100</v>
      </c>
      <c r="CK124" s="67">
        <v>97.773972602739718</v>
      </c>
      <c r="CL124" s="67">
        <v>97.773972602739718</v>
      </c>
      <c r="CM124" s="67">
        <v>97.260273972602747</v>
      </c>
      <c r="CN124" s="67">
        <v>100.85616438356166</v>
      </c>
      <c r="CO124" s="57">
        <v>0</v>
      </c>
      <c r="CP124" s="57"/>
      <c r="CQ124" s="57"/>
      <c r="CR124" s="67">
        <v>0</v>
      </c>
      <c r="CS124" s="67">
        <v>0</v>
      </c>
      <c r="CT124" s="75">
        <v>36.525787505267814</v>
      </c>
      <c r="CU124" s="75">
        <v>21.894876888581411</v>
      </c>
      <c r="CV124" s="75">
        <v>9.4973868139303441</v>
      </c>
      <c r="CW124" s="75">
        <v>4.9703637392061051</v>
      </c>
      <c r="CX124" s="75">
        <v>1.8141526738148801</v>
      </c>
      <c r="CY124" s="75">
        <v>1.5956643736796403</v>
      </c>
      <c r="CZ124" s="75">
        <v>1.5526752982005128</v>
      </c>
      <c r="DA124" s="70">
        <f t="shared" si="45"/>
        <v>41.297503377362311</v>
      </c>
      <c r="DB124" s="57">
        <v>15</v>
      </c>
      <c r="DC124" s="57" t="s">
        <v>188</v>
      </c>
      <c r="DD124" s="57">
        <v>325</v>
      </c>
      <c r="DE124" s="68">
        <v>2.6263714936341995</v>
      </c>
      <c r="DF124" s="68">
        <v>2.0546527274609172</v>
      </c>
      <c r="DG124" s="57">
        <v>100</v>
      </c>
      <c r="DH124" s="67">
        <v>100</v>
      </c>
      <c r="DI124" s="67">
        <v>100</v>
      </c>
      <c r="DJ124" s="67">
        <v>100</v>
      </c>
      <c r="DK124" s="67">
        <v>100</v>
      </c>
      <c r="DL124" s="57">
        <v>0</v>
      </c>
      <c r="DM124" s="57"/>
      <c r="DN124" s="57"/>
      <c r="DO124" s="57">
        <v>0</v>
      </c>
      <c r="DP124" s="57">
        <v>0</v>
      </c>
      <c r="DQ124" s="67">
        <v>40.707137868577355</v>
      </c>
      <c r="DR124" s="67">
        <v>34.311497713798303</v>
      </c>
      <c r="DS124" s="67">
        <v>19.649917727075728</v>
      </c>
      <c r="DT124" s="67">
        <v>14.817220309507517</v>
      </c>
      <c r="DU124" s="67">
        <v>8.395422117285646</v>
      </c>
      <c r="DV124" s="67">
        <v>6.5828022404304338</v>
      </c>
      <c r="DW124" s="67">
        <v>1.4040457387641843</v>
      </c>
      <c r="DX124" s="62">
        <f t="shared" si="46"/>
        <v>46.540474484766875</v>
      </c>
      <c r="DZ124" s="62">
        <f t="shared" si="42"/>
        <v>40.211758737836654</v>
      </c>
      <c r="EA124" s="62" t="e">
        <f t="shared" si="29"/>
        <v>#N/A</v>
      </c>
      <c r="EB124" s="62">
        <f t="shared" si="30"/>
        <v>36.327139638156204</v>
      </c>
      <c r="EC124" s="62">
        <f t="shared" si="31"/>
        <v>31.723254175259356</v>
      </c>
      <c r="ED124" s="62">
        <f t="shared" si="32"/>
        <v>11.029472221801218</v>
      </c>
      <c r="EE124" s="62" t="e">
        <f t="shared" si="33"/>
        <v>#N/A</v>
      </c>
      <c r="EF124" s="62">
        <f t="shared" si="34"/>
        <v>3.3746993655264648</v>
      </c>
      <c r="EG124" s="62">
        <f t="shared" si="35"/>
        <v>8.2344180690770834</v>
      </c>
      <c r="EH124" s="62">
        <f t="shared" si="36"/>
        <v>27.7863685681221</v>
      </c>
      <c r="EI124" s="62" t="e">
        <f t="shared" si="37"/>
        <v>#N/A</v>
      </c>
      <c r="EJ124" s="62">
        <f t="shared" si="38"/>
        <v>20.648751688681156</v>
      </c>
      <c r="EK124" s="62">
        <f t="shared" si="39"/>
        <v>23.270237242383438</v>
      </c>
      <c r="EL124" s="62">
        <f t="shared" si="47"/>
        <v>5.0224331751186728</v>
      </c>
      <c r="EM124" s="62">
        <f t="shared" si="40"/>
        <v>1.6</v>
      </c>
      <c r="EN124" s="62">
        <f t="shared" si="41"/>
        <v>0.73563250488687992</v>
      </c>
      <c r="EO124" s="62">
        <f>DataByPlots!Z124+DataByPlots!DF124</f>
        <v>3.6546527274609173</v>
      </c>
    </row>
    <row r="125" spans="1:145" ht="11.25" x14ac:dyDescent="0.2">
      <c r="A125" s="57">
        <v>27291</v>
      </c>
      <c r="B125" s="57">
        <v>2007</v>
      </c>
      <c r="C125" s="57">
        <v>6</v>
      </c>
      <c r="D125" s="57">
        <v>4</v>
      </c>
      <c r="E125" s="57">
        <v>6841687</v>
      </c>
      <c r="F125" s="57">
        <v>3292991</v>
      </c>
      <c r="G125" s="57">
        <v>100</v>
      </c>
      <c r="H125" s="57">
        <v>4</v>
      </c>
      <c r="I125" s="57">
        <v>1</v>
      </c>
      <c r="J125" s="57">
        <v>3.3000000000000003</v>
      </c>
      <c r="K125" s="57">
        <v>0</v>
      </c>
      <c r="L125" s="57">
        <v>0</v>
      </c>
      <c r="M125" s="57">
        <v>3</v>
      </c>
      <c r="N125" s="57">
        <v>0</v>
      </c>
      <c r="O125" s="57">
        <v>2</v>
      </c>
      <c r="P125" s="57">
        <v>201</v>
      </c>
      <c r="Q125" s="57">
        <v>0</v>
      </c>
      <c r="R125" s="57">
        <v>19.2</v>
      </c>
      <c r="S125" s="57">
        <v>74.3</v>
      </c>
      <c r="T125" s="57">
        <v>6.5</v>
      </c>
      <c r="U125" s="57">
        <v>0.92700000000000005</v>
      </c>
      <c r="V125" s="57">
        <v>24.82311320754717</v>
      </c>
      <c r="W125" s="57">
        <v>0.47058823529411764</v>
      </c>
      <c r="X125" s="57">
        <v>202</v>
      </c>
      <c r="Y125" s="57">
        <v>10</v>
      </c>
      <c r="Z125" s="57">
        <v>19.2</v>
      </c>
      <c r="AA125" s="57">
        <v>74.3</v>
      </c>
      <c r="AB125" s="57">
        <v>6.5</v>
      </c>
      <c r="AC125" s="57">
        <v>1.3759999999999999</v>
      </c>
      <c r="AD125" s="57">
        <v>16.299168975069254</v>
      </c>
      <c r="AE125" s="57">
        <v>0.35742652899125388</v>
      </c>
      <c r="AF125" s="57">
        <v>203</v>
      </c>
      <c r="AG125" s="57">
        <v>20</v>
      </c>
      <c r="AH125" s="57">
        <v>27.1</v>
      </c>
      <c r="AI125" s="57">
        <v>65.599999999999994</v>
      </c>
      <c r="AJ125" s="57">
        <v>7.3</v>
      </c>
      <c r="AK125" s="57">
        <v>1.569</v>
      </c>
      <c r="AL125" s="57">
        <v>15.754307818544131</v>
      </c>
      <c r="AM125" s="57">
        <v>0.12522610268540102</v>
      </c>
      <c r="AN125" s="57">
        <v>0</v>
      </c>
      <c r="AO125" s="57">
        <v>667</v>
      </c>
      <c r="AP125" s="57">
        <v>2.5251131221719456</v>
      </c>
      <c r="AQ125" s="67">
        <v>10.859728506787329</v>
      </c>
      <c r="AR125" s="57">
        <v>100</v>
      </c>
      <c r="AS125" s="57">
        <v>100.50251256281406</v>
      </c>
      <c r="AT125" s="57">
        <v>100.50251256281406</v>
      </c>
      <c r="AU125" s="57">
        <v>100.50251256281406</v>
      </c>
      <c r="AV125" s="67">
        <v>100</v>
      </c>
      <c r="AW125" s="57">
        <v>0</v>
      </c>
      <c r="AX125" s="57"/>
      <c r="AY125" s="57"/>
      <c r="AZ125" s="57">
        <v>0</v>
      </c>
      <c r="BA125" s="57">
        <v>0</v>
      </c>
      <c r="BB125" s="67">
        <v>61.704541764239629</v>
      </c>
      <c r="BC125" s="67">
        <v>50.22665125679049</v>
      </c>
      <c r="BD125" s="67">
        <v>44.516936624052661</v>
      </c>
      <c r="BE125" s="67">
        <v>42.659168268008258</v>
      </c>
      <c r="BF125" s="67">
        <v>32.486912164632272</v>
      </c>
      <c r="BG125" s="67">
        <v>21.274782078828633</v>
      </c>
      <c r="BH125" s="67">
        <v>0.88488884559041969</v>
      </c>
      <c r="BI125" s="62">
        <f t="shared" si="43"/>
        <v>64.956467184753564</v>
      </c>
      <c r="BJ125" s="57">
        <v>15</v>
      </c>
      <c r="BK125" s="57">
        <v>779</v>
      </c>
      <c r="BL125" s="57">
        <v>2.6248057034453209</v>
      </c>
      <c r="BM125" s="57">
        <v>2.1908083960590177</v>
      </c>
      <c r="BN125" s="57">
        <v>100</v>
      </c>
      <c r="BO125" s="67">
        <v>98.833333333333329</v>
      </c>
      <c r="BP125" s="67">
        <v>98.833333333333329</v>
      </c>
      <c r="BQ125" s="67">
        <v>97.833333333333329</v>
      </c>
      <c r="BR125" s="67">
        <v>97.166666666666671</v>
      </c>
      <c r="BS125" s="57">
        <v>0</v>
      </c>
      <c r="BT125" s="57"/>
      <c r="BU125" s="57"/>
      <c r="BV125" s="57"/>
      <c r="BW125" s="67"/>
      <c r="BX125" s="67">
        <v>31.023844513512806</v>
      </c>
      <c r="BY125" s="67">
        <v>30.21080407746809</v>
      </c>
      <c r="BZ125" s="67">
        <v>29.905913913951306</v>
      </c>
      <c r="CA125" s="67">
        <v>29.588319993621333</v>
      </c>
      <c r="CB125" s="67">
        <v>27.346106916091756</v>
      </c>
      <c r="CC125" s="67">
        <v>10.556594411634608</v>
      </c>
      <c r="CD125" s="67">
        <v>1.700131070553585</v>
      </c>
      <c r="CE125" s="62">
        <f t="shared" si="44"/>
        <v>35.228307820194374</v>
      </c>
      <c r="CF125" s="57">
        <v>30</v>
      </c>
      <c r="CG125" s="57">
        <v>783</v>
      </c>
      <c r="CH125" s="57">
        <v>2.6317491301026905</v>
      </c>
      <c r="CI125" s="57">
        <v>1.5870321649834607</v>
      </c>
      <c r="CJ125" s="57">
        <v>100</v>
      </c>
      <c r="CK125" s="67">
        <v>99.829642248722323</v>
      </c>
      <c r="CL125" s="67">
        <v>99.318568994889262</v>
      </c>
      <c r="CM125" s="67">
        <v>99.318568994889262</v>
      </c>
      <c r="CN125" s="67">
        <v>98.807495741056215</v>
      </c>
      <c r="CO125" s="57">
        <v>0</v>
      </c>
      <c r="CP125" s="57"/>
      <c r="CQ125" s="57"/>
      <c r="CR125" s="67"/>
      <c r="CS125" s="67"/>
      <c r="CT125" s="67">
        <v>33.702578523699387</v>
      </c>
      <c r="CU125" s="67">
        <v>32.414648518623075</v>
      </c>
      <c r="CV125" s="67">
        <v>31.800103237013104</v>
      </c>
      <c r="CW125" s="67">
        <v>31.381689428257364</v>
      </c>
      <c r="CX125" s="67">
        <v>28.753527692010326</v>
      </c>
      <c r="CY125" s="67">
        <v>13.907285210142694</v>
      </c>
      <c r="CZ125" s="67">
        <v>1.6694645592196771</v>
      </c>
      <c r="DA125" s="62">
        <f t="shared" si="45"/>
        <v>36.564449091143622</v>
      </c>
      <c r="DB125" s="57"/>
      <c r="DC125" s="57"/>
      <c r="DD125" s="57"/>
      <c r="DE125" s="62" t="e">
        <v>#N/A</v>
      </c>
      <c r="DF125" s="62" t="e">
        <v>#N/A</v>
      </c>
      <c r="DG125" s="57"/>
      <c r="DH125" s="67"/>
      <c r="DI125" s="67"/>
      <c r="DJ125" s="67"/>
      <c r="DK125" s="67"/>
      <c r="DL125" s="57"/>
      <c r="DM125" s="57"/>
      <c r="DN125" s="57"/>
      <c r="DO125" s="57"/>
      <c r="DP125" s="57"/>
      <c r="DQ125" s="67"/>
      <c r="DR125" s="67"/>
      <c r="DS125" s="67"/>
      <c r="DT125" s="67"/>
      <c r="DU125" s="67"/>
      <c r="DV125" s="62" t="e">
        <v>#N/A</v>
      </c>
      <c r="DW125" s="62" t="e">
        <v>#N/A</v>
      </c>
      <c r="DX125" s="62" t="e">
        <f t="shared" si="46"/>
        <v>#N/A</v>
      </c>
      <c r="DZ125" s="62">
        <f t="shared" si="42"/>
        <v>22.297298916745305</v>
      </c>
      <c r="EA125" s="62">
        <f t="shared" si="29"/>
        <v>5.6399878265730408</v>
      </c>
      <c r="EB125" s="62">
        <f t="shared" si="30"/>
        <v>5.1827596628862587</v>
      </c>
      <c r="EC125" s="62" t="e">
        <f t="shared" si="31"/>
        <v>#N/A</v>
      </c>
      <c r="ED125" s="62">
        <f t="shared" si="32"/>
        <v>21.384386189179626</v>
      </c>
      <c r="EE125" s="62">
        <f t="shared" si="33"/>
        <v>19.031725581986727</v>
      </c>
      <c r="EF125" s="62">
        <f t="shared" si="34"/>
        <v>17.474404218114671</v>
      </c>
      <c r="EG125" s="62" t="e">
        <f t="shared" si="35"/>
        <v>#N/A</v>
      </c>
      <c r="EH125" s="62">
        <f t="shared" si="36"/>
        <v>32.478233592376782</v>
      </c>
      <c r="EI125" s="62">
        <f t="shared" si="37"/>
        <v>17.614153910097187</v>
      </c>
      <c r="EJ125" s="62">
        <f t="shared" si="38"/>
        <v>18.282224545571811</v>
      </c>
      <c r="EK125" s="62" t="e">
        <f t="shared" si="39"/>
        <v>#N/A</v>
      </c>
      <c r="EL125" s="62">
        <f t="shared" si="47"/>
        <v>30.05972850678733</v>
      </c>
      <c r="EM125" s="62">
        <f t="shared" si="40"/>
        <v>21.390808396059018</v>
      </c>
      <c r="EN125" s="62">
        <f t="shared" si="41"/>
        <v>28.687032164983464</v>
      </c>
      <c r="EO125" s="62" t="e">
        <f>DataByPlots!Z125+DataByPlots!DF125</f>
        <v>#N/A</v>
      </c>
    </row>
    <row r="126" spans="1:145" ht="11.25" x14ac:dyDescent="0.2">
      <c r="A126" s="57">
        <v>27531</v>
      </c>
      <c r="B126" s="57">
        <v>2007</v>
      </c>
      <c r="C126" s="57">
        <v>6</v>
      </c>
      <c r="D126" s="57">
        <v>20</v>
      </c>
      <c r="E126" s="57">
        <v>6841633</v>
      </c>
      <c r="F126" s="57">
        <v>3485035</v>
      </c>
      <c r="G126" s="57">
        <v>110</v>
      </c>
      <c r="H126" s="57">
        <v>3</v>
      </c>
      <c r="I126" s="57">
        <v>3</v>
      </c>
      <c r="J126" s="57">
        <v>4.05</v>
      </c>
      <c r="K126" s="57">
        <v>3</v>
      </c>
      <c r="L126" s="57">
        <v>6</v>
      </c>
      <c r="M126" s="57">
        <v>2</v>
      </c>
      <c r="N126" s="57">
        <v>0</v>
      </c>
      <c r="O126" s="57">
        <v>4</v>
      </c>
      <c r="P126" s="57">
        <v>201</v>
      </c>
      <c r="Q126" s="57">
        <v>0</v>
      </c>
      <c r="R126" s="57">
        <v>1.4000000000000001</v>
      </c>
      <c r="S126" s="57">
        <v>18.400000000000002</v>
      </c>
      <c r="T126" s="57">
        <v>80.100000000000009</v>
      </c>
      <c r="U126" s="57">
        <v>0.89700000000000002</v>
      </c>
      <c r="V126" s="57">
        <v>5.090416633474077</v>
      </c>
      <c r="W126" s="57">
        <v>16.165855296290061</v>
      </c>
      <c r="X126" s="57">
        <v>202</v>
      </c>
      <c r="Y126" s="57">
        <v>10</v>
      </c>
      <c r="Z126" s="57">
        <v>1.4000000000000001</v>
      </c>
      <c r="AA126" s="57">
        <v>18.400000000000002</v>
      </c>
      <c r="AB126" s="57">
        <v>80.100000000000009</v>
      </c>
      <c r="AC126" s="57">
        <v>0.84899999999999998</v>
      </c>
      <c r="AD126" s="57">
        <v>3.9776357827476185</v>
      </c>
      <c r="AE126" s="57">
        <v>31.101314257195128</v>
      </c>
      <c r="AF126" s="57">
        <v>203</v>
      </c>
      <c r="AG126" s="57">
        <v>20</v>
      </c>
      <c r="AH126" s="57">
        <v>1.5</v>
      </c>
      <c r="AI126" s="57">
        <v>17.5</v>
      </c>
      <c r="AJ126" s="57">
        <v>81</v>
      </c>
      <c r="AK126" s="57">
        <v>1.081</v>
      </c>
      <c r="AL126" s="57">
        <v>2.5070901871809443</v>
      </c>
      <c r="AM126" s="57">
        <v>24.243658366302075</v>
      </c>
      <c r="AN126" s="57">
        <v>0</v>
      </c>
      <c r="AO126" s="57">
        <v>312</v>
      </c>
      <c r="AP126" s="57">
        <v>2.5816001969473166</v>
      </c>
      <c r="AQ126" s="67">
        <v>5.9478089611028979</v>
      </c>
      <c r="AR126" s="57">
        <v>100</v>
      </c>
      <c r="AS126" s="57">
        <v>100</v>
      </c>
      <c r="AT126" s="57">
        <v>100</v>
      </c>
      <c r="AU126" s="57">
        <v>100</v>
      </c>
      <c r="AV126" s="67">
        <v>100</v>
      </c>
      <c r="AW126" s="57">
        <v>0</v>
      </c>
      <c r="AX126" s="57"/>
      <c r="AY126" s="57">
        <v>7.4770000000000003</v>
      </c>
      <c r="AZ126" s="57">
        <v>7.4770000000000003</v>
      </c>
      <c r="BA126" s="57">
        <v>2.8215094339622642</v>
      </c>
      <c r="BB126" s="67">
        <v>44.066353963953944</v>
      </c>
      <c r="BC126" s="67">
        <v>41.558523440748537</v>
      </c>
      <c r="BD126" s="67">
        <v>28.159165104360955</v>
      </c>
      <c r="BE126" s="67">
        <v>21.608367695460377</v>
      </c>
      <c r="BF126" s="67">
        <v>12.463719191318336</v>
      </c>
      <c r="BG126" s="67">
        <v>8.4926818744907031</v>
      </c>
      <c r="BH126" s="67">
        <v>1.0964115942046486</v>
      </c>
      <c r="BI126" s="62">
        <f t="shared" si="43"/>
        <v>57.529767951632081</v>
      </c>
      <c r="BJ126" s="57">
        <v>15</v>
      </c>
      <c r="BK126" s="57">
        <v>313</v>
      </c>
      <c r="BL126" s="57">
        <v>2.6246673260204996</v>
      </c>
      <c r="BM126" s="57">
        <v>2.2028412156087125</v>
      </c>
      <c r="BN126" s="57">
        <v>100</v>
      </c>
      <c r="BO126" s="67">
        <v>96.09375</v>
      </c>
      <c r="BP126" s="67">
        <v>99.21875</v>
      </c>
      <c r="BQ126" s="67">
        <v>99.21875</v>
      </c>
      <c r="BR126" s="67">
        <v>97.8515625</v>
      </c>
      <c r="BS126" s="57">
        <v>0</v>
      </c>
      <c r="BT126" s="57">
        <v>76.343999999999994</v>
      </c>
      <c r="BU126" s="57">
        <v>25.283000000000001</v>
      </c>
      <c r="BV126" s="57">
        <v>101.627</v>
      </c>
      <c r="BW126" s="67">
        <v>38.349811320754718</v>
      </c>
      <c r="BX126" s="67">
        <v>40.041147243578408</v>
      </c>
      <c r="BY126" s="67">
        <v>31.341399374500021</v>
      </c>
      <c r="BZ126" s="67">
        <v>15.747712107336515</v>
      </c>
      <c r="CA126" s="67">
        <v>11.16945651323053</v>
      </c>
      <c r="CB126" s="67">
        <v>6.3043960443199056</v>
      </c>
      <c r="CC126" s="67">
        <v>4.8630692678507197</v>
      </c>
      <c r="CD126" s="67">
        <v>1.4164761646469528</v>
      </c>
      <c r="CE126" s="62">
        <f t="shared" si="44"/>
        <v>46.032163748744374</v>
      </c>
      <c r="CF126" s="57"/>
      <c r="CG126" s="57"/>
      <c r="CH126" s="62" t="e">
        <v>#N/A</v>
      </c>
      <c r="CI126" s="62" t="e">
        <v>#N/A</v>
      </c>
      <c r="CJ126" s="57"/>
      <c r="CK126" s="67"/>
      <c r="CL126" s="67"/>
      <c r="CM126" s="67"/>
      <c r="CN126" s="67"/>
      <c r="CO126" s="57"/>
      <c r="CP126" s="57"/>
      <c r="CQ126" s="57"/>
      <c r="CR126" s="67"/>
      <c r="CS126" s="67"/>
      <c r="CT126" s="67"/>
      <c r="CU126" s="67"/>
      <c r="CV126" s="67"/>
      <c r="CW126" s="67"/>
      <c r="CX126" s="67"/>
      <c r="CY126" s="62" t="e">
        <v>#N/A</v>
      </c>
      <c r="CZ126" s="62" t="e">
        <v>#N/A</v>
      </c>
      <c r="DA126" s="62" t="e">
        <f t="shared" si="45"/>
        <v>#N/A</v>
      </c>
      <c r="DB126" s="57"/>
      <c r="DC126" s="57"/>
      <c r="DD126" s="57"/>
      <c r="DE126" s="62" t="e">
        <v>#N/A</v>
      </c>
      <c r="DF126" s="62" t="e">
        <v>#N/A</v>
      </c>
      <c r="DG126" s="57"/>
      <c r="DH126" s="67"/>
      <c r="DI126" s="67"/>
      <c r="DJ126" s="67"/>
      <c r="DK126" s="67"/>
      <c r="DL126" s="57"/>
      <c r="DM126" s="57"/>
      <c r="DN126" s="57"/>
      <c r="DO126" s="57"/>
      <c r="DP126" s="57"/>
      <c r="DQ126" s="67"/>
      <c r="DR126" s="67"/>
      <c r="DS126" s="67"/>
      <c r="DT126" s="67"/>
      <c r="DU126" s="67"/>
      <c r="DV126" s="62" t="e">
        <v>#N/A</v>
      </c>
      <c r="DW126" s="62" t="e">
        <v>#N/A</v>
      </c>
      <c r="DX126" s="62" t="e">
        <f t="shared" si="46"/>
        <v>#N/A</v>
      </c>
      <c r="DZ126" s="62">
        <f t="shared" si="42"/>
        <v>35.921400256171708</v>
      </c>
      <c r="EA126" s="62">
        <f t="shared" si="29"/>
        <v>34.862707235513845</v>
      </c>
      <c r="EB126" s="62" t="e">
        <f t="shared" si="30"/>
        <v>#N/A</v>
      </c>
      <c r="EC126" s="62" t="e">
        <f t="shared" si="31"/>
        <v>#N/A</v>
      </c>
      <c r="ED126" s="62">
        <f t="shared" si="32"/>
        <v>13.115685820969674</v>
      </c>
      <c r="EE126" s="62">
        <f t="shared" si="33"/>
        <v>6.3063872453798107</v>
      </c>
      <c r="EF126" s="62" t="e">
        <f t="shared" si="34"/>
        <v>#N/A</v>
      </c>
      <c r="EG126" s="62" t="e">
        <f t="shared" si="35"/>
        <v>#N/A</v>
      </c>
      <c r="EH126" s="62">
        <f t="shared" si="36"/>
        <v>28.764883975816041</v>
      </c>
      <c r="EI126" s="62">
        <f t="shared" si="37"/>
        <v>23.016081874372187</v>
      </c>
      <c r="EJ126" s="62" t="e">
        <f t="shared" si="38"/>
        <v>#N/A</v>
      </c>
      <c r="EK126" s="62" t="e">
        <f t="shared" si="39"/>
        <v>#N/A</v>
      </c>
      <c r="EL126" s="62">
        <f t="shared" si="47"/>
        <v>7.3478089611028983</v>
      </c>
      <c r="EM126" s="62">
        <f t="shared" si="40"/>
        <v>3.6028412156087128</v>
      </c>
      <c r="EN126" s="62" t="e">
        <f t="shared" si="41"/>
        <v>#N/A</v>
      </c>
      <c r="EO126" s="62" t="e">
        <f>DataByPlots!Z126+DataByPlots!DF126</f>
        <v>#N/A</v>
      </c>
    </row>
    <row r="127" spans="1:145" ht="11.25" x14ac:dyDescent="0.2">
      <c r="A127" s="57">
        <v>27633</v>
      </c>
      <c r="B127" s="57">
        <v>2007</v>
      </c>
      <c r="C127" s="57">
        <v>6</v>
      </c>
      <c r="D127" s="57">
        <v>19</v>
      </c>
      <c r="E127" s="57">
        <v>6842506</v>
      </c>
      <c r="F127" s="57">
        <v>3565004</v>
      </c>
      <c r="G127" s="57">
        <v>130</v>
      </c>
      <c r="H127" s="57">
        <v>3</v>
      </c>
      <c r="I127" s="57">
        <v>2</v>
      </c>
      <c r="J127" s="57">
        <v>3.35</v>
      </c>
      <c r="K127" s="57">
        <v>1</v>
      </c>
      <c r="L127" s="57">
        <v>4</v>
      </c>
      <c r="M127" s="57">
        <v>3</v>
      </c>
      <c r="N127" s="57">
        <v>0</v>
      </c>
      <c r="O127" s="57">
        <v>3</v>
      </c>
      <c r="P127" s="57">
        <v>201</v>
      </c>
      <c r="Q127" s="57">
        <v>0</v>
      </c>
      <c r="R127" s="57">
        <v>3.2</v>
      </c>
      <c r="S127" s="57">
        <v>37.700000000000003</v>
      </c>
      <c r="T127" s="57">
        <v>59.1</v>
      </c>
      <c r="U127" s="57">
        <v>0.87</v>
      </c>
      <c r="V127" s="57">
        <v>9.0876436781609211</v>
      </c>
      <c r="W127" s="57">
        <v>7.2500987751876815</v>
      </c>
      <c r="X127" s="57">
        <v>202</v>
      </c>
      <c r="Y127" s="57">
        <v>10</v>
      </c>
      <c r="Z127" s="57">
        <v>3.2</v>
      </c>
      <c r="AA127" s="57">
        <v>37.700000000000003</v>
      </c>
      <c r="AB127" s="57">
        <v>59.1</v>
      </c>
      <c r="AC127" s="57">
        <v>0.94399999999999995</v>
      </c>
      <c r="AD127" s="57">
        <v>7.029530978575556</v>
      </c>
      <c r="AE127" s="57">
        <v>10.612855007473845</v>
      </c>
      <c r="AF127" s="57">
        <v>203</v>
      </c>
      <c r="AG127" s="57">
        <v>20</v>
      </c>
      <c r="AH127" s="57">
        <v>2.9</v>
      </c>
      <c r="AI127" s="57">
        <v>30.900000000000002</v>
      </c>
      <c r="AJ127" s="57">
        <v>66.099999999999994</v>
      </c>
      <c r="AK127" s="57">
        <v>1.0409999999999999</v>
      </c>
      <c r="AL127" s="57">
        <v>6.8554758721283555</v>
      </c>
      <c r="AM127" s="57">
        <v>15.516116403497335</v>
      </c>
      <c r="AN127" s="57">
        <v>0</v>
      </c>
      <c r="AO127" s="57">
        <v>303</v>
      </c>
      <c r="AP127" s="57">
        <v>2.5605532032400591</v>
      </c>
      <c r="AQ127" s="67">
        <v>7.7779823269513884</v>
      </c>
      <c r="AR127" s="57">
        <v>100</v>
      </c>
      <c r="AS127" s="57">
        <v>99.458483754512656</v>
      </c>
      <c r="AT127" s="57">
        <v>99.277978339350184</v>
      </c>
      <c r="AU127" s="57">
        <v>98.736462093862826</v>
      </c>
      <c r="AV127" s="67">
        <v>100.54151624548737</v>
      </c>
      <c r="AW127" s="57">
        <v>1</v>
      </c>
      <c r="AX127" s="57"/>
      <c r="AY127" s="57"/>
      <c r="AZ127" s="57">
        <v>0</v>
      </c>
      <c r="BA127" s="57">
        <v>0</v>
      </c>
      <c r="BB127" s="67">
        <v>56.288371331983313</v>
      </c>
      <c r="BC127" s="67">
        <v>54.244280126411695</v>
      </c>
      <c r="BD127" s="67">
        <v>38.369207533312427</v>
      </c>
      <c r="BE127" s="67">
        <v>29.757331869976291</v>
      </c>
      <c r="BF127" s="67">
        <v>16.867615848588162</v>
      </c>
      <c r="BG127" s="67">
        <v>11.702020025829064</v>
      </c>
      <c r="BH127" s="67">
        <v>0.91525412993940414</v>
      </c>
      <c r="BI127" s="62">
        <f t="shared" si="43"/>
        <v>64.25560973381593</v>
      </c>
      <c r="BJ127" s="57">
        <v>15</v>
      </c>
      <c r="BK127" s="57">
        <v>305</v>
      </c>
      <c r="BL127" s="57">
        <v>2.6138134833292579</v>
      </c>
      <c r="BM127" s="57">
        <v>3.1466536235428326</v>
      </c>
      <c r="BN127" s="57">
        <v>100</v>
      </c>
      <c r="BO127" s="67">
        <v>100</v>
      </c>
      <c r="BP127" s="67">
        <v>100</v>
      </c>
      <c r="BQ127" s="67">
        <v>104.69387755102039</v>
      </c>
      <c r="BR127" s="67">
        <v>101.22448979591836</v>
      </c>
      <c r="BS127" s="57">
        <v>1</v>
      </c>
      <c r="BT127" s="57"/>
      <c r="BU127" s="57">
        <v>8.2129999999999992</v>
      </c>
      <c r="BV127" s="57">
        <v>8.2129999999999992</v>
      </c>
      <c r="BW127" s="67">
        <v>3.0992452830188677</v>
      </c>
      <c r="BX127" s="67">
        <v>51.612683998098909</v>
      </c>
      <c r="BY127" s="67">
        <v>49.244017183450175</v>
      </c>
      <c r="BZ127" s="67">
        <v>39.995707163115483</v>
      </c>
      <c r="CA127" s="67">
        <v>32.2914768751967</v>
      </c>
      <c r="CB127" s="67">
        <v>13.689762402477967</v>
      </c>
      <c r="CC127" s="67">
        <v>11.360037260247523</v>
      </c>
      <c r="CD127" s="67">
        <v>1.2266379583177021</v>
      </c>
      <c r="CE127" s="62">
        <f t="shared" si="44"/>
        <v>53.070945339400701</v>
      </c>
      <c r="CF127" s="57">
        <v>30</v>
      </c>
      <c r="CG127" s="57">
        <v>308</v>
      </c>
      <c r="CH127" s="57">
        <v>2.6165204564862972</v>
      </c>
      <c r="CI127" s="57">
        <v>2.9112646533654218</v>
      </c>
      <c r="CJ127" s="57">
        <v>100</v>
      </c>
      <c r="CK127" s="67">
        <v>100</v>
      </c>
      <c r="CL127" s="67">
        <v>99.334442595673877</v>
      </c>
      <c r="CM127" s="67">
        <v>100</v>
      </c>
      <c r="CN127" s="67">
        <v>98.835274542429289</v>
      </c>
      <c r="CO127" s="57">
        <v>0</v>
      </c>
      <c r="CP127" s="57"/>
      <c r="CQ127" s="57">
        <v>9.42</v>
      </c>
      <c r="CR127" s="67">
        <v>9.42</v>
      </c>
      <c r="CS127" s="67">
        <v>3.5547169811320756</v>
      </c>
      <c r="CT127" s="67">
        <v>39.925596132048298</v>
      </c>
      <c r="CU127" s="67">
        <v>39.689543995284652</v>
      </c>
      <c r="CV127" s="67">
        <v>33.762012560997981</v>
      </c>
      <c r="CW127" s="67">
        <v>27.355819849385014</v>
      </c>
      <c r="CX127" s="67">
        <v>14.025431126038962</v>
      </c>
      <c r="CY127" s="67">
        <v>11.700855662951943</v>
      </c>
      <c r="CZ127" s="67">
        <v>1.3746102764202013</v>
      </c>
      <c r="DA127" s="62">
        <f t="shared" si="45"/>
        <v>47.464187676707347</v>
      </c>
      <c r="DB127" s="57"/>
      <c r="DC127" s="57"/>
      <c r="DD127" s="57"/>
      <c r="DE127" s="62" t="e">
        <v>#N/A</v>
      </c>
      <c r="DF127" s="62" t="e">
        <v>#N/A</v>
      </c>
      <c r="DG127" s="57"/>
      <c r="DH127" s="67"/>
      <c r="DI127" s="67"/>
      <c r="DJ127" s="67"/>
      <c r="DK127" s="67"/>
      <c r="DL127" s="57"/>
      <c r="DM127" s="57"/>
      <c r="DN127" s="57"/>
      <c r="DO127" s="57"/>
      <c r="DP127" s="57"/>
      <c r="DQ127" s="67"/>
      <c r="DR127" s="67"/>
      <c r="DS127" s="67"/>
      <c r="DT127" s="67"/>
      <c r="DU127" s="67"/>
      <c r="DV127" s="62" t="e">
        <v>#N/A</v>
      </c>
      <c r="DW127" s="62" t="e">
        <v>#N/A</v>
      </c>
      <c r="DX127" s="62" t="e">
        <f t="shared" si="46"/>
        <v>#N/A</v>
      </c>
      <c r="DZ127" s="62">
        <f t="shared" si="42"/>
        <v>34.49827786383964</v>
      </c>
      <c r="EA127" s="62">
        <f t="shared" si="29"/>
        <v>20.779468464204001</v>
      </c>
      <c r="EB127" s="62">
        <f t="shared" si="30"/>
        <v>20.108367827322333</v>
      </c>
      <c r="EC127" s="62" t="e">
        <f t="shared" si="31"/>
        <v>#N/A</v>
      </c>
      <c r="ED127" s="62">
        <f t="shared" si="32"/>
        <v>18.055311844147226</v>
      </c>
      <c r="EE127" s="62">
        <f t="shared" si="33"/>
        <v>20.931439614949177</v>
      </c>
      <c r="EF127" s="62">
        <f t="shared" si="34"/>
        <v>15.654964186433071</v>
      </c>
      <c r="EG127" s="62" t="e">
        <f t="shared" si="35"/>
        <v>#N/A</v>
      </c>
      <c r="EH127" s="62">
        <f t="shared" si="36"/>
        <v>32.127804866907965</v>
      </c>
      <c r="EI127" s="62">
        <f t="shared" si="37"/>
        <v>26.535472669700351</v>
      </c>
      <c r="EJ127" s="62">
        <f t="shared" si="38"/>
        <v>23.732093838353673</v>
      </c>
      <c r="EK127" s="62" t="e">
        <f t="shared" si="39"/>
        <v>#N/A</v>
      </c>
      <c r="EL127" s="62">
        <f t="shared" si="47"/>
        <v>10.977982326951388</v>
      </c>
      <c r="EM127" s="62">
        <f t="shared" si="40"/>
        <v>6.3466536235428332</v>
      </c>
      <c r="EN127" s="62">
        <f t="shared" si="41"/>
        <v>5.8112646533654218</v>
      </c>
      <c r="EO127" s="62" t="e">
        <f>DataByPlots!Z127+DataByPlots!DF127</f>
        <v>#N/A</v>
      </c>
    </row>
    <row r="128" spans="1:145" ht="11.25" x14ac:dyDescent="0.2">
      <c r="A128" s="57">
        <v>29274</v>
      </c>
      <c r="B128" s="57">
        <v>2007</v>
      </c>
      <c r="C128" s="57">
        <v>5</v>
      </c>
      <c r="D128" s="57">
        <v>31</v>
      </c>
      <c r="E128" s="57">
        <v>6858904</v>
      </c>
      <c r="F128" s="57">
        <v>3277002</v>
      </c>
      <c r="G128" s="57">
        <v>140</v>
      </c>
      <c r="H128" s="57">
        <v>4</v>
      </c>
      <c r="I128" s="57">
        <v>3</v>
      </c>
      <c r="J128" s="57">
        <v>4.5</v>
      </c>
      <c r="K128" s="57">
        <v>3</v>
      </c>
      <c r="L128" s="57">
        <v>8</v>
      </c>
      <c r="M128" s="57">
        <v>1</v>
      </c>
      <c r="N128" s="57">
        <v>0</v>
      </c>
      <c r="O128" s="57">
        <v>5</v>
      </c>
      <c r="P128" s="57">
        <v>201</v>
      </c>
      <c r="Q128" s="57">
        <v>0</v>
      </c>
      <c r="R128" s="57">
        <v>0.8</v>
      </c>
      <c r="S128" s="57">
        <v>4</v>
      </c>
      <c r="T128" s="57">
        <v>95.100000000000009</v>
      </c>
      <c r="U128" s="57">
        <v>1.1279999999999999</v>
      </c>
      <c r="V128" s="57">
        <v>13.656259118762765</v>
      </c>
      <c r="W128" s="57">
        <v>2.4445195448912846</v>
      </c>
      <c r="X128" s="57">
        <v>202</v>
      </c>
      <c r="Y128" s="57">
        <v>10</v>
      </c>
      <c r="Z128" s="57">
        <v>0.8</v>
      </c>
      <c r="AA128" s="57">
        <v>4</v>
      </c>
      <c r="AB128" s="57">
        <v>95.100000000000009</v>
      </c>
      <c r="AC128" s="57">
        <v>1.2270000000000001</v>
      </c>
      <c r="AD128" s="57">
        <v>7.6017773507866062</v>
      </c>
      <c r="AE128" s="57">
        <v>1.351702625422404</v>
      </c>
      <c r="AF128" s="57">
        <v>203</v>
      </c>
      <c r="AG128" s="57">
        <v>20</v>
      </c>
      <c r="AH128" s="57">
        <v>0.8</v>
      </c>
      <c r="AI128" s="57">
        <v>4</v>
      </c>
      <c r="AJ128" s="57">
        <v>95.100000000000009</v>
      </c>
      <c r="AK128" s="57">
        <v>1.321</v>
      </c>
      <c r="AL128" s="57">
        <v>5.7506104235076165</v>
      </c>
      <c r="AM128" s="57">
        <v>2.9122744327318126</v>
      </c>
      <c r="AN128" s="57">
        <v>0</v>
      </c>
      <c r="AO128" s="57">
        <v>51</v>
      </c>
      <c r="AP128" s="57">
        <v>2.6137347242921014</v>
      </c>
      <c r="AQ128" s="67">
        <v>3.1535022354694271</v>
      </c>
      <c r="AR128" s="57">
        <v>100</v>
      </c>
      <c r="AS128" s="57">
        <v>99.32088285229203</v>
      </c>
      <c r="AT128" s="57">
        <v>100.50933786078097</v>
      </c>
      <c r="AU128" s="57">
        <v>100</v>
      </c>
      <c r="AV128" s="67">
        <v>99.490662139219026</v>
      </c>
      <c r="AW128" s="57">
        <v>0</v>
      </c>
      <c r="AX128" s="57"/>
      <c r="AY128" s="57"/>
      <c r="AZ128" s="57">
        <v>0</v>
      </c>
      <c r="BA128" s="57">
        <v>0</v>
      </c>
      <c r="BB128" s="67">
        <v>50.433354164206257</v>
      </c>
      <c r="BC128" s="67">
        <v>22.279914962414356</v>
      </c>
      <c r="BD128" s="67">
        <v>22.117591166278562</v>
      </c>
      <c r="BE128" s="67">
        <v>21.721521103707218</v>
      </c>
      <c r="BF128" s="67">
        <v>16.209004986935692</v>
      </c>
      <c r="BG128" s="67">
        <v>4.6492395327840086</v>
      </c>
      <c r="BH128" s="67">
        <v>1.1238390631183923</v>
      </c>
      <c r="BI128" s="62">
        <f t="shared" si="43"/>
        <v>57.002558344065669</v>
      </c>
      <c r="BJ128" s="57">
        <v>15</v>
      </c>
      <c r="BK128" s="57">
        <v>658</v>
      </c>
      <c r="BL128" s="57">
        <v>2.6404316988337992</v>
      </c>
      <c r="BM128" s="57">
        <v>0.83202618836527231</v>
      </c>
      <c r="BN128" s="57">
        <v>100</v>
      </c>
      <c r="BO128" s="67">
        <v>99.485420240137216</v>
      </c>
      <c r="BP128" s="67">
        <v>100</v>
      </c>
      <c r="BQ128" s="67">
        <v>98.799313893653505</v>
      </c>
      <c r="BR128" s="67">
        <v>98.970840480274418</v>
      </c>
      <c r="BS128" s="57">
        <v>0</v>
      </c>
      <c r="BT128" s="57"/>
      <c r="BU128" s="57"/>
      <c r="BV128" s="57">
        <v>0</v>
      </c>
      <c r="BW128" s="67">
        <v>0</v>
      </c>
      <c r="BX128" s="67">
        <v>38.562947396385077</v>
      </c>
      <c r="BY128" s="67">
        <v>10.782301637341259</v>
      </c>
      <c r="BZ128" s="67">
        <v>7.023550747156575</v>
      </c>
      <c r="CA128" s="67">
        <v>5.6131991915026536</v>
      </c>
      <c r="CB128" s="67">
        <v>4.5439559190766508</v>
      </c>
      <c r="CC128" s="67">
        <v>2.555431687481176</v>
      </c>
      <c r="CD128" s="67">
        <v>1.506799922736632</v>
      </c>
      <c r="CE128" s="62">
        <f t="shared" si="44"/>
        <v>42.933576982803942</v>
      </c>
      <c r="CF128" s="57">
        <v>30</v>
      </c>
      <c r="CG128" s="57">
        <v>52</v>
      </c>
      <c r="CH128" s="57">
        <v>2.6439166712112119</v>
      </c>
      <c r="CI128" s="57">
        <v>0.52898511206850241</v>
      </c>
      <c r="CJ128" s="57">
        <v>100</v>
      </c>
      <c r="CK128" s="67">
        <v>97.727272727272705</v>
      </c>
      <c r="CL128" s="67">
        <v>97.027972027972012</v>
      </c>
      <c r="CM128" s="67">
        <v>97.2027972027972</v>
      </c>
      <c r="CN128" s="67">
        <v>96.503496503496507</v>
      </c>
      <c r="CO128" s="57">
        <v>0</v>
      </c>
      <c r="CP128" s="57"/>
      <c r="CQ128" s="57"/>
      <c r="CR128" s="67">
        <v>0</v>
      </c>
      <c r="CS128" s="67">
        <v>0</v>
      </c>
      <c r="CT128" s="67">
        <v>39.459947038158447</v>
      </c>
      <c r="CU128" s="67">
        <v>8.2395030875181039</v>
      </c>
      <c r="CV128" s="67">
        <v>5.2800580845700491</v>
      </c>
      <c r="CW128" s="67">
        <v>3.9534103246278334</v>
      </c>
      <c r="CX128" s="67">
        <v>2.5791393117646182</v>
      </c>
      <c r="CY128" s="67">
        <v>1.3865558683106165</v>
      </c>
      <c r="CZ128" s="67">
        <v>1.5772073002033122</v>
      </c>
      <c r="DA128" s="62">
        <f t="shared" si="45"/>
        <v>40.34580146276798</v>
      </c>
      <c r="DB128" s="57">
        <v>5</v>
      </c>
      <c r="DC128" s="57" t="s">
        <v>188</v>
      </c>
      <c r="DD128" s="57">
        <v>782</v>
      </c>
      <c r="DE128" s="68">
        <v>2.6110762059181187</v>
      </c>
      <c r="DF128" s="68">
        <v>3.3846777462505382</v>
      </c>
      <c r="DG128" s="57">
        <v>100</v>
      </c>
      <c r="DH128" s="67">
        <v>99.333333333333329</v>
      </c>
      <c r="DI128" s="67">
        <v>99.333333333333329</v>
      </c>
      <c r="DJ128" s="67">
        <v>99.333333333333329</v>
      </c>
      <c r="DK128" s="67">
        <v>99.5</v>
      </c>
      <c r="DL128" s="57">
        <v>0</v>
      </c>
      <c r="DM128" s="57"/>
      <c r="DN128" s="57"/>
      <c r="DO128" s="57"/>
      <c r="DP128" s="57"/>
      <c r="DQ128" s="68">
        <v>41.637745194645412</v>
      </c>
      <c r="DR128" s="68">
        <v>19.756805961956413</v>
      </c>
      <c r="DS128" s="68">
        <v>16.616337922421128</v>
      </c>
      <c r="DT128" s="68">
        <v>15.049301935280265</v>
      </c>
      <c r="DU128" s="68">
        <v>12.861847618536759</v>
      </c>
      <c r="DV128" s="68">
        <v>7.0378326858246716</v>
      </c>
      <c r="DW128" s="67">
        <v>1.2715441684881024</v>
      </c>
      <c r="DX128" s="62">
        <f t="shared" si="46"/>
        <v>51.301912766617399</v>
      </c>
      <c r="DZ128" s="62">
        <f t="shared" si="42"/>
        <v>35.281037240358451</v>
      </c>
      <c r="EA128" s="62">
        <f t="shared" si="29"/>
        <v>37.32037779130129</v>
      </c>
      <c r="EB128" s="62">
        <f t="shared" si="30"/>
        <v>36.392391138140148</v>
      </c>
      <c r="EC128" s="62">
        <f t="shared" si="31"/>
        <v>36.252610831337137</v>
      </c>
      <c r="ED128" s="62">
        <f t="shared" si="32"/>
        <v>17.072281570923209</v>
      </c>
      <c r="EE128" s="62">
        <f t="shared" si="33"/>
        <v>3.0577675040214776</v>
      </c>
      <c r="EF128" s="62">
        <f t="shared" si="34"/>
        <v>2.5668544563172171</v>
      </c>
      <c r="EG128" s="62">
        <f t="shared" si="35"/>
        <v>8.0114692494555939</v>
      </c>
      <c r="EH128" s="62">
        <f t="shared" si="36"/>
        <v>28.501279172032834</v>
      </c>
      <c r="EI128" s="62">
        <f t="shared" si="37"/>
        <v>21.466788491401971</v>
      </c>
      <c r="EJ128" s="62">
        <f t="shared" si="38"/>
        <v>20.17290073138399</v>
      </c>
      <c r="EK128" s="62">
        <f t="shared" si="39"/>
        <v>25.650956383308699</v>
      </c>
      <c r="EL128" s="62">
        <f t="shared" si="47"/>
        <v>3.9535022354694274</v>
      </c>
      <c r="EM128" s="62">
        <f t="shared" si="40"/>
        <v>1.6320261883652725</v>
      </c>
      <c r="EN128" s="62">
        <f t="shared" si="41"/>
        <v>1.3289851120685023</v>
      </c>
      <c r="EO128" s="62">
        <f>DataByPlots!Z128+DataByPlots!DF128</f>
        <v>4.1846777462505385</v>
      </c>
    </row>
    <row r="129" spans="1:145" ht="11.25" x14ac:dyDescent="0.2">
      <c r="A129" s="57">
        <v>29551</v>
      </c>
      <c r="B129" s="57">
        <v>2007</v>
      </c>
      <c r="C129" s="57">
        <v>6</v>
      </c>
      <c r="D129" s="57">
        <v>20</v>
      </c>
      <c r="E129" s="57">
        <v>6857717</v>
      </c>
      <c r="F129" s="57">
        <v>3501007</v>
      </c>
      <c r="G129" s="57">
        <v>130</v>
      </c>
      <c r="H129" s="57">
        <v>3</v>
      </c>
      <c r="I129" s="57">
        <v>3</v>
      </c>
      <c r="J129" s="57">
        <v>5.1000000000000005</v>
      </c>
      <c r="K129" s="57">
        <v>2</v>
      </c>
      <c r="L129" s="57">
        <v>10</v>
      </c>
      <c r="M129" s="57">
        <v>3</v>
      </c>
      <c r="N129" s="57">
        <v>0</v>
      </c>
      <c r="O129" s="57">
        <v>3</v>
      </c>
      <c r="P129" s="57">
        <v>201</v>
      </c>
      <c r="Q129" s="57">
        <v>0</v>
      </c>
      <c r="R129" s="57">
        <v>2.3000000000000003</v>
      </c>
      <c r="S129" s="57">
        <v>30.7</v>
      </c>
      <c r="T129" s="57">
        <v>66.900000000000006</v>
      </c>
      <c r="U129" s="57">
        <v>0.93200000000000005</v>
      </c>
      <c r="V129" s="57">
        <v>8.3624752926866339</v>
      </c>
      <c r="W129" s="57">
        <v>10.419777667164437</v>
      </c>
      <c r="X129" s="57">
        <v>202</v>
      </c>
      <c r="Y129" s="57">
        <v>10</v>
      </c>
      <c r="Z129" s="57">
        <v>2.3000000000000003</v>
      </c>
      <c r="AA129" s="57">
        <v>30.7</v>
      </c>
      <c r="AB129" s="57">
        <v>66.900000000000006</v>
      </c>
      <c r="AC129" s="57">
        <v>1.0409999999999999</v>
      </c>
      <c r="AD129" s="57">
        <v>8.6505662436894504</v>
      </c>
      <c r="AE129" s="57">
        <v>9.6191187453323348</v>
      </c>
      <c r="AF129" s="57">
        <v>203</v>
      </c>
      <c r="AG129" s="57">
        <v>20</v>
      </c>
      <c r="AH129" s="57">
        <v>1.7</v>
      </c>
      <c r="AI129" s="57">
        <v>26.1</v>
      </c>
      <c r="AJ129" s="57">
        <v>72.2</v>
      </c>
      <c r="AK129" s="57">
        <v>1.1779999999999999</v>
      </c>
      <c r="AL129" s="57">
        <v>8.3855368721837511</v>
      </c>
      <c r="AM129" s="57">
        <v>8.2653550863723577</v>
      </c>
      <c r="AN129" s="57">
        <v>0</v>
      </c>
      <c r="AO129" s="57">
        <v>316</v>
      </c>
      <c r="AP129" s="57">
        <v>2.6129615759119162</v>
      </c>
      <c r="AQ129" s="67">
        <v>3.2207325293985707</v>
      </c>
      <c r="AR129" s="57">
        <v>100</v>
      </c>
      <c r="AS129" s="57">
        <v>97.835497835497847</v>
      </c>
      <c r="AT129" s="57">
        <v>100</v>
      </c>
      <c r="AU129" s="57">
        <v>99.350649350649363</v>
      </c>
      <c r="AV129" s="67">
        <v>94.155844155844164</v>
      </c>
      <c r="AW129" s="57">
        <v>1</v>
      </c>
      <c r="AX129" s="57"/>
      <c r="AY129" s="57"/>
      <c r="AZ129" s="57">
        <v>0</v>
      </c>
      <c r="BA129" s="57">
        <v>0</v>
      </c>
      <c r="BB129" s="67">
        <v>47.690705792750542</v>
      </c>
      <c r="BC129" s="67">
        <v>43.256222015747831</v>
      </c>
      <c r="BD129" s="67">
        <v>32.403406456241179</v>
      </c>
      <c r="BE129" s="67">
        <v>23.90953621420028</v>
      </c>
      <c r="BF129" s="67">
        <v>10.139297117191893</v>
      </c>
      <c r="BG129" s="67">
        <v>6.798445188956955</v>
      </c>
      <c r="BH129" s="67">
        <v>1.1543494743270615</v>
      </c>
      <c r="BI129" s="62">
        <f t="shared" si="43"/>
        <v>55.822179515816387</v>
      </c>
      <c r="BJ129" s="57">
        <v>15</v>
      </c>
      <c r="BK129" s="57">
        <v>318</v>
      </c>
      <c r="BL129" s="57">
        <v>2.5917174487101362</v>
      </c>
      <c r="BM129" s="57">
        <v>5.0680479382490224</v>
      </c>
      <c r="BN129" s="57">
        <v>100</v>
      </c>
      <c r="BO129" s="67">
        <v>96.672212978369387</v>
      </c>
      <c r="BP129" s="67">
        <v>97.171381031613976</v>
      </c>
      <c r="BQ129" s="67">
        <v>96.672212978369387</v>
      </c>
      <c r="BR129" s="67">
        <v>96.672212978369387</v>
      </c>
      <c r="BS129" s="57">
        <v>0</v>
      </c>
      <c r="BT129" s="57"/>
      <c r="BU129" s="57"/>
      <c r="BV129" s="57">
        <v>0</v>
      </c>
      <c r="BW129" s="67">
        <v>0</v>
      </c>
      <c r="BX129" s="67">
        <v>55.282551877436823</v>
      </c>
      <c r="BY129" s="67">
        <v>50.48577327636584</v>
      </c>
      <c r="BZ129" s="67">
        <v>34.59724791008383</v>
      </c>
      <c r="CA129" s="67">
        <v>26.077500394776791</v>
      </c>
      <c r="CB129" s="67">
        <v>15.294393539554202</v>
      </c>
      <c r="CC129" s="67">
        <v>13.911499070773546</v>
      </c>
      <c r="CD129" s="67">
        <v>1.1058567974887283</v>
      </c>
      <c r="CE129" s="62">
        <f t="shared" si="44"/>
        <v>57.33112041055638</v>
      </c>
      <c r="CF129" s="57">
        <v>30</v>
      </c>
      <c r="CG129" s="57">
        <v>319</v>
      </c>
      <c r="CH129" s="57">
        <v>2.6195196954166056</v>
      </c>
      <c r="CI129" s="57">
        <v>2.6504612681212358</v>
      </c>
      <c r="CJ129" s="57">
        <v>100</v>
      </c>
      <c r="CK129" s="67">
        <v>97.818791946308721</v>
      </c>
      <c r="CL129" s="67">
        <v>97.147651006711413</v>
      </c>
      <c r="CM129" s="67">
        <v>97.818791946308721</v>
      </c>
      <c r="CN129" s="67">
        <v>95.973154362416096</v>
      </c>
      <c r="CO129" s="57">
        <v>0</v>
      </c>
      <c r="CP129" s="57"/>
      <c r="CQ129" s="57"/>
      <c r="CR129" s="67">
        <v>0</v>
      </c>
      <c r="CS129" s="67">
        <v>0</v>
      </c>
      <c r="CT129" s="67">
        <v>50.829128852368925</v>
      </c>
      <c r="CU129" s="67">
        <v>49.307787371951953</v>
      </c>
      <c r="CV129" s="67">
        <v>38.233988441534905</v>
      </c>
      <c r="CW129" s="67">
        <v>25.096910936818428</v>
      </c>
      <c r="CX129" s="67">
        <v>12.116538133947486</v>
      </c>
      <c r="CY129" s="67">
        <v>4.6223978091020577</v>
      </c>
      <c r="CZ129" s="67">
        <v>1.1756313200580095</v>
      </c>
      <c r="DA129" s="62">
        <f t="shared" si="45"/>
        <v>55.120348126604235</v>
      </c>
      <c r="DB129" s="57"/>
      <c r="DC129" s="57"/>
      <c r="DD129" s="57"/>
      <c r="DE129" s="62" t="e">
        <v>#N/A</v>
      </c>
      <c r="DF129" s="62" t="e">
        <v>#N/A</v>
      </c>
      <c r="DG129" s="57"/>
      <c r="DH129" s="67"/>
      <c r="DI129" s="67"/>
      <c r="DJ129" s="67"/>
      <c r="DK129" s="67"/>
      <c r="DL129" s="57"/>
      <c r="DM129" s="57"/>
      <c r="DN129" s="57"/>
      <c r="DO129" s="57"/>
      <c r="DP129" s="57"/>
      <c r="DQ129" s="67"/>
      <c r="DR129" s="67"/>
      <c r="DS129" s="67"/>
      <c r="DT129" s="67"/>
      <c r="DU129" s="67"/>
      <c r="DV129" s="62" t="e">
        <v>#N/A</v>
      </c>
      <c r="DW129" s="62" t="e">
        <v>#N/A</v>
      </c>
      <c r="DX129" s="62" t="e">
        <f t="shared" si="46"/>
        <v>#N/A</v>
      </c>
      <c r="DZ129" s="62">
        <f t="shared" si="42"/>
        <v>31.912643301616107</v>
      </c>
      <c r="EA129" s="62">
        <f t="shared" si="29"/>
        <v>31.253620015779589</v>
      </c>
      <c r="EB129" s="62">
        <f t="shared" si="30"/>
        <v>30.023437189785806</v>
      </c>
      <c r="EC129" s="62" t="e">
        <f t="shared" si="31"/>
        <v>#N/A</v>
      </c>
      <c r="ED129" s="62">
        <f t="shared" si="32"/>
        <v>17.111091025243326</v>
      </c>
      <c r="EE129" s="62">
        <f t="shared" si="33"/>
        <v>12.166001324003245</v>
      </c>
      <c r="EF129" s="62">
        <f t="shared" si="34"/>
        <v>20.474513127716371</v>
      </c>
      <c r="EG129" s="62" t="e">
        <f t="shared" si="35"/>
        <v>#N/A</v>
      </c>
      <c r="EH129" s="62">
        <f t="shared" si="36"/>
        <v>27.911089757908194</v>
      </c>
      <c r="EI129" s="62">
        <f t="shared" si="37"/>
        <v>28.66556020527819</v>
      </c>
      <c r="EJ129" s="62">
        <f t="shared" si="38"/>
        <v>27.560174063302117</v>
      </c>
      <c r="EK129" s="62" t="e">
        <f t="shared" si="39"/>
        <v>#N/A</v>
      </c>
      <c r="EL129" s="62">
        <f t="shared" si="47"/>
        <v>5.520732529398571</v>
      </c>
      <c r="EM129" s="62">
        <f t="shared" si="40"/>
        <v>7.3680479382490223</v>
      </c>
      <c r="EN129" s="62">
        <f t="shared" si="41"/>
        <v>4.3504612681212356</v>
      </c>
      <c r="EO129" s="62" t="e">
        <f>DataByPlots!Z129+DataByPlots!DF129</f>
        <v>#N/A</v>
      </c>
    </row>
    <row r="130" spans="1:145" ht="11.25" x14ac:dyDescent="0.2">
      <c r="A130" s="57">
        <v>31591</v>
      </c>
      <c r="B130" s="57">
        <v>2007</v>
      </c>
      <c r="C130" s="57">
        <v>5</v>
      </c>
      <c r="D130" s="57">
        <v>31</v>
      </c>
      <c r="E130" s="57">
        <v>6873693</v>
      </c>
      <c r="F130" s="57">
        <v>3532990</v>
      </c>
      <c r="G130" s="57">
        <v>130</v>
      </c>
      <c r="H130" s="57">
        <v>4</v>
      </c>
      <c r="I130" s="57">
        <v>3</v>
      </c>
      <c r="J130" s="57">
        <v>4.55</v>
      </c>
      <c r="K130" s="57">
        <v>0</v>
      </c>
      <c r="L130" s="57">
        <v>0</v>
      </c>
      <c r="M130" s="57">
        <v>2</v>
      </c>
      <c r="N130" s="57">
        <v>0</v>
      </c>
      <c r="O130" s="57">
        <v>4</v>
      </c>
      <c r="P130" s="57">
        <v>201</v>
      </c>
      <c r="Q130" s="57">
        <v>0</v>
      </c>
      <c r="R130" s="57">
        <v>1.1000000000000001</v>
      </c>
      <c r="S130" s="57">
        <v>7.6000000000000005</v>
      </c>
      <c r="T130" s="57">
        <v>91.3</v>
      </c>
      <c r="U130" s="57">
        <v>1.1160000000000001</v>
      </c>
      <c r="V130" s="57">
        <v>4.1129695640252262</v>
      </c>
      <c r="W130" s="57">
        <v>2.8881898770374512</v>
      </c>
      <c r="X130" s="57">
        <v>202</v>
      </c>
      <c r="Y130" s="57">
        <v>10</v>
      </c>
      <c r="Z130" s="57">
        <v>1.1000000000000001</v>
      </c>
      <c r="AA130" s="57">
        <v>7.6000000000000005</v>
      </c>
      <c r="AB130" s="57">
        <v>91.3</v>
      </c>
      <c r="AC130" s="57">
        <v>1.1910000000000001</v>
      </c>
      <c r="AD130" s="57">
        <v>3.3624830644167947</v>
      </c>
      <c r="AE130" s="57">
        <v>6.5638541932194743</v>
      </c>
      <c r="AF130" s="57">
        <v>203</v>
      </c>
      <c r="AG130" s="57">
        <v>20</v>
      </c>
      <c r="AH130" s="57">
        <v>1.1000000000000001</v>
      </c>
      <c r="AI130" s="57">
        <v>7.6000000000000005</v>
      </c>
      <c r="AJ130" s="57">
        <v>91.3</v>
      </c>
      <c r="AK130" s="57">
        <v>1.3089999999999999</v>
      </c>
      <c r="AL130" s="57">
        <v>2.1523691545370052</v>
      </c>
      <c r="AM130" s="57">
        <v>5.7683177717993424</v>
      </c>
      <c r="AN130" s="57">
        <v>0</v>
      </c>
      <c r="AO130" s="57">
        <v>742</v>
      </c>
      <c r="AP130" s="57">
        <v>2.6254697816150325</v>
      </c>
      <c r="AQ130" s="67">
        <v>2.1330624682580028</v>
      </c>
      <c r="AR130" s="57">
        <v>100</v>
      </c>
      <c r="AS130" s="57">
        <v>98.305084745762684</v>
      </c>
      <c r="AT130" s="57">
        <v>100</v>
      </c>
      <c r="AU130" s="57">
        <v>100</v>
      </c>
      <c r="AV130" s="67">
        <v>98.813559322033896</v>
      </c>
      <c r="AW130" s="57">
        <v>0</v>
      </c>
      <c r="AX130" s="57"/>
      <c r="AY130" s="57"/>
      <c r="AZ130" s="57">
        <v>0</v>
      </c>
      <c r="BA130" s="57">
        <v>0</v>
      </c>
      <c r="BB130" s="67">
        <v>48.491101027628225</v>
      </c>
      <c r="BC130" s="67">
        <v>37.606780571573964</v>
      </c>
      <c r="BD130" s="67">
        <v>20.74738805507457</v>
      </c>
      <c r="BE130" s="67">
        <v>18.26692570781946</v>
      </c>
      <c r="BF130" s="67">
        <v>11.723414359461628</v>
      </c>
      <c r="BG130" s="67">
        <v>5.084689415677329</v>
      </c>
      <c r="BH130" s="67">
        <v>1.1904991954725535</v>
      </c>
      <c r="BI130" s="62">
        <f t="shared" ref="BI130:BI161" si="48">((AP130-BH130)/AP130)*100</f>
        <v>54.655764701270748</v>
      </c>
      <c r="BJ130" s="57">
        <v>15</v>
      </c>
      <c r="BK130" s="57">
        <v>755</v>
      </c>
      <c r="BL130" s="57">
        <v>2.6276600739480012</v>
      </c>
      <c r="BM130" s="57">
        <v>1.9426022653911794</v>
      </c>
      <c r="BN130" s="57">
        <v>100</v>
      </c>
      <c r="BO130" s="67">
        <v>98.833333333333329</v>
      </c>
      <c r="BP130" s="67">
        <v>98.333333333333357</v>
      </c>
      <c r="BQ130" s="67">
        <v>98.333333333333357</v>
      </c>
      <c r="BR130" s="67">
        <v>98.833333333333329</v>
      </c>
      <c r="BS130" s="57">
        <v>0</v>
      </c>
      <c r="BT130" s="57"/>
      <c r="BU130" s="57"/>
      <c r="BV130" s="57">
        <v>0</v>
      </c>
      <c r="BW130" s="67">
        <v>0</v>
      </c>
      <c r="BX130" s="67">
        <v>38.501910961602363</v>
      </c>
      <c r="BY130" s="67">
        <v>22.603159309884006</v>
      </c>
      <c r="BZ130" s="67">
        <v>12.351227561632566</v>
      </c>
      <c r="CA130" s="67">
        <v>9.8104761989928022</v>
      </c>
      <c r="CB130" s="67">
        <v>6.6599445093194722</v>
      </c>
      <c r="CC130" s="67">
        <v>6.9742882194805729</v>
      </c>
      <c r="CD130" s="67">
        <v>1.4163100877115034</v>
      </c>
      <c r="CE130" s="62">
        <f t="shared" ref="CE130:CE161" si="49">((BL130-CD130)/BL130)*100</f>
        <v>46.099950227445945</v>
      </c>
      <c r="CF130" s="57">
        <v>30</v>
      </c>
      <c r="CG130" s="57">
        <v>746</v>
      </c>
      <c r="CH130" s="57">
        <v>2.6411374435044621</v>
      </c>
      <c r="CI130" s="57">
        <v>0.77065708656852239</v>
      </c>
      <c r="CJ130" s="57">
        <v>100</v>
      </c>
      <c r="CK130" s="67">
        <v>97.678571428571431</v>
      </c>
      <c r="CL130" s="67">
        <v>100</v>
      </c>
      <c r="CM130" s="67">
        <v>100.53571428571428</v>
      </c>
      <c r="CN130" s="67">
        <v>96.428571428571445</v>
      </c>
      <c r="CO130" s="57">
        <v>0</v>
      </c>
      <c r="CP130" s="57"/>
      <c r="CQ130" s="57"/>
      <c r="CR130" s="67">
        <v>0</v>
      </c>
      <c r="CS130" s="67">
        <v>0</v>
      </c>
      <c r="CT130" s="67">
        <v>35.559613129726657</v>
      </c>
      <c r="CU130" s="67">
        <v>17.735416803898659</v>
      </c>
      <c r="CV130" s="67">
        <v>6.4672467128579365</v>
      </c>
      <c r="CW130" s="67">
        <v>4.5072680364163045</v>
      </c>
      <c r="CX130" s="67">
        <v>2.7658235678008736</v>
      </c>
      <c r="CY130" s="67">
        <v>2.2343529960683322</v>
      </c>
      <c r="CZ130" s="67">
        <v>1.541212500694588</v>
      </c>
      <c r="DA130" s="62">
        <f t="shared" ref="DA130:DA161" si="50">((CH130-CZ130)/CH130)*100</f>
        <v>41.645880471499055</v>
      </c>
      <c r="DB130" s="57">
        <v>2</v>
      </c>
      <c r="DC130" s="57" t="s">
        <v>188</v>
      </c>
      <c r="DD130" s="57">
        <v>726</v>
      </c>
      <c r="DE130" s="68">
        <v>2.6065159209442768</v>
      </c>
      <c r="DF130" s="68">
        <v>3.7812242657150592</v>
      </c>
      <c r="DG130" s="57">
        <v>100</v>
      </c>
      <c r="DH130" s="67">
        <v>93.668528864059581</v>
      </c>
      <c r="DI130" s="67">
        <v>95.530726256983229</v>
      </c>
      <c r="DJ130" s="67">
        <v>96.275605214152705</v>
      </c>
      <c r="DK130" s="67">
        <v>95.530726256983229</v>
      </c>
      <c r="DL130" s="57">
        <v>1</v>
      </c>
      <c r="DM130" s="57"/>
      <c r="DN130" s="57"/>
      <c r="DO130" s="57">
        <v>0</v>
      </c>
      <c r="DP130" s="57">
        <v>0</v>
      </c>
      <c r="DQ130" s="67">
        <v>45.328482157375127</v>
      </c>
      <c r="DR130" s="67">
        <v>33.689429103739513</v>
      </c>
      <c r="DS130" s="67">
        <v>19.91332256274513</v>
      </c>
      <c r="DT130" s="67">
        <v>16.055152172815408</v>
      </c>
      <c r="DU130" s="67">
        <v>9.5077366226186779</v>
      </c>
      <c r="DV130" s="67">
        <v>6.671738382602336</v>
      </c>
      <c r="DW130" s="67">
        <v>1.1583260180710586</v>
      </c>
      <c r="DX130" s="62">
        <f t="shared" ref="DX130:DX161" si="51">((DE130-DW130)/DE130)*100</f>
        <v>55.560370502113585</v>
      </c>
      <c r="DZ130" s="62">
        <f t="shared" si="42"/>
        <v>36.388838993451287</v>
      </c>
      <c r="EA130" s="62">
        <f t="shared" si="29"/>
        <v>36.289474028453142</v>
      </c>
      <c r="EB130" s="62">
        <f t="shared" si="30"/>
        <v>37.138612435082749</v>
      </c>
      <c r="EC130" s="62">
        <f t="shared" si="31"/>
        <v>39.505218329298174</v>
      </c>
      <c r="ED130" s="62">
        <f t="shared" si="32"/>
        <v>13.182236292142132</v>
      </c>
      <c r="EE130" s="62">
        <f t="shared" si="33"/>
        <v>2.8361879795122293</v>
      </c>
      <c r="EF130" s="62">
        <f t="shared" si="34"/>
        <v>2.2729150403479723</v>
      </c>
      <c r="EG130" s="62">
        <f t="shared" si="35"/>
        <v>9.3834137902130728</v>
      </c>
      <c r="EH130" s="62">
        <f t="shared" si="36"/>
        <v>27.327882350635374</v>
      </c>
      <c r="EI130" s="62">
        <f t="shared" si="37"/>
        <v>23.049975113722972</v>
      </c>
      <c r="EJ130" s="62">
        <f t="shared" si="38"/>
        <v>20.822940235749527</v>
      </c>
      <c r="EK130" s="62">
        <f t="shared" si="39"/>
        <v>27.780185251056793</v>
      </c>
      <c r="EL130" s="62">
        <f t="shared" ref="EL130:EL162" si="52">R130+AQ130</f>
        <v>3.2330624682580029</v>
      </c>
      <c r="EM130" s="62">
        <f t="shared" si="40"/>
        <v>3.0426022653911797</v>
      </c>
      <c r="EN130" s="62">
        <f t="shared" si="41"/>
        <v>1.8706570865685226</v>
      </c>
      <c r="EO130" s="62">
        <f>DataByPlots!Z130+DataByPlots!DF130</f>
        <v>4.8812242657150593</v>
      </c>
    </row>
    <row r="131" spans="1:145" ht="11.25" x14ac:dyDescent="0.2">
      <c r="A131" s="57">
        <v>31651</v>
      </c>
      <c r="B131" s="57">
        <v>2007</v>
      </c>
      <c r="C131" s="57">
        <v>6</v>
      </c>
      <c r="D131" s="57">
        <v>1</v>
      </c>
      <c r="E131" s="57">
        <v>6873686</v>
      </c>
      <c r="F131" s="57">
        <v>3581000</v>
      </c>
      <c r="G131" s="57">
        <v>120</v>
      </c>
      <c r="H131" s="57">
        <v>3</v>
      </c>
      <c r="I131" s="57">
        <v>2</v>
      </c>
      <c r="J131" s="57">
        <v>6.5</v>
      </c>
      <c r="K131" s="57">
        <v>2</v>
      </c>
      <c r="L131" s="57">
        <v>9</v>
      </c>
      <c r="M131" s="57">
        <v>3</v>
      </c>
      <c r="N131" s="57">
        <v>0</v>
      </c>
      <c r="O131" s="57">
        <v>2</v>
      </c>
      <c r="P131" s="57">
        <v>201</v>
      </c>
      <c r="Q131" s="57">
        <v>0</v>
      </c>
      <c r="R131" s="57">
        <v>4.0999999999999996</v>
      </c>
      <c r="S131" s="57">
        <v>44.6</v>
      </c>
      <c r="T131" s="57">
        <v>51.300000000000004</v>
      </c>
      <c r="U131" s="57">
        <v>0.81599999999999995</v>
      </c>
      <c r="V131" s="57">
        <v>17.746113989637308</v>
      </c>
      <c r="W131" s="57">
        <v>5.4527559055118093</v>
      </c>
      <c r="X131" s="57">
        <v>202</v>
      </c>
      <c r="Y131" s="57">
        <v>10</v>
      </c>
      <c r="Z131" s="57">
        <v>4.0999999999999996</v>
      </c>
      <c r="AA131" s="57">
        <v>44.6</v>
      </c>
      <c r="AB131" s="57">
        <v>51.300000000000004</v>
      </c>
      <c r="AC131" s="57">
        <v>0.88500000000000001</v>
      </c>
      <c r="AD131" s="57">
        <v>18.077553249590387</v>
      </c>
      <c r="AE131" s="57">
        <v>10.683333333333337</v>
      </c>
      <c r="AF131" s="57">
        <v>203</v>
      </c>
      <c r="AG131" s="57">
        <v>20</v>
      </c>
      <c r="AH131" s="57">
        <v>1</v>
      </c>
      <c r="AI131" s="57">
        <v>33</v>
      </c>
      <c r="AJ131" s="57">
        <v>66</v>
      </c>
      <c r="AK131" s="57">
        <v>0.98899999999999999</v>
      </c>
      <c r="AL131" s="57">
        <v>16.250266922912662</v>
      </c>
      <c r="AM131" s="57">
        <v>13.81947985721569</v>
      </c>
      <c r="AN131" s="57">
        <v>0</v>
      </c>
      <c r="AO131" s="57">
        <v>735</v>
      </c>
      <c r="AP131" s="57">
        <v>2.5158836689038031</v>
      </c>
      <c r="AQ131" s="67">
        <v>11.662289660538841</v>
      </c>
      <c r="AR131" s="57">
        <v>100</v>
      </c>
      <c r="AS131" s="57">
        <v>98.833333333333329</v>
      </c>
      <c r="AT131" s="57">
        <v>100</v>
      </c>
      <c r="AU131" s="57">
        <v>100</v>
      </c>
      <c r="AV131" s="67">
        <v>98.833333333333329</v>
      </c>
      <c r="AW131" s="57">
        <v>0</v>
      </c>
      <c r="AX131" s="57"/>
      <c r="AY131" s="57"/>
      <c r="AZ131" s="57">
        <v>0</v>
      </c>
      <c r="BA131" s="57">
        <v>0</v>
      </c>
      <c r="BB131" s="67">
        <v>57.957366201678354</v>
      </c>
      <c r="BC131" s="67">
        <v>56.363887602945319</v>
      </c>
      <c r="BD131" s="67">
        <v>38.886614332041383</v>
      </c>
      <c r="BE131" s="67">
        <v>35.839883251263835</v>
      </c>
      <c r="BF131" s="67">
        <v>30.90647350958637</v>
      </c>
      <c r="BG131" s="67">
        <v>11.724369815957482</v>
      </c>
      <c r="BH131" s="67">
        <v>0.91931604709545534</v>
      </c>
      <c r="BI131" s="62">
        <f t="shared" si="48"/>
        <v>63.459516890301572</v>
      </c>
      <c r="BJ131" s="57">
        <v>15</v>
      </c>
      <c r="BK131" s="57">
        <v>747</v>
      </c>
      <c r="BL131" s="57">
        <v>2.5731827111984278</v>
      </c>
      <c r="BM131" s="57">
        <v>6.6797642436149411</v>
      </c>
      <c r="BN131" s="57">
        <v>100</v>
      </c>
      <c r="BO131" s="67">
        <v>100.56925996204933</v>
      </c>
      <c r="BP131" s="67">
        <v>99.24098671726756</v>
      </c>
      <c r="BQ131" s="67">
        <v>98.102466793168873</v>
      </c>
      <c r="BR131" s="67">
        <v>98.671726755218216</v>
      </c>
      <c r="BS131" s="57">
        <v>1</v>
      </c>
      <c r="BT131" s="57"/>
      <c r="BU131" s="57">
        <v>7.2690000000000001</v>
      </c>
      <c r="BV131" s="57">
        <v>7.2690000000000001</v>
      </c>
      <c r="BW131" s="67">
        <v>2.7430188679245284</v>
      </c>
      <c r="BX131" s="67">
        <v>61.797731512693254</v>
      </c>
      <c r="BY131" s="67">
        <v>46.505824594993818</v>
      </c>
      <c r="BZ131" s="67">
        <v>36.786770052549244</v>
      </c>
      <c r="CA131" s="67">
        <v>31.265930966130057</v>
      </c>
      <c r="CB131" s="67">
        <v>19.117112788074405</v>
      </c>
      <c r="CC131" s="67">
        <v>14.788824040183444</v>
      </c>
      <c r="CD131" s="67">
        <v>0.96732085435707771</v>
      </c>
      <c r="CE131" s="62">
        <f t="shared" si="49"/>
        <v>62.407611004561737</v>
      </c>
      <c r="CF131" s="57">
        <v>30</v>
      </c>
      <c r="CG131" s="57">
        <v>745</v>
      </c>
      <c r="CH131" s="57">
        <v>2.6208248892891985</v>
      </c>
      <c r="CI131" s="57">
        <v>2.5369661487653001</v>
      </c>
      <c r="CJ131" s="57">
        <v>100</v>
      </c>
      <c r="CK131" s="67">
        <v>99.310344827586221</v>
      </c>
      <c r="CL131" s="67">
        <v>98.793103448275872</v>
      </c>
      <c r="CM131" s="67">
        <v>98.275862068965509</v>
      </c>
      <c r="CN131" s="67">
        <v>98.275862068965509</v>
      </c>
      <c r="CO131" s="57">
        <v>0</v>
      </c>
      <c r="CP131" s="57"/>
      <c r="CQ131" s="57">
        <v>10.385999999999999</v>
      </c>
      <c r="CR131" s="67">
        <v>10.385999999999999</v>
      </c>
      <c r="CS131" s="67">
        <v>3.919245283018868</v>
      </c>
      <c r="CT131" s="67">
        <v>45.355450057036215</v>
      </c>
      <c r="CU131" s="67">
        <v>39.066190277411486</v>
      </c>
      <c r="CV131" s="67">
        <v>30.998635429093707</v>
      </c>
      <c r="CW131" s="67">
        <v>26.055112458209596</v>
      </c>
      <c r="CX131" s="67">
        <v>14.121997286825518</v>
      </c>
      <c r="CY131" s="67">
        <v>13.021606532501879</v>
      </c>
      <c r="CZ131" s="67">
        <v>1.3295055749862643</v>
      </c>
      <c r="DA131" s="62">
        <f t="shared" si="50"/>
        <v>49.271483935470279</v>
      </c>
      <c r="DB131" s="57">
        <v>20</v>
      </c>
      <c r="DC131" s="57" t="s">
        <v>188</v>
      </c>
      <c r="DD131" s="57">
        <v>737</v>
      </c>
      <c r="DE131" s="68">
        <v>2.5783573044602459</v>
      </c>
      <c r="DF131" s="68">
        <v>6.2297996121525587</v>
      </c>
      <c r="DG131" s="57">
        <v>100</v>
      </c>
      <c r="DH131" s="67">
        <v>96.964285714285708</v>
      </c>
      <c r="DI131" s="67">
        <v>95.419735421920734</v>
      </c>
      <c r="DJ131" s="67">
        <v>104.96170896411282</v>
      </c>
      <c r="DK131" s="67">
        <v>95.419735421920734</v>
      </c>
      <c r="DL131" s="57">
        <v>0</v>
      </c>
      <c r="DM131" s="57"/>
      <c r="DN131" s="57"/>
      <c r="DO131" s="57">
        <v>0</v>
      </c>
      <c r="DP131" s="57">
        <v>0</v>
      </c>
      <c r="DQ131" s="67">
        <v>56.980595242467068</v>
      </c>
      <c r="DR131" s="67">
        <v>51.219785279175113</v>
      </c>
      <c r="DS131" s="67">
        <v>40.677989483862767</v>
      </c>
      <c r="DT131" s="67">
        <v>33.66634020405381</v>
      </c>
      <c r="DU131" s="67">
        <v>19.656939859063947</v>
      </c>
      <c r="DV131" s="67">
        <v>17.451247417839362</v>
      </c>
      <c r="DW131" s="67">
        <v>1.0542004268531753</v>
      </c>
      <c r="DX131" s="62">
        <f t="shared" si="51"/>
        <v>59.113485744216433</v>
      </c>
      <c r="DZ131" s="62">
        <f t="shared" si="42"/>
        <v>27.619633639037737</v>
      </c>
      <c r="EA131" s="62">
        <f t="shared" ref="EA131:EA162" si="53">CE131-CA131</f>
        <v>31.14168003843168</v>
      </c>
      <c r="EB131" s="62">
        <f t="shared" ref="EB131:EB162" si="54">DA131-CW131</f>
        <v>23.216371477260683</v>
      </c>
      <c r="EC131" s="62">
        <f t="shared" ref="EC131:EC162" si="55">DX131-DT131</f>
        <v>25.447145540162623</v>
      </c>
      <c r="ED131" s="62">
        <f t="shared" ref="ED131:ED162" si="56">BE131-BG131</f>
        <v>24.115513435306354</v>
      </c>
      <c r="EE131" s="62">
        <f t="shared" ref="EE131:EE162" si="57">CA131-CC131</f>
        <v>16.477106925946615</v>
      </c>
      <c r="EF131" s="62">
        <f t="shared" ref="EF131:EF162" si="58">CW131-CY131</f>
        <v>13.033505925707717</v>
      </c>
      <c r="EG131" s="62">
        <f t="shared" ref="EG131:EG162" si="59">DT131-DV131</f>
        <v>16.215092786214448</v>
      </c>
      <c r="EH131" s="62">
        <f t="shared" ref="EH131:EH162" si="60">0.5*BI131</f>
        <v>31.729758445150786</v>
      </c>
      <c r="EI131" s="62">
        <f t="shared" ref="EI131:EI162" si="61">0.5*CE131</f>
        <v>31.203805502280868</v>
      </c>
      <c r="EJ131" s="62">
        <f t="shared" ref="EJ131:EJ162" si="62">0.5*DA131</f>
        <v>24.635741967735139</v>
      </c>
      <c r="EK131" s="62">
        <f t="shared" ref="EK131:EK162" si="63">0.5*DX131</f>
        <v>29.556742872108217</v>
      </c>
      <c r="EL131" s="62">
        <f t="shared" si="52"/>
        <v>15.762289660538841</v>
      </c>
      <c r="EM131" s="62">
        <f t="shared" ref="EM131:EM162" si="64">Z131+BM131</f>
        <v>10.779764243614942</v>
      </c>
      <c r="EN131" s="62">
        <f t="shared" ref="EN131:EN162" si="65">AH131+CI131</f>
        <v>3.5369661487653001</v>
      </c>
      <c r="EO131" s="62">
        <f>DataByPlots!Z131+DataByPlots!DF131</f>
        <v>10.329799612152559</v>
      </c>
    </row>
    <row r="132" spans="1:145" ht="11.25" x14ac:dyDescent="0.2">
      <c r="A132" s="57">
        <v>31731</v>
      </c>
      <c r="B132" s="57">
        <v>2007</v>
      </c>
      <c r="C132" s="57">
        <v>5</v>
      </c>
      <c r="D132" s="57">
        <v>28</v>
      </c>
      <c r="E132" s="57">
        <v>6873717</v>
      </c>
      <c r="F132" s="57">
        <v>3644999</v>
      </c>
      <c r="G132" s="57">
        <v>80</v>
      </c>
      <c r="H132" s="57">
        <v>4</v>
      </c>
      <c r="I132" s="57">
        <v>2</v>
      </c>
      <c r="J132" s="57">
        <v>2.85</v>
      </c>
      <c r="K132" s="57">
        <v>2</v>
      </c>
      <c r="L132" s="57">
        <v>4</v>
      </c>
      <c r="M132" s="57">
        <v>3</v>
      </c>
      <c r="N132" s="57">
        <v>0</v>
      </c>
      <c r="O132" s="57">
        <v>2</v>
      </c>
      <c r="P132" s="57">
        <v>201</v>
      </c>
      <c r="Q132" s="57">
        <v>0</v>
      </c>
      <c r="R132" s="57">
        <v>2.6</v>
      </c>
      <c r="S132" s="57">
        <v>28</v>
      </c>
      <c r="T132" s="57">
        <v>69.400000000000006</v>
      </c>
      <c r="U132" s="57">
        <v>0.94399999999999995</v>
      </c>
      <c r="V132" s="57">
        <v>7.1793182940885911</v>
      </c>
      <c r="W132" s="57">
        <v>5.6767784282419722</v>
      </c>
      <c r="X132" s="57">
        <v>202</v>
      </c>
      <c r="Y132" s="57">
        <v>10</v>
      </c>
      <c r="Z132" s="57">
        <v>2.6</v>
      </c>
      <c r="AA132" s="57">
        <v>28</v>
      </c>
      <c r="AB132" s="57">
        <v>69.400000000000006</v>
      </c>
      <c r="AC132" s="57">
        <v>1.1819999999999999</v>
      </c>
      <c r="AD132" s="57">
        <v>4.9605263157894646</v>
      </c>
      <c r="AE132" s="57">
        <v>1.2598643223037549</v>
      </c>
      <c r="AF132" s="57">
        <v>203</v>
      </c>
      <c r="AG132" s="57">
        <v>20</v>
      </c>
      <c r="AH132" s="57">
        <v>2.6</v>
      </c>
      <c r="AI132" s="57">
        <v>28</v>
      </c>
      <c r="AJ132" s="57">
        <v>69.400000000000006</v>
      </c>
      <c r="AK132" s="57">
        <v>1.28</v>
      </c>
      <c r="AL132" s="57">
        <v>3.9585443777760427</v>
      </c>
      <c r="AM132" s="57">
        <v>0.79513184584179974</v>
      </c>
      <c r="AN132" s="57">
        <v>0</v>
      </c>
      <c r="AO132" s="57">
        <v>731</v>
      </c>
      <c r="AP132" s="57">
        <v>2.5773053111762785</v>
      </c>
      <c r="AQ132" s="67">
        <v>6.3212772890192319</v>
      </c>
      <c r="AR132" s="57">
        <v>100</v>
      </c>
      <c r="AS132" s="57">
        <v>98.807495741056215</v>
      </c>
      <c r="AT132" s="57">
        <v>98.807495741056215</v>
      </c>
      <c r="AU132" s="57">
        <v>100</v>
      </c>
      <c r="AV132" s="67">
        <v>100</v>
      </c>
      <c r="AW132" s="57">
        <v>1</v>
      </c>
      <c r="AX132" s="57"/>
      <c r="AY132" s="57"/>
      <c r="AZ132" s="57">
        <v>0</v>
      </c>
      <c r="BA132" s="57">
        <v>0</v>
      </c>
      <c r="BB132" s="67">
        <v>48.265625225188089</v>
      </c>
      <c r="BC132" s="67">
        <v>43.802799303012421</v>
      </c>
      <c r="BD132" s="67">
        <v>34.277760619478407</v>
      </c>
      <c r="BE132" s="67">
        <v>26.668153791593546</v>
      </c>
      <c r="BF132" s="67">
        <v>15.944341429694086</v>
      </c>
      <c r="BG132" s="67">
        <v>8.6718139451348328</v>
      </c>
      <c r="BH132" s="67">
        <v>1.0715798820462534</v>
      </c>
      <c r="BI132" s="62">
        <f t="shared" si="48"/>
        <v>58.422470267708185</v>
      </c>
      <c r="BJ132" s="57">
        <v>15</v>
      </c>
      <c r="BK132" s="57">
        <v>722</v>
      </c>
      <c r="BL132" s="57">
        <v>2.6263533667576313</v>
      </c>
      <c r="BM132" s="57">
        <v>2.0562289775972458</v>
      </c>
      <c r="BN132" s="57">
        <v>100</v>
      </c>
      <c r="BO132" s="67">
        <v>99.5</v>
      </c>
      <c r="BP132" s="67">
        <v>100</v>
      </c>
      <c r="BQ132" s="67">
        <v>97.166666666666671</v>
      </c>
      <c r="BR132" s="67">
        <v>98.833333333333329</v>
      </c>
      <c r="BS132" s="57">
        <v>0</v>
      </c>
      <c r="BT132" s="57"/>
      <c r="BU132" s="57"/>
      <c r="BV132" s="57">
        <v>0</v>
      </c>
      <c r="BW132" s="67">
        <v>0</v>
      </c>
      <c r="BX132" s="67">
        <v>41.764235711231812</v>
      </c>
      <c r="BY132" s="67">
        <v>40.271544285680925</v>
      </c>
      <c r="BZ132" s="67">
        <v>34.389704881169877</v>
      </c>
      <c r="CA132" s="67">
        <v>28.62219928797759</v>
      </c>
      <c r="CB132" s="67">
        <v>11.4530719549394</v>
      </c>
      <c r="CC132" s="67">
        <v>6.6220131287556985</v>
      </c>
      <c r="CD132" s="67">
        <v>1.3491326216833082</v>
      </c>
      <c r="CE132" s="62">
        <f t="shared" si="49"/>
        <v>48.630955805125268</v>
      </c>
      <c r="CF132" s="57">
        <v>30</v>
      </c>
      <c r="CG132" s="57">
        <v>721</v>
      </c>
      <c r="CH132" s="57">
        <v>2.6153327672221631</v>
      </c>
      <c r="CI132" s="57">
        <v>3.0145419806814453</v>
      </c>
      <c r="CJ132" s="57">
        <v>100</v>
      </c>
      <c r="CK132" s="67">
        <v>98.284734133790735</v>
      </c>
      <c r="CL132" s="67">
        <v>98.284734133790735</v>
      </c>
      <c r="CM132" s="67">
        <v>98.970840480274418</v>
      </c>
      <c r="CN132" s="67">
        <v>97.770154373927951</v>
      </c>
      <c r="CO132" s="57">
        <v>0</v>
      </c>
      <c r="CP132" s="57"/>
      <c r="CQ132" s="57"/>
      <c r="CR132" s="67">
        <v>0</v>
      </c>
      <c r="CS132" s="67">
        <v>0</v>
      </c>
      <c r="CT132" s="67">
        <v>45.152241059893804</v>
      </c>
      <c r="CU132" s="67">
        <v>41.53780521261325</v>
      </c>
      <c r="CV132" s="67">
        <v>31.297996941097928</v>
      </c>
      <c r="CW132" s="67">
        <v>24.580787671378712</v>
      </c>
      <c r="CX132" s="67">
        <v>10.897097694196802</v>
      </c>
      <c r="CY132" s="67">
        <v>8.1715040651730941</v>
      </c>
      <c r="CZ132" s="67">
        <v>1.2046239022194294</v>
      </c>
      <c r="DA132" s="62">
        <f t="shared" si="50"/>
        <v>53.939937689118509</v>
      </c>
      <c r="DB132" s="57">
        <v>14</v>
      </c>
      <c r="DC132" s="57" t="s">
        <v>188</v>
      </c>
      <c r="DD132" s="57">
        <v>748</v>
      </c>
      <c r="DE132" s="68">
        <v>2.6239577972207924</v>
      </c>
      <c r="DF132" s="68">
        <v>2.2645393721049909</v>
      </c>
      <c r="DG132" s="57">
        <v>100</v>
      </c>
      <c r="DH132" s="67">
        <v>98.833333333333329</v>
      </c>
      <c r="DI132" s="67">
        <v>98.833333333333329</v>
      </c>
      <c r="DJ132" s="67">
        <v>98.833333333333329</v>
      </c>
      <c r="DK132" s="67">
        <v>98.833333333333329</v>
      </c>
      <c r="DL132" s="57">
        <v>0</v>
      </c>
      <c r="DM132" s="57"/>
      <c r="DN132" s="57"/>
      <c r="DO132" s="57">
        <v>0</v>
      </c>
      <c r="DP132" s="57">
        <v>0</v>
      </c>
      <c r="DQ132" s="67">
        <v>43.151693840181053</v>
      </c>
      <c r="DR132" s="67">
        <v>41.808520136917458</v>
      </c>
      <c r="DS132" s="67">
        <v>35.015898837555959</v>
      </c>
      <c r="DT132" s="67">
        <v>27.730780513664499</v>
      </c>
      <c r="DU132" s="67">
        <v>17.292402019730453</v>
      </c>
      <c r="DV132" s="67">
        <v>4.455355741357713</v>
      </c>
      <c r="DW132" s="67">
        <v>1.3421759170840053</v>
      </c>
      <c r="DX132" s="62">
        <f t="shared" si="51"/>
        <v>48.849180482033944</v>
      </c>
      <c r="DZ132" s="62">
        <f t="shared" ref="DZ132:DZ162" si="66">BI132-BE132</f>
        <v>31.754316476114639</v>
      </c>
      <c r="EA132" s="62">
        <f t="shared" si="53"/>
        <v>20.008756517147678</v>
      </c>
      <c r="EB132" s="62">
        <f t="shared" si="54"/>
        <v>29.359150017739797</v>
      </c>
      <c r="EC132" s="62">
        <f t="shared" si="55"/>
        <v>21.118399968369445</v>
      </c>
      <c r="ED132" s="62">
        <f t="shared" si="56"/>
        <v>17.996339846458714</v>
      </c>
      <c r="EE132" s="62">
        <f t="shared" si="57"/>
        <v>22.00018615922189</v>
      </c>
      <c r="EF132" s="62">
        <f t="shared" si="58"/>
        <v>16.409283606205619</v>
      </c>
      <c r="EG132" s="62">
        <f t="shared" si="59"/>
        <v>23.275424772306785</v>
      </c>
      <c r="EH132" s="62">
        <f t="shared" si="60"/>
        <v>29.211235133854093</v>
      </c>
      <c r="EI132" s="62">
        <f t="shared" si="61"/>
        <v>24.315477902562634</v>
      </c>
      <c r="EJ132" s="62">
        <f t="shared" si="62"/>
        <v>26.969968844559254</v>
      </c>
      <c r="EK132" s="62">
        <f t="shared" si="63"/>
        <v>24.424590241016972</v>
      </c>
      <c r="EL132" s="62">
        <f t="shared" si="52"/>
        <v>8.9212772890192316</v>
      </c>
      <c r="EM132" s="62">
        <f t="shared" si="64"/>
        <v>4.6562289775972463</v>
      </c>
      <c r="EN132" s="62">
        <f t="shared" si="65"/>
        <v>5.6145419806814454</v>
      </c>
      <c r="EO132" s="62">
        <f>DataByPlots!Z132+DataByPlots!DF132</f>
        <v>4.864539372104991</v>
      </c>
    </row>
    <row r="133" spans="1:145" ht="11.25" x14ac:dyDescent="0.2">
      <c r="A133" s="57">
        <v>35531</v>
      </c>
      <c r="B133" s="57">
        <v>2007</v>
      </c>
      <c r="C133" s="57">
        <v>5</v>
      </c>
      <c r="D133" s="57">
        <v>31</v>
      </c>
      <c r="E133" s="57">
        <v>6905704</v>
      </c>
      <c r="F133" s="57">
        <v>3484993</v>
      </c>
      <c r="G133" s="57">
        <v>190</v>
      </c>
      <c r="H133" s="57">
        <v>3</v>
      </c>
      <c r="I133" s="57">
        <v>1</v>
      </c>
      <c r="J133" s="57">
        <v>11.1</v>
      </c>
      <c r="K133" s="57">
        <v>2</v>
      </c>
      <c r="L133" s="57">
        <v>3</v>
      </c>
      <c r="M133" s="57">
        <v>3</v>
      </c>
      <c r="N133" s="57">
        <v>2</v>
      </c>
      <c r="O133" s="57">
        <v>3</v>
      </c>
      <c r="P133" s="57">
        <v>201</v>
      </c>
      <c r="Q133" s="57">
        <v>0</v>
      </c>
      <c r="R133" s="57">
        <v>3.4</v>
      </c>
      <c r="S133" s="57">
        <v>35.200000000000003</v>
      </c>
      <c r="T133" s="57">
        <v>61.4</v>
      </c>
      <c r="U133" s="57">
        <v>0.97799999999999998</v>
      </c>
      <c r="V133" s="57">
        <v>23.287995269071551</v>
      </c>
      <c r="W133" s="57">
        <v>8.7573234659266035</v>
      </c>
      <c r="X133" s="57">
        <v>202</v>
      </c>
      <c r="Y133" s="57">
        <v>10</v>
      </c>
      <c r="Z133" s="57">
        <v>3.4</v>
      </c>
      <c r="AA133" s="57">
        <v>35.200000000000003</v>
      </c>
      <c r="AB133" s="57">
        <v>61.4</v>
      </c>
      <c r="AC133" s="57">
        <v>0.98499999999999999</v>
      </c>
      <c r="AD133" s="57">
        <v>20.786516853932579</v>
      </c>
      <c r="AE133" s="57">
        <v>17.195236183594272</v>
      </c>
      <c r="AF133" s="57">
        <v>203</v>
      </c>
      <c r="AG133" s="57">
        <v>20</v>
      </c>
      <c r="AH133" s="57">
        <v>3.4</v>
      </c>
      <c r="AI133" s="57">
        <v>27.5</v>
      </c>
      <c r="AJ133" s="57">
        <v>69.100000000000009</v>
      </c>
      <c r="AK133" s="57">
        <v>1.1180000000000001</v>
      </c>
      <c r="AL133" s="57">
        <v>18.369829683698295</v>
      </c>
      <c r="AM133" s="57">
        <v>16.658387150190425</v>
      </c>
      <c r="AN133" s="57">
        <v>0</v>
      </c>
      <c r="AO133" s="57">
        <v>720</v>
      </c>
      <c r="AP133" s="57">
        <v>2.5298347327735571</v>
      </c>
      <c r="AQ133" s="67">
        <v>10.449153671864574</v>
      </c>
      <c r="AR133" s="57">
        <v>100</v>
      </c>
      <c r="AS133" s="57">
        <v>99.189189189189193</v>
      </c>
      <c r="AT133" s="57">
        <v>100.81081081081081</v>
      </c>
      <c r="AU133" s="57">
        <v>106.21621621621622</v>
      </c>
      <c r="AV133" s="67">
        <v>102.70270270270269</v>
      </c>
      <c r="AW133" s="57">
        <v>1</v>
      </c>
      <c r="AX133" s="57"/>
      <c r="AY133" s="57"/>
      <c r="AZ133" s="57">
        <v>0</v>
      </c>
      <c r="BA133" s="57">
        <v>0</v>
      </c>
      <c r="BB133" s="67">
        <v>65.093514624266007</v>
      </c>
      <c r="BC133" s="67">
        <v>55.863397508577826</v>
      </c>
      <c r="BD133" s="67">
        <v>45.475639724404644</v>
      </c>
      <c r="BE133" s="67">
        <v>39.883821852526388</v>
      </c>
      <c r="BF133" s="67">
        <v>22.498539670457472</v>
      </c>
      <c r="BG133" s="67">
        <v>15.391955500551179</v>
      </c>
      <c r="BH133" s="67">
        <v>0.75818228531587484</v>
      </c>
      <c r="BI133" s="62">
        <f t="shared" si="48"/>
        <v>70.030363031475588</v>
      </c>
      <c r="BJ133" s="57">
        <v>15</v>
      </c>
      <c r="BK133" s="57">
        <v>739</v>
      </c>
      <c r="BL133" s="57">
        <v>2.5856564810939022</v>
      </c>
      <c r="BM133" s="57">
        <v>5.5950886005302287</v>
      </c>
      <c r="BN133" s="57">
        <v>100</v>
      </c>
      <c r="BO133" s="67">
        <v>100.6825938566553</v>
      </c>
      <c r="BP133" s="67">
        <v>100</v>
      </c>
      <c r="BQ133" s="67">
        <v>100</v>
      </c>
      <c r="BR133" s="67">
        <v>100</v>
      </c>
      <c r="BS133" s="57">
        <v>0</v>
      </c>
      <c r="BT133" s="57"/>
      <c r="BU133" s="57"/>
      <c r="BV133" s="57">
        <v>0</v>
      </c>
      <c r="BW133" s="67">
        <v>0</v>
      </c>
      <c r="BX133" s="67">
        <v>46.279019875852292</v>
      </c>
      <c r="BY133" s="67">
        <v>44.557242134880241</v>
      </c>
      <c r="BZ133" s="67">
        <v>39.207902130486197</v>
      </c>
      <c r="CA133" s="67">
        <v>34.831169399618325</v>
      </c>
      <c r="CB133" s="67">
        <v>19.814901696866006</v>
      </c>
      <c r="CC133" s="67">
        <v>21.323154853823027</v>
      </c>
      <c r="CD133" s="67">
        <v>1.2201489679801405</v>
      </c>
      <c r="CE133" s="62">
        <f t="shared" si="49"/>
        <v>52.810863434421208</v>
      </c>
      <c r="CF133" s="57">
        <v>30</v>
      </c>
      <c r="CG133" s="57">
        <v>732</v>
      </c>
      <c r="CH133" s="57">
        <v>2.622784965607599</v>
      </c>
      <c r="CI133" s="57">
        <v>2.3665247297740044</v>
      </c>
      <c r="CJ133" s="57">
        <v>100</v>
      </c>
      <c r="CK133" s="67">
        <v>100</v>
      </c>
      <c r="CL133" s="67">
        <v>100</v>
      </c>
      <c r="CM133" s="67">
        <v>98.833333333333329</v>
      </c>
      <c r="CN133" s="67">
        <v>98.833333333333329</v>
      </c>
      <c r="CO133" s="57">
        <v>0</v>
      </c>
      <c r="CP133" s="57"/>
      <c r="CQ133" s="57"/>
      <c r="CR133" s="67">
        <v>0</v>
      </c>
      <c r="CS133" s="67">
        <v>0</v>
      </c>
      <c r="CT133" s="67">
        <v>39.401051800200221</v>
      </c>
      <c r="CU133" s="67">
        <v>37.507329780342154</v>
      </c>
      <c r="CV133" s="67">
        <v>34.741073724030748</v>
      </c>
      <c r="CW133" s="67">
        <v>31.703362634156061</v>
      </c>
      <c r="CX133" s="67">
        <v>16.980158670891043</v>
      </c>
      <c r="CY133" s="67">
        <v>11.09281457153031</v>
      </c>
      <c r="CZ133" s="67">
        <v>1.4242211496651225</v>
      </c>
      <c r="DA133" s="62">
        <f t="shared" si="50"/>
        <v>45.698135060981457</v>
      </c>
      <c r="DB133" s="57">
        <v>12</v>
      </c>
      <c r="DC133" s="57" t="s">
        <v>188</v>
      </c>
      <c r="DD133" s="57">
        <v>729</v>
      </c>
      <c r="DE133" s="68">
        <v>2.5677369191364803</v>
      </c>
      <c r="DF133" s="68">
        <v>7.1533113794365155</v>
      </c>
      <c r="DG133" s="57">
        <v>100</v>
      </c>
      <c r="DH133" s="67">
        <v>100</v>
      </c>
      <c r="DI133" s="67">
        <v>100</v>
      </c>
      <c r="DJ133" s="67">
        <v>99.333333333333314</v>
      </c>
      <c r="DK133" s="67">
        <v>99.5</v>
      </c>
      <c r="DL133" s="57">
        <v>0</v>
      </c>
      <c r="DM133" s="57"/>
      <c r="DN133" s="57"/>
      <c r="DO133" s="57">
        <v>0</v>
      </c>
      <c r="DP133" s="57">
        <v>0</v>
      </c>
      <c r="DQ133" s="67">
        <v>53.204338237377435</v>
      </c>
      <c r="DR133" s="67">
        <v>50.19585064296944</v>
      </c>
      <c r="DS133" s="67">
        <v>44.778023407277139</v>
      </c>
      <c r="DT133" s="67">
        <v>40.003961525472967</v>
      </c>
      <c r="DU133" s="67">
        <v>26.453019521847278</v>
      </c>
      <c r="DV133" s="67">
        <v>20.794841464464</v>
      </c>
      <c r="DW133" s="67">
        <v>0.97978537296017665</v>
      </c>
      <c r="DX133" s="62">
        <f t="shared" si="51"/>
        <v>61.842454900337898</v>
      </c>
      <c r="DZ133" s="62">
        <f t="shared" si="66"/>
        <v>30.146541178949199</v>
      </c>
      <c r="EA133" s="62">
        <f t="shared" si="53"/>
        <v>17.979694034802883</v>
      </c>
      <c r="EB133" s="62">
        <f t="shared" si="54"/>
        <v>13.994772426825396</v>
      </c>
      <c r="EC133" s="62">
        <f t="shared" si="55"/>
        <v>21.838493374864932</v>
      </c>
      <c r="ED133" s="62">
        <f t="shared" si="56"/>
        <v>24.491866351975212</v>
      </c>
      <c r="EE133" s="62">
        <f t="shared" si="57"/>
        <v>13.508014545795298</v>
      </c>
      <c r="EF133" s="62">
        <f t="shared" si="58"/>
        <v>20.610548062625753</v>
      </c>
      <c r="EG133" s="62">
        <f t="shared" si="59"/>
        <v>19.209120061008967</v>
      </c>
      <c r="EH133" s="62">
        <f t="shared" si="60"/>
        <v>35.015181515737794</v>
      </c>
      <c r="EI133" s="62">
        <f t="shared" si="61"/>
        <v>26.405431717210604</v>
      </c>
      <c r="EJ133" s="62">
        <f t="shared" si="62"/>
        <v>22.849067530490728</v>
      </c>
      <c r="EK133" s="62">
        <f t="shared" si="63"/>
        <v>30.921227450168949</v>
      </c>
      <c r="EL133" s="62">
        <f t="shared" si="52"/>
        <v>13.849153671864574</v>
      </c>
      <c r="EM133" s="62">
        <f t="shared" si="64"/>
        <v>8.9950886005302291</v>
      </c>
      <c r="EN133" s="62">
        <f t="shared" si="65"/>
        <v>5.7665247297740043</v>
      </c>
      <c r="EO133" s="62">
        <f>DataByPlots!Z133+DataByPlots!DF133</f>
        <v>10.553311379436515</v>
      </c>
    </row>
    <row r="134" spans="1:145" ht="11.25" x14ac:dyDescent="0.2">
      <c r="A134" s="57">
        <v>35551</v>
      </c>
      <c r="B134" s="57">
        <v>2007</v>
      </c>
      <c r="C134" s="57">
        <v>5</v>
      </c>
      <c r="D134" s="57">
        <v>31</v>
      </c>
      <c r="E134" s="57">
        <v>6905689</v>
      </c>
      <c r="F134" s="57">
        <v>3500994</v>
      </c>
      <c r="G134" s="57">
        <v>110</v>
      </c>
      <c r="H134" s="57">
        <v>4</v>
      </c>
      <c r="I134" s="57">
        <v>2</v>
      </c>
      <c r="J134" s="57">
        <v>0</v>
      </c>
      <c r="K134" s="57">
        <v>0</v>
      </c>
      <c r="L134" s="57">
        <v>0</v>
      </c>
      <c r="M134" s="57">
        <v>4</v>
      </c>
      <c r="N134" s="57">
        <v>0</v>
      </c>
      <c r="O134" s="57">
        <v>1</v>
      </c>
      <c r="P134" s="57">
        <v>201</v>
      </c>
      <c r="Q134" s="57">
        <v>0</v>
      </c>
      <c r="R134" s="57">
        <v>2</v>
      </c>
      <c r="S134" s="57">
        <v>35.6</v>
      </c>
      <c r="T134" s="57">
        <v>62.4</v>
      </c>
      <c r="U134" s="57">
        <v>0.996</v>
      </c>
      <c r="V134" s="57">
        <v>38.045312739733042</v>
      </c>
      <c r="W134" s="57">
        <v>1.3455506026085484</v>
      </c>
      <c r="X134" s="57">
        <v>202</v>
      </c>
      <c r="Y134" s="57">
        <v>10</v>
      </c>
      <c r="Z134" s="57">
        <v>2</v>
      </c>
      <c r="AA134" s="57">
        <v>35.6</v>
      </c>
      <c r="AB134" s="57">
        <v>62.4</v>
      </c>
      <c r="AC134" s="57">
        <v>1.123</v>
      </c>
      <c r="AD134" s="57">
        <v>33.891925799802848</v>
      </c>
      <c r="AE134" s="57">
        <v>0.7320048800325305</v>
      </c>
      <c r="AF134" s="57">
        <v>203</v>
      </c>
      <c r="AG134" s="57">
        <v>20</v>
      </c>
      <c r="AH134" s="57">
        <v>1.6</v>
      </c>
      <c r="AI134" s="57">
        <v>29.900000000000002</v>
      </c>
      <c r="AJ134" s="57">
        <v>68.600000000000009</v>
      </c>
      <c r="AK134" s="57">
        <v>0.91900000000000004</v>
      </c>
      <c r="AL134" s="57">
        <v>41.813101977795746</v>
      </c>
      <c r="AM134" s="57">
        <v>7.5815011372240212E-2</v>
      </c>
      <c r="AN134" s="57">
        <v>0</v>
      </c>
      <c r="AO134" s="57">
        <v>730</v>
      </c>
      <c r="AP134" s="57">
        <v>2.6095272343690068</v>
      </c>
      <c r="AQ134" s="67">
        <v>3.5193709244341904</v>
      </c>
      <c r="AR134" s="57">
        <v>100</v>
      </c>
      <c r="AS134" s="57">
        <v>96.04651162790698</v>
      </c>
      <c r="AT134" s="57">
        <v>96.04651162790698</v>
      </c>
      <c r="AU134" s="57">
        <v>98.372093023255829</v>
      </c>
      <c r="AV134" s="67">
        <v>94.651162790697683</v>
      </c>
      <c r="AW134" s="57">
        <v>1</v>
      </c>
      <c r="AX134" s="57"/>
      <c r="AY134" s="57"/>
      <c r="AZ134" s="57">
        <v>0</v>
      </c>
      <c r="BA134" s="57">
        <v>0</v>
      </c>
      <c r="BB134" s="67">
        <v>45.809809312170067</v>
      </c>
      <c r="BC134" s="67">
        <v>43.944538189365517</v>
      </c>
      <c r="BD134" s="67">
        <v>41.088620680765189</v>
      </c>
      <c r="BE134" s="67">
        <v>33.779256807191324</v>
      </c>
      <c r="BF134" s="67">
        <v>27.121399115266925</v>
      </c>
      <c r="BG134" s="67">
        <v>4.302630726883331</v>
      </c>
      <c r="BH134" s="67">
        <v>1.2655373707407167</v>
      </c>
      <c r="BI134" s="62">
        <f t="shared" si="48"/>
        <v>51.503193602548158</v>
      </c>
      <c r="BJ134" s="57"/>
      <c r="BK134" s="57"/>
      <c r="BL134" s="57"/>
      <c r="BM134" s="57"/>
      <c r="BN134" s="57"/>
      <c r="BO134" s="67"/>
      <c r="BP134" s="67"/>
      <c r="BQ134" s="67"/>
      <c r="BR134" s="67"/>
      <c r="BS134" s="57"/>
      <c r="BT134" s="57"/>
      <c r="BU134" s="57"/>
      <c r="BV134" s="57"/>
      <c r="BW134" s="67"/>
      <c r="BX134" s="67"/>
      <c r="BY134" s="67"/>
      <c r="BZ134" s="67"/>
      <c r="CA134" s="67"/>
      <c r="CB134" s="67"/>
      <c r="CC134" s="62" t="e">
        <v>#N/A</v>
      </c>
      <c r="CD134" s="62" t="e">
        <v>#N/A</v>
      </c>
      <c r="CE134" s="62" t="e">
        <f t="shared" si="49"/>
        <v>#N/A</v>
      </c>
      <c r="CF134" s="57"/>
      <c r="CG134" s="57"/>
      <c r="CH134" s="62" t="e">
        <v>#N/A</v>
      </c>
      <c r="CI134" s="62" t="e">
        <v>#N/A</v>
      </c>
      <c r="CJ134" s="57"/>
      <c r="CK134" s="67"/>
      <c r="CL134" s="67"/>
      <c r="CM134" s="67"/>
      <c r="CN134" s="67"/>
      <c r="CO134" s="57"/>
      <c r="CP134" s="57"/>
      <c r="CQ134" s="57"/>
      <c r="CR134" s="67"/>
      <c r="CS134" s="67"/>
      <c r="CT134" s="67"/>
      <c r="CU134" s="67"/>
      <c r="CV134" s="67"/>
      <c r="CW134" s="67"/>
      <c r="CX134" s="67"/>
      <c r="CY134" s="62" t="e">
        <v>#N/A</v>
      </c>
      <c r="CZ134" s="62" t="e">
        <v>#N/A</v>
      </c>
      <c r="DA134" s="62" t="e">
        <f t="shared" si="50"/>
        <v>#N/A</v>
      </c>
      <c r="DB134" s="57"/>
      <c r="DC134" s="57"/>
      <c r="DD134" s="57"/>
      <c r="DE134" s="62" t="e">
        <v>#N/A</v>
      </c>
      <c r="DF134" s="62" t="e">
        <v>#N/A</v>
      </c>
      <c r="DG134" s="57"/>
      <c r="DH134" s="67"/>
      <c r="DI134" s="67"/>
      <c r="DJ134" s="67"/>
      <c r="DK134" s="67"/>
      <c r="DL134" s="57"/>
      <c r="DM134" s="57"/>
      <c r="DN134" s="57"/>
      <c r="DO134" s="57"/>
      <c r="DP134" s="57"/>
      <c r="DQ134" s="67"/>
      <c r="DR134" s="67"/>
      <c r="DS134" s="67"/>
      <c r="DT134" s="67"/>
      <c r="DU134" s="67"/>
      <c r="DV134" s="62" t="e">
        <v>#N/A</v>
      </c>
      <c r="DW134" s="62" t="e">
        <v>#N/A</v>
      </c>
      <c r="DX134" s="62" t="e">
        <f t="shared" si="51"/>
        <v>#N/A</v>
      </c>
      <c r="DZ134" s="62">
        <f t="shared" si="66"/>
        <v>17.723936795356835</v>
      </c>
      <c r="EA134" s="62" t="e">
        <f t="shared" si="53"/>
        <v>#N/A</v>
      </c>
      <c r="EB134" s="62" t="e">
        <f t="shared" si="54"/>
        <v>#N/A</v>
      </c>
      <c r="EC134" s="62" t="e">
        <f t="shared" si="55"/>
        <v>#N/A</v>
      </c>
      <c r="ED134" s="62">
        <f t="shared" si="56"/>
        <v>29.476626080307994</v>
      </c>
      <c r="EE134" s="62" t="e">
        <f t="shared" si="57"/>
        <v>#N/A</v>
      </c>
      <c r="EF134" s="62" t="e">
        <f t="shared" si="58"/>
        <v>#N/A</v>
      </c>
      <c r="EG134" s="62" t="e">
        <f t="shared" si="59"/>
        <v>#N/A</v>
      </c>
      <c r="EH134" s="62">
        <f t="shared" si="60"/>
        <v>25.751596801274079</v>
      </c>
      <c r="EI134" s="62" t="e">
        <f t="shared" si="61"/>
        <v>#N/A</v>
      </c>
      <c r="EJ134" s="62" t="e">
        <f t="shared" si="62"/>
        <v>#N/A</v>
      </c>
      <c r="EK134" s="62" t="e">
        <f t="shared" si="63"/>
        <v>#N/A</v>
      </c>
      <c r="EL134" s="62">
        <f t="shared" si="52"/>
        <v>5.51937092443419</v>
      </c>
      <c r="EM134" s="62">
        <f t="shared" si="64"/>
        <v>2</v>
      </c>
      <c r="EN134" s="62" t="e">
        <f t="shared" si="65"/>
        <v>#N/A</v>
      </c>
      <c r="EO134" s="62" t="e">
        <f>DataByPlots!Z134+DataByPlots!DF134</f>
        <v>#N/A</v>
      </c>
    </row>
    <row r="135" spans="1:145" ht="11.25" x14ac:dyDescent="0.2">
      <c r="A135" s="57">
        <v>35751</v>
      </c>
      <c r="B135" s="57">
        <v>2007</v>
      </c>
      <c r="C135" s="57">
        <v>6</v>
      </c>
      <c r="D135" s="57">
        <v>19</v>
      </c>
      <c r="E135" s="57">
        <v>6905700</v>
      </c>
      <c r="F135" s="57">
        <v>3661000</v>
      </c>
      <c r="G135" s="57">
        <v>100</v>
      </c>
      <c r="H135" s="57">
        <v>4</v>
      </c>
      <c r="I135" s="57">
        <v>1</v>
      </c>
      <c r="J135" s="57">
        <v>1.6</v>
      </c>
      <c r="K135" s="57">
        <v>2</v>
      </c>
      <c r="L135" s="57">
        <v>9</v>
      </c>
      <c r="M135" s="57">
        <v>3</v>
      </c>
      <c r="N135" s="57">
        <v>0</v>
      </c>
      <c r="O135" s="57">
        <v>3</v>
      </c>
      <c r="P135" s="57">
        <v>201</v>
      </c>
      <c r="Q135" s="57">
        <v>0</v>
      </c>
      <c r="R135" s="57">
        <v>1.3</v>
      </c>
      <c r="S135" s="57">
        <v>34.300000000000004</v>
      </c>
      <c r="T135" s="57">
        <v>64.400000000000006</v>
      </c>
      <c r="U135" s="57">
        <v>1.0309999999999999</v>
      </c>
      <c r="V135" s="57">
        <v>18.333555881960205</v>
      </c>
      <c r="W135" s="57">
        <v>0.96468279921516953</v>
      </c>
      <c r="X135" s="57">
        <v>202</v>
      </c>
      <c r="Y135" s="57">
        <v>10</v>
      </c>
      <c r="Z135" s="57">
        <v>1.3</v>
      </c>
      <c r="AA135" s="57">
        <v>34.300000000000004</v>
      </c>
      <c r="AB135" s="57">
        <v>64.400000000000006</v>
      </c>
      <c r="AC135" s="57">
        <v>1.145</v>
      </c>
      <c r="AD135" s="57">
        <v>14.076960545543109</v>
      </c>
      <c r="AE135" s="57">
        <v>9.9206349206355654E-2</v>
      </c>
      <c r="AF135" s="57">
        <v>203</v>
      </c>
      <c r="AG135" s="57">
        <v>20</v>
      </c>
      <c r="AH135" s="57">
        <v>1.3</v>
      </c>
      <c r="AI135" s="57">
        <v>44.1</v>
      </c>
      <c r="AJ135" s="57">
        <v>54.6</v>
      </c>
      <c r="AK135" s="57">
        <v>1.1910000000000001</v>
      </c>
      <c r="AL135" s="57">
        <v>12.370403190075322</v>
      </c>
      <c r="AM135" s="57">
        <v>5.1774699160683513</v>
      </c>
      <c r="AN135" s="57">
        <v>0</v>
      </c>
      <c r="AO135" s="57">
        <v>764</v>
      </c>
      <c r="AP135" s="57">
        <v>2.5938785295684603</v>
      </c>
      <c r="AQ135" s="67">
        <v>4.8801278636121292</v>
      </c>
      <c r="AR135" s="57">
        <v>100</v>
      </c>
      <c r="AS135" s="57">
        <v>100</v>
      </c>
      <c r="AT135" s="57">
        <v>100</v>
      </c>
      <c r="AU135" s="57">
        <v>100</v>
      </c>
      <c r="AV135" s="67">
        <v>100</v>
      </c>
      <c r="AW135" s="57">
        <v>1</v>
      </c>
      <c r="AX135" s="57"/>
      <c r="AY135" s="57"/>
      <c r="AZ135" s="57">
        <v>0</v>
      </c>
      <c r="BA135" s="57">
        <v>0</v>
      </c>
      <c r="BB135" s="67">
        <v>58.176690727497551</v>
      </c>
      <c r="BC135" s="67">
        <v>49.241387568167951</v>
      </c>
      <c r="BD135" s="67">
        <v>36.334127886330336</v>
      </c>
      <c r="BE135" s="67">
        <v>28.179144687944362</v>
      </c>
      <c r="BF135" s="67">
        <v>15.917887596724063</v>
      </c>
      <c r="BG135" s="67">
        <v>7.0706547218164904</v>
      </c>
      <c r="BH135" s="67">
        <v>0.97823340808685977</v>
      </c>
      <c r="BI135" s="62">
        <f t="shared" si="48"/>
        <v>62.286845858984499</v>
      </c>
      <c r="BJ135" s="57">
        <v>15</v>
      </c>
      <c r="BK135" s="57">
        <v>769</v>
      </c>
      <c r="BL135" s="57">
        <v>2.6118052765501538</v>
      </c>
      <c r="BM135" s="57">
        <v>3.3212802999866224</v>
      </c>
      <c r="BN135" s="57">
        <v>100</v>
      </c>
      <c r="BO135" s="67">
        <v>100</v>
      </c>
      <c r="BP135" s="67">
        <v>100</v>
      </c>
      <c r="BQ135" s="67">
        <v>100</v>
      </c>
      <c r="BR135" s="67">
        <v>100</v>
      </c>
      <c r="BS135" s="57">
        <v>0</v>
      </c>
      <c r="BT135" s="57"/>
      <c r="BU135" s="57"/>
      <c r="BV135" s="57">
        <v>0</v>
      </c>
      <c r="BW135" s="67">
        <v>0</v>
      </c>
      <c r="BX135" s="67">
        <v>49.694575659214841</v>
      </c>
      <c r="BY135" s="67">
        <v>46.697214716785489</v>
      </c>
      <c r="BZ135" s="67">
        <v>34.797627592023254</v>
      </c>
      <c r="CA135" s="67">
        <v>26.126461353860471</v>
      </c>
      <c r="CB135" s="67">
        <v>25.844054755430296</v>
      </c>
      <c r="CC135" s="67">
        <v>6.6616587188500134</v>
      </c>
      <c r="CD135" s="67">
        <v>1.1854915535556032</v>
      </c>
      <c r="CE135" s="62">
        <f t="shared" si="49"/>
        <v>54.610262709880139</v>
      </c>
      <c r="CF135" s="57">
        <v>30</v>
      </c>
      <c r="CG135" s="57">
        <v>774</v>
      </c>
      <c r="CH135" s="57">
        <v>2.6211611130195807</v>
      </c>
      <c r="CI135" s="57">
        <v>2.5077293026451528</v>
      </c>
      <c r="CJ135" s="57">
        <v>100</v>
      </c>
      <c r="CK135" s="67">
        <v>100</v>
      </c>
      <c r="CL135" s="67">
        <v>100</v>
      </c>
      <c r="CM135" s="67">
        <v>100</v>
      </c>
      <c r="CN135" s="67">
        <v>100</v>
      </c>
      <c r="CO135" s="57">
        <v>0</v>
      </c>
      <c r="CP135" s="57"/>
      <c r="CQ135" s="57"/>
      <c r="CR135" s="67">
        <v>0</v>
      </c>
      <c r="CS135" s="67">
        <v>0</v>
      </c>
      <c r="CT135" s="67">
        <v>49.007172325308652</v>
      </c>
      <c r="CU135" s="67">
        <v>41.587580784734115</v>
      </c>
      <c r="CV135" s="67">
        <v>26.37613446019984</v>
      </c>
      <c r="CW135" s="67">
        <v>18.956542919625313</v>
      </c>
      <c r="CX135" s="67">
        <v>17.02462505309164</v>
      </c>
      <c r="CY135" s="67">
        <v>6.6092022583062953</v>
      </c>
      <c r="CZ135" s="67">
        <v>1.2910153463917502</v>
      </c>
      <c r="DA135" s="62">
        <f t="shared" si="50"/>
        <v>50.746432946103837</v>
      </c>
      <c r="DB135" s="57">
        <v>12</v>
      </c>
      <c r="DC135" s="57" t="s">
        <v>188</v>
      </c>
      <c r="DD135" s="57">
        <v>776</v>
      </c>
      <c r="DE135" s="68">
        <v>2.6192791385829359</v>
      </c>
      <c r="DF135" s="68">
        <v>2.6713792536577583</v>
      </c>
      <c r="DG135" s="57">
        <v>100</v>
      </c>
      <c r="DH135" s="67">
        <v>100</v>
      </c>
      <c r="DI135" s="67">
        <v>100</v>
      </c>
      <c r="DJ135" s="67">
        <v>100</v>
      </c>
      <c r="DK135" s="67">
        <v>100</v>
      </c>
      <c r="DL135" s="57">
        <v>0</v>
      </c>
      <c r="DM135" s="57"/>
      <c r="DN135" s="57"/>
      <c r="DO135" s="57"/>
      <c r="DP135" s="57"/>
      <c r="DQ135" s="68">
        <v>45.6282503063889</v>
      </c>
      <c r="DR135" s="68">
        <v>44.656048387836229</v>
      </c>
      <c r="DS135" s="68">
        <v>36.801680256371128</v>
      </c>
      <c r="DT135" s="68">
        <v>29.80438486889328</v>
      </c>
      <c r="DU135" s="68">
        <v>11.460469721465094</v>
      </c>
      <c r="DV135" s="68">
        <v>8.4954511029567978</v>
      </c>
      <c r="DW135" s="67">
        <v>1.2844706163657007</v>
      </c>
      <c r="DX135" s="62">
        <f t="shared" si="51"/>
        <v>50.960911441435144</v>
      </c>
      <c r="DZ135" s="62">
        <f t="shared" si="66"/>
        <v>34.107701171040134</v>
      </c>
      <c r="EA135" s="62">
        <f t="shared" si="53"/>
        <v>28.483801356019669</v>
      </c>
      <c r="EB135" s="62">
        <f t="shared" si="54"/>
        <v>31.789890026478524</v>
      </c>
      <c r="EC135" s="62">
        <f t="shared" si="55"/>
        <v>21.156526572541864</v>
      </c>
      <c r="ED135" s="62">
        <f t="shared" si="56"/>
        <v>21.10848996612787</v>
      </c>
      <c r="EE135" s="62">
        <f t="shared" si="57"/>
        <v>19.464802635010457</v>
      </c>
      <c r="EF135" s="62">
        <f t="shared" si="58"/>
        <v>12.347340661319018</v>
      </c>
      <c r="EG135" s="62">
        <f t="shared" si="59"/>
        <v>21.30893376593648</v>
      </c>
      <c r="EH135" s="62">
        <f t="shared" si="60"/>
        <v>31.14342292949225</v>
      </c>
      <c r="EI135" s="62">
        <f t="shared" si="61"/>
        <v>27.30513135494007</v>
      </c>
      <c r="EJ135" s="62">
        <f t="shared" si="62"/>
        <v>25.373216473051919</v>
      </c>
      <c r="EK135" s="62">
        <f t="shared" si="63"/>
        <v>25.480455720717572</v>
      </c>
      <c r="EL135" s="62">
        <f t="shared" si="52"/>
        <v>6.1801278636121291</v>
      </c>
      <c r="EM135" s="62">
        <f t="shared" si="64"/>
        <v>4.6212802999866227</v>
      </c>
      <c r="EN135" s="62">
        <f t="shared" si="65"/>
        <v>3.8077293026451526</v>
      </c>
      <c r="EO135" s="62">
        <f>DataByPlots!Z135+DataByPlots!DF135</f>
        <v>3.9713792536577586</v>
      </c>
    </row>
    <row r="136" spans="1:145" ht="11.25" x14ac:dyDescent="0.2">
      <c r="A136" s="57">
        <v>35774</v>
      </c>
      <c r="B136" s="57">
        <v>2007</v>
      </c>
      <c r="C136" s="57">
        <v>5</v>
      </c>
      <c r="D136" s="57">
        <v>28</v>
      </c>
      <c r="E136" s="57">
        <v>6906903</v>
      </c>
      <c r="F136" s="57">
        <v>3676993</v>
      </c>
      <c r="G136" s="57">
        <v>90</v>
      </c>
      <c r="H136" s="57">
        <v>4</v>
      </c>
      <c r="I136" s="57">
        <v>1</v>
      </c>
      <c r="J136" s="57">
        <v>2.4</v>
      </c>
      <c r="K136" s="57">
        <v>0</v>
      </c>
      <c r="L136" s="57">
        <v>0</v>
      </c>
      <c r="M136" s="57">
        <v>4</v>
      </c>
      <c r="N136" s="57">
        <v>2</v>
      </c>
      <c r="O136" s="57">
        <v>2</v>
      </c>
      <c r="P136" s="57">
        <v>201</v>
      </c>
      <c r="Q136" s="57">
        <v>0</v>
      </c>
      <c r="R136" s="57">
        <v>20.6</v>
      </c>
      <c r="S136" s="57">
        <v>71.400000000000006</v>
      </c>
      <c r="T136" s="57">
        <v>8</v>
      </c>
      <c r="U136" s="57">
        <v>0.94500000000000006</v>
      </c>
      <c r="V136" s="57">
        <v>34.691391445587449</v>
      </c>
      <c r="W136" s="57">
        <v>0.4352331606217546</v>
      </c>
      <c r="X136" s="57">
        <v>202</v>
      </c>
      <c r="Y136" s="57">
        <v>10</v>
      </c>
      <c r="Z136" s="57">
        <v>20.6</v>
      </c>
      <c r="AA136" s="57">
        <v>71.400000000000006</v>
      </c>
      <c r="AB136" s="57">
        <v>8</v>
      </c>
      <c r="AC136" s="57">
        <v>1.3859999999999999</v>
      </c>
      <c r="AD136" s="57">
        <v>24.761711620360984</v>
      </c>
      <c r="AE136" s="57">
        <v>0.21563342318059606</v>
      </c>
      <c r="AF136" s="57">
        <v>203</v>
      </c>
      <c r="AG136" s="57">
        <v>20</v>
      </c>
      <c r="AH136" s="57">
        <v>27.8</v>
      </c>
      <c r="AI136" s="57">
        <v>65.099999999999994</v>
      </c>
      <c r="AJ136" s="57">
        <v>7.2</v>
      </c>
      <c r="AK136" s="57">
        <v>1.5680000000000001</v>
      </c>
      <c r="AL136" s="57">
        <v>22.309777469583313</v>
      </c>
      <c r="AM136" s="57">
        <v>0.21908471275560254</v>
      </c>
      <c r="AN136" s="57">
        <v>0</v>
      </c>
      <c r="AO136" s="57">
        <v>740</v>
      </c>
      <c r="AP136" s="57">
        <v>2.5211857860177669</v>
      </c>
      <c r="AQ136" s="67">
        <v>11.201235998455015</v>
      </c>
      <c r="AR136" s="57">
        <v>100</v>
      </c>
      <c r="AS136" s="57">
        <v>100</v>
      </c>
      <c r="AT136" s="57">
        <v>100</v>
      </c>
      <c r="AU136" s="57">
        <v>98.833333333333329</v>
      </c>
      <c r="AV136" s="67">
        <v>96.453942222115799</v>
      </c>
      <c r="AW136" s="57">
        <v>1</v>
      </c>
      <c r="AX136" s="57"/>
      <c r="AY136" s="57"/>
      <c r="AZ136" s="57">
        <v>0</v>
      </c>
      <c r="BA136" s="57">
        <v>0</v>
      </c>
      <c r="BB136" s="67">
        <v>59.921080136496208</v>
      </c>
      <c r="BC136" s="67">
        <v>55.468413373469986</v>
      </c>
      <c r="BD136" s="67">
        <v>50.81248650143263</v>
      </c>
      <c r="BE136" s="67">
        <v>46.105744602142487</v>
      </c>
      <c r="BF136" s="67">
        <v>28.765116552126091</v>
      </c>
      <c r="BG136" s="67">
        <v>11.785716888633091</v>
      </c>
      <c r="BH136" s="67">
        <v>0.79896467349570011</v>
      </c>
      <c r="BI136" s="62">
        <f t="shared" si="48"/>
        <v>68.309964385541335</v>
      </c>
      <c r="BJ136" s="57">
        <v>15</v>
      </c>
      <c r="BK136" s="57">
        <v>725</v>
      </c>
      <c r="BL136" s="57">
        <v>2.5915953964734451</v>
      </c>
      <c r="BM136" s="57">
        <v>5.0786611762221687</v>
      </c>
      <c r="BN136" s="57">
        <v>100</v>
      </c>
      <c r="BO136" s="67">
        <v>100</v>
      </c>
      <c r="BP136" s="67">
        <v>100</v>
      </c>
      <c r="BQ136" s="67">
        <v>100</v>
      </c>
      <c r="BR136" s="67">
        <v>100</v>
      </c>
      <c r="BS136" s="57">
        <v>0</v>
      </c>
      <c r="BT136" s="57"/>
      <c r="BU136" s="57"/>
      <c r="BV136" s="57">
        <v>0</v>
      </c>
      <c r="BW136" s="67">
        <v>0</v>
      </c>
      <c r="BX136" s="67">
        <v>48.233623868353291</v>
      </c>
      <c r="BY136" s="67">
        <v>45.978707034010455</v>
      </c>
      <c r="BZ136" s="67">
        <v>40.528795361148198</v>
      </c>
      <c r="CA136" s="67">
        <v>39.080567084443487</v>
      </c>
      <c r="CB136" s="67">
        <v>31.299516036359204</v>
      </c>
      <c r="CC136" s="67">
        <v>22.461951512628811</v>
      </c>
      <c r="CD136" s="67">
        <v>1.2869159726906669</v>
      </c>
      <c r="CE136" s="62">
        <f t="shared" si="49"/>
        <v>50.342712661017288</v>
      </c>
      <c r="CF136" s="57">
        <v>30</v>
      </c>
      <c r="CG136" s="57">
        <v>727</v>
      </c>
      <c r="CH136" s="57">
        <v>2.6323692434695443</v>
      </c>
      <c r="CI136" s="57">
        <v>1.5331092635178845</v>
      </c>
      <c r="CJ136" s="57">
        <v>100</v>
      </c>
      <c r="CK136" s="67">
        <v>100</v>
      </c>
      <c r="CL136" s="67">
        <v>100</v>
      </c>
      <c r="CM136" s="67">
        <v>99.333333333333329</v>
      </c>
      <c r="CN136" s="67">
        <v>99.5</v>
      </c>
      <c r="CO136" s="57">
        <v>0</v>
      </c>
      <c r="CP136" s="57"/>
      <c r="CQ136" s="57"/>
      <c r="CR136" s="67">
        <v>0</v>
      </c>
      <c r="CS136" s="67">
        <v>0</v>
      </c>
      <c r="CT136" s="67">
        <v>34.304699711126922</v>
      </c>
      <c r="CU136" s="67">
        <v>33.277766625926276</v>
      </c>
      <c r="CV136" s="67">
        <v>32.802810074020975</v>
      </c>
      <c r="CW136" s="67">
        <v>32.4241284988533</v>
      </c>
      <c r="CX136" s="67">
        <v>30.678342254012218</v>
      </c>
      <c r="CY136" s="67">
        <v>16.263917789460788</v>
      </c>
      <c r="CZ136" s="67">
        <v>1.693425494159398</v>
      </c>
      <c r="DA136" s="62">
        <f t="shared" si="50"/>
        <v>35.669150581344326</v>
      </c>
      <c r="DB136" s="57"/>
      <c r="DC136" s="57"/>
      <c r="DD136" s="57"/>
      <c r="DE136" s="62" t="e">
        <v>#N/A</v>
      </c>
      <c r="DF136" s="62" t="e">
        <v>#N/A</v>
      </c>
      <c r="DG136" s="57"/>
      <c r="DH136" s="67"/>
      <c r="DI136" s="67"/>
      <c r="DJ136" s="67"/>
      <c r="DK136" s="67"/>
      <c r="DL136" s="57"/>
      <c r="DM136" s="57"/>
      <c r="DN136" s="57"/>
      <c r="DO136" s="57"/>
      <c r="DP136" s="57"/>
      <c r="DQ136" s="67"/>
      <c r="DR136" s="67"/>
      <c r="DS136" s="67"/>
      <c r="DT136" s="67"/>
      <c r="DU136" s="67"/>
      <c r="DV136" s="62" t="e">
        <v>#N/A</v>
      </c>
      <c r="DW136" s="62" t="e">
        <v>#N/A</v>
      </c>
      <c r="DX136" s="62" t="e">
        <f t="shared" si="51"/>
        <v>#N/A</v>
      </c>
      <c r="DZ136" s="62">
        <f t="shared" si="66"/>
        <v>22.204219783398848</v>
      </c>
      <c r="EA136" s="62">
        <f t="shared" si="53"/>
        <v>11.262145576573801</v>
      </c>
      <c r="EB136" s="62">
        <f t="shared" si="54"/>
        <v>3.2450220824910261</v>
      </c>
      <c r="EC136" s="62" t="e">
        <f t="shared" si="55"/>
        <v>#N/A</v>
      </c>
      <c r="ED136" s="62">
        <f t="shared" si="56"/>
        <v>34.320027713509397</v>
      </c>
      <c r="EE136" s="62">
        <f t="shared" si="57"/>
        <v>16.618615571814676</v>
      </c>
      <c r="EF136" s="62">
        <f t="shared" si="58"/>
        <v>16.160210709392512</v>
      </c>
      <c r="EG136" s="62" t="e">
        <f t="shared" si="59"/>
        <v>#N/A</v>
      </c>
      <c r="EH136" s="62">
        <f t="shared" si="60"/>
        <v>34.154982192770667</v>
      </c>
      <c r="EI136" s="62">
        <f t="shared" si="61"/>
        <v>25.171356330508644</v>
      </c>
      <c r="EJ136" s="62">
        <f t="shared" si="62"/>
        <v>17.834575290672163</v>
      </c>
      <c r="EK136" s="62" t="e">
        <f t="shared" si="63"/>
        <v>#N/A</v>
      </c>
      <c r="EL136" s="62">
        <f t="shared" si="52"/>
        <v>31.801235998455017</v>
      </c>
      <c r="EM136" s="62">
        <f t="shared" si="64"/>
        <v>25.678661176222171</v>
      </c>
      <c r="EN136" s="62">
        <f t="shared" si="65"/>
        <v>29.333109263517883</v>
      </c>
      <c r="EO136" s="62" t="e">
        <f>DataByPlots!Z136+DataByPlots!DF136</f>
        <v>#N/A</v>
      </c>
    </row>
    <row r="137" spans="1:145" ht="11.25" x14ac:dyDescent="0.2">
      <c r="A137" s="57">
        <v>37254</v>
      </c>
      <c r="B137" s="57">
        <v>2007</v>
      </c>
      <c r="C137" s="57">
        <v>6</v>
      </c>
      <c r="D137" s="57">
        <v>12</v>
      </c>
      <c r="E137" s="57">
        <v>6922899</v>
      </c>
      <c r="F137" s="57">
        <v>3261002</v>
      </c>
      <c r="G137" s="57">
        <v>170</v>
      </c>
      <c r="H137" s="57">
        <v>4</v>
      </c>
      <c r="I137" s="57">
        <v>2</v>
      </c>
      <c r="J137" s="57">
        <v>4.6500000000000004</v>
      </c>
      <c r="K137" s="57">
        <v>0</v>
      </c>
      <c r="L137" s="57">
        <v>0</v>
      </c>
      <c r="M137" s="57">
        <v>2</v>
      </c>
      <c r="N137" s="57">
        <v>1</v>
      </c>
      <c r="O137" s="57">
        <v>5</v>
      </c>
      <c r="P137" s="57">
        <v>201</v>
      </c>
      <c r="Q137" s="57">
        <v>0</v>
      </c>
      <c r="R137" s="57">
        <v>2.2000000000000002</v>
      </c>
      <c r="S137" s="57">
        <v>14.5</v>
      </c>
      <c r="T137" s="57">
        <v>83.3</v>
      </c>
      <c r="U137" s="57">
        <v>1.115</v>
      </c>
      <c r="V137" s="57">
        <v>13.944302784860762</v>
      </c>
      <c r="W137" s="57">
        <v>1.6035324192423839</v>
      </c>
      <c r="X137" s="57">
        <v>202</v>
      </c>
      <c r="Y137" s="57">
        <v>10</v>
      </c>
      <c r="Z137" s="57">
        <v>2.2000000000000002</v>
      </c>
      <c r="AA137" s="57">
        <v>14.5</v>
      </c>
      <c r="AB137" s="57">
        <v>83.3</v>
      </c>
      <c r="AC137" s="57">
        <v>1.075</v>
      </c>
      <c r="AD137" s="57">
        <v>13.886113886113883</v>
      </c>
      <c r="AE137" s="57">
        <v>2.5644156795701551</v>
      </c>
      <c r="AF137" s="57">
        <v>203</v>
      </c>
      <c r="AG137" s="57">
        <v>20</v>
      </c>
      <c r="AH137" s="57">
        <v>1.4000000000000001</v>
      </c>
      <c r="AI137" s="57">
        <v>8.5</v>
      </c>
      <c r="AJ137" s="57">
        <v>90.100000000000009</v>
      </c>
      <c r="AK137" s="57">
        <v>1.212</v>
      </c>
      <c r="AL137" s="57">
        <v>9.4342646508894674</v>
      </c>
      <c r="AM137" s="57">
        <v>0.7609272695098267</v>
      </c>
      <c r="AN137" s="57">
        <v>0</v>
      </c>
      <c r="AO137" s="57">
        <v>662</v>
      </c>
      <c r="AP137" s="57">
        <v>2.638366148156206</v>
      </c>
      <c r="AQ137" s="67">
        <v>1.0116392907647118</v>
      </c>
      <c r="AR137" s="57">
        <v>100</v>
      </c>
      <c r="AS137" s="57">
        <v>99.310344827586221</v>
      </c>
      <c r="AT137" s="57">
        <v>101.20689655172414</v>
      </c>
      <c r="AU137" s="57">
        <v>101.20689655172414</v>
      </c>
      <c r="AV137" s="67">
        <v>100.51724137931035</v>
      </c>
      <c r="AW137" s="57">
        <v>0</v>
      </c>
      <c r="AX137" s="57"/>
      <c r="AY137" s="57"/>
      <c r="AZ137" s="57">
        <v>0</v>
      </c>
      <c r="BA137" s="57">
        <v>0</v>
      </c>
      <c r="BB137" s="67">
        <v>48.788138680325993</v>
      </c>
      <c r="BC137" s="67">
        <v>46.269343543570052</v>
      </c>
      <c r="BD137" s="67">
        <v>18.358192198313827</v>
      </c>
      <c r="BE137" s="67">
        <v>14.876716197771572</v>
      </c>
      <c r="BF137" s="67">
        <v>12.226046970086017</v>
      </c>
      <c r="BG137" s="67">
        <v>3.4605675184654445</v>
      </c>
      <c r="BH137" s="67">
        <v>1.2949244484744109</v>
      </c>
      <c r="BI137" s="62">
        <f t="shared" si="48"/>
        <v>50.919456369641679</v>
      </c>
      <c r="BJ137" s="57">
        <v>15</v>
      </c>
      <c r="BK137" s="57">
        <v>665</v>
      </c>
      <c r="BL137" s="57">
        <v>2.6434249931935745</v>
      </c>
      <c r="BM137" s="57">
        <v>0.57173972229783865</v>
      </c>
      <c r="BN137" s="57">
        <v>100</v>
      </c>
      <c r="BO137" s="67">
        <v>101.06951871657755</v>
      </c>
      <c r="BP137" s="67">
        <v>103.03030303030303</v>
      </c>
      <c r="BQ137" s="67">
        <v>103.03030303030303</v>
      </c>
      <c r="BR137" s="67">
        <v>101.7825311942959</v>
      </c>
      <c r="BS137" s="57">
        <v>0</v>
      </c>
      <c r="BT137" s="57"/>
      <c r="BU137" s="57"/>
      <c r="BV137" s="57">
        <v>0</v>
      </c>
      <c r="BW137" s="67">
        <v>0</v>
      </c>
      <c r="BX137" s="67">
        <v>48.555412192276123</v>
      </c>
      <c r="BY137" s="67">
        <v>42.094032008932139</v>
      </c>
      <c r="BZ137" s="67">
        <v>10.324431363321903</v>
      </c>
      <c r="CA137" s="67">
        <v>10.296877503265025</v>
      </c>
      <c r="CB137" s="67">
        <v>7.6310415427595659</v>
      </c>
      <c r="CC137" s="67">
        <v>3.3462133237749607</v>
      </c>
      <c r="CD137" s="67">
        <v>1.404227370079995</v>
      </c>
      <c r="CE137" s="62">
        <f t="shared" si="49"/>
        <v>46.878486293514236</v>
      </c>
      <c r="CF137" s="57">
        <v>30</v>
      </c>
      <c r="CG137" s="57">
        <v>672</v>
      </c>
      <c r="CH137" s="57">
        <v>2.6341658222566604</v>
      </c>
      <c r="CI137" s="57">
        <v>1.3768850211599308</v>
      </c>
      <c r="CJ137" s="57">
        <v>100</v>
      </c>
      <c r="CK137" s="67">
        <v>100</v>
      </c>
      <c r="CL137" s="67">
        <v>100</v>
      </c>
      <c r="CM137" s="67">
        <v>100</v>
      </c>
      <c r="CN137" s="67">
        <v>100</v>
      </c>
      <c r="CO137" s="57">
        <v>0</v>
      </c>
      <c r="CP137" s="57"/>
      <c r="CQ137" s="57"/>
      <c r="CR137" s="67">
        <v>0</v>
      </c>
      <c r="CS137" s="67">
        <v>0</v>
      </c>
      <c r="CT137" s="67">
        <v>43.133553493384689</v>
      </c>
      <c r="CU137" s="67">
        <v>34.114464624555737</v>
      </c>
      <c r="CV137" s="67">
        <v>13.78167770472227</v>
      </c>
      <c r="CW137" s="67">
        <v>8.9884940797332504</v>
      </c>
      <c r="CX137" s="67">
        <v>7.0890675900435376</v>
      </c>
      <c r="CY137" s="67">
        <v>4.034784002601782</v>
      </c>
      <c r="CZ137" s="67">
        <v>1.3896918076982614</v>
      </c>
      <c r="DA137" s="62">
        <f t="shared" si="50"/>
        <v>47.243571533863118</v>
      </c>
      <c r="DB137" s="57">
        <v>20</v>
      </c>
      <c r="DC137" s="57" t="s">
        <v>188</v>
      </c>
      <c r="DD137" s="57">
        <v>678</v>
      </c>
      <c r="DE137" s="68">
        <v>2.5794851220327648</v>
      </c>
      <c r="DF137" s="68">
        <v>6.1317285188900135</v>
      </c>
      <c r="DG137" s="57">
        <v>100</v>
      </c>
      <c r="DH137" s="67">
        <v>104.05679513184583</v>
      </c>
      <c r="DI137" s="67">
        <v>102.02839756592293</v>
      </c>
      <c r="DJ137" s="67">
        <v>102.02839756592293</v>
      </c>
      <c r="DK137" s="67">
        <v>101.41987829614605</v>
      </c>
      <c r="DL137" s="57">
        <v>0</v>
      </c>
      <c r="DM137" s="57"/>
      <c r="DN137" s="57"/>
      <c r="DO137" s="57">
        <v>0</v>
      </c>
      <c r="DP137" s="57">
        <v>0</v>
      </c>
      <c r="DQ137" s="67">
        <v>49.02535689801001</v>
      </c>
      <c r="DR137" s="67">
        <v>38.180652243914516</v>
      </c>
      <c r="DS137" s="67">
        <v>22.937558792342571</v>
      </c>
      <c r="DT137" s="67">
        <v>18.28317911247327</v>
      </c>
      <c r="DU137" s="67">
        <v>14.218354192054075</v>
      </c>
      <c r="DV137" s="67">
        <v>6.3861504502068396</v>
      </c>
      <c r="DW137" s="67">
        <v>1.1591810165709158</v>
      </c>
      <c r="DX137" s="62">
        <f t="shared" si="51"/>
        <v>55.061535084279825</v>
      </c>
      <c r="DZ137" s="62">
        <f t="shared" si="66"/>
        <v>36.042740171870108</v>
      </c>
      <c r="EA137" s="62">
        <f t="shared" si="53"/>
        <v>36.581608790249213</v>
      </c>
      <c r="EB137" s="62">
        <f t="shared" si="54"/>
        <v>38.255077454129868</v>
      </c>
      <c r="EC137" s="62">
        <f t="shared" si="55"/>
        <v>36.778355971806555</v>
      </c>
      <c r="ED137" s="62">
        <f t="shared" si="56"/>
        <v>11.416148679306128</v>
      </c>
      <c r="EE137" s="62">
        <f t="shared" si="57"/>
        <v>6.9506641794900634</v>
      </c>
      <c r="EF137" s="62">
        <f t="shared" si="58"/>
        <v>4.9537100771314684</v>
      </c>
      <c r="EG137" s="62">
        <f t="shared" si="59"/>
        <v>11.897028662266431</v>
      </c>
      <c r="EH137" s="62">
        <f t="shared" si="60"/>
        <v>25.45972818482084</v>
      </c>
      <c r="EI137" s="62">
        <f t="shared" si="61"/>
        <v>23.439243146757118</v>
      </c>
      <c r="EJ137" s="62">
        <f t="shared" si="62"/>
        <v>23.621785766931559</v>
      </c>
      <c r="EK137" s="62">
        <f t="shared" si="63"/>
        <v>27.530767542139913</v>
      </c>
      <c r="EL137" s="62">
        <f t="shared" si="52"/>
        <v>3.2116392907647118</v>
      </c>
      <c r="EM137" s="62">
        <f t="shared" si="64"/>
        <v>2.7717397222978386</v>
      </c>
      <c r="EN137" s="62">
        <f t="shared" si="65"/>
        <v>2.7768850211599307</v>
      </c>
      <c r="EO137" s="62">
        <f>DataByPlots!Z137+DataByPlots!DF137</f>
        <v>8.3317285188900136</v>
      </c>
    </row>
    <row r="138" spans="1:145" ht="11.25" x14ac:dyDescent="0.2">
      <c r="A138" s="57">
        <v>37531</v>
      </c>
      <c r="B138" s="57">
        <v>2007</v>
      </c>
      <c r="C138" s="57">
        <v>5</v>
      </c>
      <c r="D138" s="57">
        <v>31</v>
      </c>
      <c r="E138" s="57">
        <v>6921704</v>
      </c>
      <c r="F138" s="57">
        <v>3484997</v>
      </c>
      <c r="G138" s="57">
        <v>130</v>
      </c>
      <c r="H138" s="57">
        <v>3</v>
      </c>
      <c r="I138" s="57">
        <v>3</v>
      </c>
      <c r="J138" s="57">
        <v>8.6</v>
      </c>
      <c r="K138" s="57">
        <v>1</v>
      </c>
      <c r="L138" s="57">
        <v>0</v>
      </c>
      <c r="M138" s="57">
        <v>3</v>
      </c>
      <c r="N138" s="57">
        <v>3</v>
      </c>
      <c r="O138" s="57">
        <v>3</v>
      </c>
      <c r="P138" s="57">
        <v>201</v>
      </c>
      <c r="Q138" s="57">
        <v>0</v>
      </c>
      <c r="R138" s="57">
        <v>1.4000000000000001</v>
      </c>
      <c r="S138" s="57">
        <v>16.5</v>
      </c>
      <c r="T138" s="57">
        <v>82.100000000000009</v>
      </c>
      <c r="U138" s="57">
        <v>1.0820000000000001</v>
      </c>
      <c r="V138" s="57">
        <v>25.099723841669221</v>
      </c>
      <c r="W138" s="57">
        <v>4.6702171241294606</v>
      </c>
      <c r="X138" s="57">
        <v>202</v>
      </c>
      <c r="Y138" s="57">
        <v>10</v>
      </c>
      <c r="Z138" s="57">
        <v>1.4000000000000001</v>
      </c>
      <c r="AA138" s="57">
        <v>16.5</v>
      </c>
      <c r="AB138" s="57">
        <v>82.100000000000009</v>
      </c>
      <c r="AC138" s="57">
        <v>1.2190000000000001</v>
      </c>
      <c r="AD138" s="57">
        <v>17.322088505638206</v>
      </c>
      <c r="AE138" s="57">
        <v>6.670487106017184</v>
      </c>
      <c r="AF138" s="57">
        <v>203</v>
      </c>
      <c r="AG138" s="57">
        <v>20</v>
      </c>
      <c r="AH138" s="57">
        <v>1.4000000000000001</v>
      </c>
      <c r="AI138" s="57">
        <v>17.100000000000001</v>
      </c>
      <c r="AJ138" s="57">
        <v>81.400000000000006</v>
      </c>
      <c r="AK138" s="57">
        <v>1.246</v>
      </c>
      <c r="AL138" s="57">
        <v>12.758783863717026</v>
      </c>
      <c r="AM138" s="57">
        <v>11.47196420096278</v>
      </c>
      <c r="AN138" s="57">
        <v>0</v>
      </c>
      <c r="AO138" s="57">
        <v>734</v>
      </c>
      <c r="AP138" s="57">
        <v>2.6247053524510169</v>
      </c>
      <c r="AQ138" s="67">
        <v>2.1995345694767607</v>
      </c>
      <c r="AR138" s="57">
        <v>100</v>
      </c>
      <c r="AS138" s="57">
        <v>98.313659359190552</v>
      </c>
      <c r="AT138" s="57">
        <v>98.313659359190552</v>
      </c>
      <c r="AU138" s="57">
        <v>98.313659359190552</v>
      </c>
      <c r="AV138" s="67">
        <v>100</v>
      </c>
      <c r="AW138" s="57">
        <v>0</v>
      </c>
      <c r="AX138" s="57"/>
      <c r="AY138" s="57"/>
      <c r="AZ138" s="57">
        <v>0</v>
      </c>
      <c r="BA138" s="57">
        <v>0</v>
      </c>
      <c r="BB138" s="67">
        <v>43.729671634269387</v>
      </c>
      <c r="BC138" s="67">
        <v>42.098836783763872</v>
      </c>
      <c r="BD138" s="67">
        <v>37.12220186297521</v>
      </c>
      <c r="BE138" s="67">
        <v>31.362507351269191</v>
      </c>
      <c r="BF138" s="67">
        <v>20.833268058521274</v>
      </c>
      <c r="BG138" s="67">
        <v>5.9366203230001329</v>
      </c>
      <c r="BH138" s="67">
        <v>1.3607634220083107</v>
      </c>
      <c r="BI138" s="62">
        <f t="shared" si="48"/>
        <v>48.155574082340522</v>
      </c>
      <c r="BJ138" s="57">
        <v>15</v>
      </c>
      <c r="BK138" s="57">
        <v>744</v>
      </c>
      <c r="BL138" s="57">
        <v>2.5325471698113207</v>
      </c>
      <c r="BM138" s="57">
        <v>10.213289581624281</v>
      </c>
      <c r="BN138" s="57">
        <v>100</v>
      </c>
      <c r="BO138" s="67">
        <v>99.494097807757171</v>
      </c>
      <c r="BP138" s="67">
        <v>98.988195615514329</v>
      </c>
      <c r="BQ138" s="67">
        <v>99.494097807757171</v>
      </c>
      <c r="BR138" s="67">
        <v>99.494097807757171</v>
      </c>
      <c r="BS138" s="57">
        <v>0</v>
      </c>
      <c r="BT138" s="57"/>
      <c r="BU138" s="57"/>
      <c r="BV138" s="57">
        <v>0</v>
      </c>
      <c r="BW138" s="67">
        <v>0</v>
      </c>
      <c r="BX138" s="67">
        <v>53.589103756273992</v>
      </c>
      <c r="BY138" s="67">
        <v>52.611897159344089</v>
      </c>
      <c r="BZ138" s="67">
        <v>45.816751948904432</v>
      </c>
      <c r="CA138" s="67">
        <v>44.457722906816521</v>
      </c>
      <c r="CB138" s="67">
        <v>25.890797565148539</v>
      </c>
      <c r="CC138" s="67">
        <v>13.308990343637698</v>
      </c>
      <c r="CD138" s="67">
        <v>1.1035509968760018</v>
      </c>
      <c r="CE138" s="62">
        <f t="shared" si="49"/>
        <v>56.425253988133285</v>
      </c>
      <c r="CF138" s="57"/>
      <c r="CG138" s="57"/>
      <c r="CH138" s="62" t="e">
        <v>#N/A</v>
      </c>
      <c r="CI138" s="62" t="e">
        <v>#N/A</v>
      </c>
      <c r="CJ138" s="57"/>
      <c r="CK138" s="67"/>
      <c r="CL138" s="67"/>
      <c r="CM138" s="67"/>
      <c r="CN138" s="67"/>
      <c r="CO138" s="57"/>
      <c r="CP138" s="57"/>
      <c r="CQ138" s="57"/>
      <c r="CR138" s="67"/>
      <c r="CS138" s="67"/>
      <c r="CT138" s="67"/>
      <c r="CU138" s="67"/>
      <c r="CV138" s="67"/>
      <c r="CW138" s="67"/>
      <c r="CX138" s="67"/>
      <c r="CY138" s="62" t="e">
        <v>#N/A</v>
      </c>
      <c r="CZ138" s="62" t="e">
        <v>#N/A</v>
      </c>
      <c r="DA138" s="62" t="e">
        <f t="shared" si="50"/>
        <v>#N/A</v>
      </c>
      <c r="DB138" s="57"/>
      <c r="DC138" s="57"/>
      <c r="DD138" s="57"/>
      <c r="DE138" s="62" t="e">
        <v>#N/A</v>
      </c>
      <c r="DF138" s="62" t="e">
        <v>#N/A</v>
      </c>
      <c r="DG138" s="57"/>
      <c r="DH138" s="67"/>
      <c r="DI138" s="67"/>
      <c r="DJ138" s="67"/>
      <c r="DK138" s="67"/>
      <c r="DL138" s="57"/>
      <c r="DM138" s="57"/>
      <c r="DN138" s="57"/>
      <c r="DO138" s="57"/>
      <c r="DP138" s="57"/>
      <c r="DQ138" s="67"/>
      <c r="DR138" s="67"/>
      <c r="DS138" s="67"/>
      <c r="DT138" s="67"/>
      <c r="DU138" s="67"/>
      <c r="DV138" s="62" t="e">
        <v>#N/A</v>
      </c>
      <c r="DW138" s="62" t="e">
        <v>#N/A</v>
      </c>
      <c r="DX138" s="62" t="e">
        <f t="shared" si="51"/>
        <v>#N/A</v>
      </c>
      <c r="DZ138" s="62">
        <f t="shared" si="66"/>
        <v>16.793066731071331</v>
      </c>
      <c r="EA138" s="62">
        <f t="shared" si="53"/>
        <v>11.967531081316764</v>
      </c>
      <c r="EB138" s="62" t="e">
        <f t="shared" si="54"/>
        <v>#N/A</v>
      </c>
      <c r="EC138" s="62" t="e">
        <f t="shared" si="55"/>
        <v>#N/A</v>
      </c>
      <c r="ED138" s="62">
        <f t="shared" si="56"/>
        <v>25.425887028269059</v>
      </c>
      <c r="EE138" s="62">
        <f t="shared" si="57"/>
        <v>31.148732563178825</v>
      </c>
      <c r="EF138" s="62" t="e">
        <f t="shared" si="58"/>
        <v>#N/A</v>
      </c>
      <c r="EG138" s="62" t="e">
        <f t="shared" si="59"/>
        <v>#N/A</v>
      </c>
      <c r="EH138" s="62">
        <f t="shared" si="60"/>
        <v>24.077787041170261</v>
      </c>
      <c r="EI138" s="62">
        <f t="shared" si="61"/>
        <v>28.212626994066643</v>
      </c>
      <c r="EJ138" s="62" t="e">
        <f t="shared" si="62"/>
        <v>#N/A</v>
      </c>
      <c r="EK138" s="62" t="e">
        <f t="shared" si="63"/>
        <v>#N/A</v>
      </c>
      <c r="EL138" s="62">
        <f t="shared" si="52"/>
        <v>3.5995345694767611</v>
      </c>
      <c r="EM138" s="62">
        <f t="shared" si="64"/>
        <v>11.613289581624281</v>
      </c>
      <c r="EN138" s="62" t="e">
        <f t="shared" si="65"/>
        <v>#N/A</v>
      </c>
      <c r="EO138" s="62" t="e">
        <f>DataByPlots!Z138+DataByPlots!DF138</f>
        <v>#N/A</v>
      </c>
    </row>
    <row r="139" spans="1:145" ht="11.25" x14ac:dyDescent="0.2">
      <c r="A139" s="57">
        <v>41471</v>
      </c>
      <c r="B139" s="57">
        <v>2007</v>
      </c>
      <c r="C139" s="57">
        <v>6</v>
      </c>
      <c r="D139" s="57">
        <v>11</v>
      </c>
      <c r="E139" s="57">
        <v>6953662</v>
      </c>
      <c r="F139" s="57">
        <v>3437027</v>
      </c>
      <c r="G139" s="57">
        <v>200</v>
      </c>
      <c r="H139" s="57">
        <v>3</v>
      </c>
      <c r="I139" s="57">
        <v>2</v>
      </c>
      <c r="J139" s="57">
        <v>4.55</v>
      </c>
      <c r="K139" s="57">
        <v>1</v>
      </c>
      <c r="L139" s="57">
        <v>2</v>
      </c>
      <c r="M139" s="57">
        <v>3</v>
      </c>
      <c r="N139" s="57">
        <v>0</v>
      </c>
      <c r="O139" s="57">
        <v>3</v>
      </c>
      <c r="P139" s="57">
        <v>201</v>
      </c>
      <c r="Q139" s="57">
        <v>0</v>
      </c>
      <c r="R139" s="57">
        <v>2.6</v>
      </c>
      <c r="S139" s="57">
        <v>38.5</v>
      </c>
      <c r="T139" s="57">
        <v>58.9</v>
      </c>
      <c r="U139" s="57">
        <v>0.68799999999999994</v>
      </c>
      <c r="V139" s="57">
        <v>9.9712692242690544</v>
      </c>
      <c r="W139" s="57">
        <v>19.804768162192602</v>
      </c>
      <c r="X139" s="57">
        <v>202</v>
      </c>
      <c r="Y139" s="57">
        <v>10</v>
      </c>
      <c r="Z139" s="57">
        <v>2.6</v>
      </c>
      <c r="AA139" s="57">
        <v>38.5</v>
      </c>
      <c r="AB139" s="57">
        <v>58.9</v>
      </c>
      <c r="AC139" s="57">
        <v>0.84</v>
      </c>
      <c r="AD139" s="57">
        <v>13.484869613721941</v>
      </c>
      <c r="AE139" s="57">
        <v>16.328175370728555</v>
      </c>
      <c r="AF139" s="57">
        <v>203</v>
      </c>
      <c r="AG139" s="57">
        <v>20</v>
      </c>
      <c r="AH139" s="57">
        <v>4.2</v>
      </c>
      <c r="AI139" s="57">
        <v>37.700000000000003</v>
      </c>
      <c r="AJ139" s="57">
        <v>58.1</v>
      </c>
      <c r="AK139" s="57">
        <v>0.97599999999999998</v>
      </c>
      <c r="AL139" s="57">
        <v>9.7603982989316478</v>
      </c>
      <c r="AM139" s="57">
        <v>23.321839080459768</v>
      </c>
      <c r="AN139" s="57">
        <v>0</v>
      </c>
      <c r="AO139" s="57">
        <v>652</v>
      </c>
      <c r="AP139" s="57">
        <v>2.5899770130484749</v>
      </c>
      <c r="AQ139" s="67">
        <v>5.2193901696978022</v>
      </c>
      <c r="AR139" s="57">
        <v>100</v>
      </c>
      <c r="AS139" s="57">
        <v>99.311531841652325</v>
      </c>
      <c r="AT139" s="57">
        <v>99.483648881239233</v>
      </c>
      <c r="AU139" s="57">
        <v>99.483648881239233</v>
      </c>
      <c r="AV139" s="67">
        <v>98.27882960413082</v>
      </c>
      <c r="AW139" s="57">
        <v>0</v>
      </c>
      <c r="AX139" s="57"/>
      <c r="AY139" s="57"/>
      <c r="AZ139" s="57">
        <v>0</v>
      </c>
      <c r="BA139" s="57">
        <v>0</v>
      </c>
      <c r="BB139" s="67">
        <v>49.895956618588258</v>
      </c>
      <c r="BC139" s="67">
        <v>49.39221147352427</v>
      </c>
      <c r="BD139" s="67">
        <v>34.054497451444348</v>
      </c>
      <c r="BE139" s="67">
        <v>30.660845947855357</v>
      </c>
      <c r="BF139" s="67">
        <v>26.538089629042155</v>
      </c>
      <c r="BG139" s="67">
        <v>11.635117524262926</v>
      </c>
      <c r="BH139" s="67">
        <v>1.0493276500706645</v>
      </c>
      <c r="BI139" s="62">
        <f t="shared" si="48"/>
        <v>59.485059335118315</v>
      </c>
      <c r="BJ139" s="57">
        <v>15</v>
      </c>
      <c r="BK139" s="57">
        <v>654</v>
      </c>
      <c r="BL139" s="57">
        <v>2.6090506656326737</v>
      </c>
      <c r="BM139" s="57">
        <v>3.5608116841153024</v>
      </c>
      <c r="BN139" s="57">
        <v>100</v>
      </c>
      <c r="BO139" s="67">
        <v>100</v>
      </c>
      <c r="BP139" s="67">
        <v>100</v>
      </c>
      <c r="BQ139" s="67">
        <v>100</v>
      </c>
      <c r="BR139" s="67">
        <v>98.833333333333329</v>
      </c>
      <c r="BS139" s="57">
        <v>0</v>
      </c>
      <c r="BT139" s="57"/>
      <c r="BU139" s="57">
        <v>2.6779999999999999</v>
      </c>
      <c r="BV139" s="57">
        <v>2.6779999999999999</v>
      </c>
      <c r="BW139" s="67">
        <v>1.010566037735849</v>
      </c>
      <c r="BX139" s="67">
        <v>48.450594210382754</v>
      </c>
      <c r="BY139" s="67">
        <v>45.489263197404419</v>
      </c>
      <c r="BZ139" s="67">
        <v>29.098939808181008</v>
      </c>
      <c r="CA139" s="67">
        <v>24.805009839362448</v>
      </c>
      <c r="CB139" s="67">
        <v>12.998311844140211</v>
      </c>
      <c r="CC139" s="67">
        <v>9.6307031831151289</v>
      </c>
      <c r="CD139" s="67">
        <v>1.2041737550187082</v>
      </c>
      <c r="CE139" s="62">
        <f t="shared" si="49"/>
        <v>53.846287046836416</v>
      </c>
      <c r="CF139" s="57">
        <v>30</v>
      </c>
      <c r="CG139" s="57">
        <v>657</v>
      </c>
      <c r="CH139" s="57">
        <v>2.6315008976660685</v>
      </c>
      <c r="CI139" s="57">
        <v>1.6086175942549135</v>
      </c>
      <c r="CJ139" s="57">
        <v>100</v>
      </c>
      <c r="CK139" s="67">
        <v>98.793103448275872</v>
      </c>
      <c r="CL139" s="67">
        <v>98.793103448275872</v>
      </c>
      <c r="CM139" s="67">
        <v>99.482758620689651</v>
      </c>
      <c r="CN139" s="67">
        <v>98.793103448275872</v>
      </c>
      <c r="CO139" s="57">
        <v>0</v>
      </c>
      <c r="CP139" s="57"/>
      <c r="CQ139" s="57">
        <v>10.137</v>
      </c>
      <c r="CR139" s="67">
        <v>10.137</v>
      </c>
      <c r="CS139" s="67">
        <v>3.8252830188679248</v>
      </c>
      <c r="CT139" s="67">
        <v>43.868241315796666</v>
      </c>
      <c r="CU139" s="67">
        <v>39.204584699790914</v>
      </c>
      <c r="CV139" s="67">
        <v>28.899736456564245</v>
      </c>
      <c r="CW139" s="67">
        <v>27.148319561470398</v>
      </c>
      <c r="CX139" s="67">
        <v>17.339027261429173</v>
      </c>
      <c r="CY139" s="67">
        <v>5.2428879952437333</v>
      </c>
      <c r="CZ139" s="67">
        <v>1.3435743538522165</v>
      </c>
      <c r="DA139" s="62">
        <f t="shared" si="50"/>
        <v>48.942660249751015</v>
      </c>
      <c r="DB139" s="57">
        <v>4</v>
      </c>
      <c r="DC139" s="57" t="s">
        <v>188</v>
      </c>
      <c r="DD139" s="57">
        <v>679</v>
      </c>
      <c r="DE139" s="68">
        <v>2.5549627472809799</v>
      </c>
      <c r="DF139" s="68">
        <v>8.2641089320887211</v>
      </c>
      <c r="DG139" s="57">
        <v>100</v>
      </c>
      <c r="DH139" s="67">
        <v>98.245614035087726</v>
      </c>
      <c r="DI139" s="67">
        <v>99.473684210526329</v>
      </c>
      <c r="DJ139" s="67">
        <v>99.473684210526329</v>
      </c>
      <c r="DK139" s="67">
        <v>98.245614035087726</v>
      </c>
      <c r="DL139" s="57">
        <v>0</v>
      </c>
      <c r="DM139" s="57">
        <v>9.4879999999999995</v>
      </c>
      <c r="DN139" s="57"/>
      <c r="DO139" s="57">
        <v>9.4879999999999995</v>
      </c>
      <c r="DP139" s="57">
        <v>3.580377358490566</v>
      </c>
      <c r="DQ139" s="67">
        <v>53.044516602677902</v>
      </c>
      <c r="DR139" s="67">
        <v>46.121870678066202</v>
      </c>
      <c r="DS139" s="67">
        <v>31.293521860402279</v>
      </c>
      <c r="DT139" s="67">
        <v>26.708214182432066</v>
      </c>
      <c r="DU139" s="67">
        <v>21.057355244963471</v>
      </c>
      <c r="DV139" s="67">
        <v>12.426344880750603</v>
      </c>
      <c r="DW139" s="67">
        <v>0.89953837326849195</v>
      </c>
      <c r="DX139" s="62">
        <f t="shared" si="51"/>
        <v>64.792505322209067</v>
      </c>
      <c r="DZ139" s="62">
        <f t="shared" si="66"/>
        <v>28.824213387262958</v>
      </c>
      <c r="EA139" s="62">
        <f t="shared" si="53"/>
        <v>29.041277207473968</v>
      </c>
      <c r="EB139" s="62">
        <f t="shared" si="54"/>
        <v>21.794340688280617</v>
      </c>
      <c r="EC139" s="62">
        <f t="shared" si="55"/>
        <v>38.084291139777001</v>
      </c>
      <c r="ED139" s="62">
        <f t="shared" si="56"/>
        <v>19.025728423592433</v>
      </c>
      <c r="EE139" s="62">
        <f t="shared" si="57"/>
        <v>15.174306656247319</v>
      </c>
      <c r="EF139" s="62">
        <f t="shared" si="58"/>
        <v>21.905431566226664</v>
      </c>
      <c r="EG139" s="62">
        <f t="shared" si="59"/>
        <v>14.281869301681462</v>
      </c>
      <c r="EH139" s="62">
        <f t="shared" si="60"/>
        <v>29.742529667559158</v>
      </c>
      <c r="EI139" s="62">
        <f t="shared" si="61"/>
        <v>26.923143523418208</v>
      </c>
      <c r="EJ139" s="62">
        <f t="shared" si="62"/>
        <v>24.471330124875507</v>
      </c>
      <c r="EK139" s="62">
        <f t="shared" si="63"/>
        <v>32.396252661104533</v>
      </c>
      <c r="EL139" s="62">
        <f t="shared" si="52"/>
        <v>7.8193901696978028</v>
      </c>
      <c r="EM139" s="62">
        <f t="shared" si="64"/>
        <v>6.160811684115302</v>
      </c>
      <c r="EN139" s="62">
        <f t="shared" si="65"/>
        <v>5.8086175942549136</v>
      </c>
      <c r="EO139" s="62">
        <f>DataByPlots!Z139+DataByPlots!DF139</f>
        <v>10.864108932088721</v>
      </c>
    </row>
    <row r="140" spans="1:145" ht="11.25" x14ac:dyDescent="0.2">
      <c r="A140" s="57">
        <v>41653</v>
      </c>
      <c r="B140" s="57">
        <v>2007</v>
      </c>
      <c r="C140" s="57">
        <v>6</v>
      </c>
      <c r="D140" s="57">
        <v>1</v>
      </c>
      <c r="E140" s="57">
        <v>6954488</v>
      </c>
      <c r="F140" s="57">
        <v>3580974</v>
      </c>
      <c r="G140" s="57">
        <v>110</v>
      </c>
      <c r="H140" s="57">
        <v>4</v>
      </c>
      <c r="I140" s="57">
        <v>3</v>
      </c>
      <c r="J140" s="57">
        <v>6.25</v>
      </c>
      <c r="K140" s="57">
        <v>2</v>
      </c>
      <c r="L140" s="57">
        <v>12</v>
      </c>
      <c r="M140" s="57">
        <v>2</v>
      </c>
      <c r="N140" s="57">
        <v>0</v>
      </c>
      <c r="O140" s="57">
        <v>4</v>
      </c>
      <c r="P140" s="57">
        <v>201</v>
      </c>
      <c r="Q140" s="57">
        <v>0</v>
      </c>
      <c r="R140" s="57">
        <v>1.8</v>
      </c>
      <c r="S140" s="57">
        <v>22.900000000000002</v>
      </c>
      <c r="T140" s="57">
        <v>75.3</v>
      </c>
      <c r="U140" s="57">
        <v>1.101</v>
      </c>
      <c r="V140" s="57">
        <v>8.5133650677407537</v>
      </c>
      <c r="W140" s="57">
        <v>2.2013207924754852</v>
      </c>
      <c r="X140" s="57">
        <v>202</v>
      </c>
      <c r="Y140" s="57">
        <v>10</v>
      </c>
      <c r="Z140" s="57">
        <v>1.8</v>
      </c>
      <c r="AA140" s="57">
        <v>22.900000000000002</v>
      </c>
      <c r="AB140" s="57">
        <v>75.3</v>
      </c>
      <c r="AC140" s="57">
        <v>1.181</v>
      </c>
      <c r="AD140" s="57">
        <v>7.273564276671646</v>
      </c>
      <c r="AE140" s="57">
        <v>1.8369120019858591</v>
      </c>
      <c r="AF140" s="57">
        <v>203</v>
      </c>
      <c r="AG140" s="57">
        <v>20</v>
      </c>
      <c r="AH140" s="57">
        <v>1</v>
      </c>
      <c r="AI140" s="57">
        <v>12.3</v>
      </c>
      <c r="AJ140" s="57">
        <v>86.8</v>
      </c>
      <c r="AK140" s="57">
        <v>1.2829999999999999</v>
      </c>
      <c r="AL140" s="57">
        <v>5.9815950920245395</v>
      </c>
      <c r="AM140" s="57">
        <v>2.536704730831985</v>
      </c>
      <c r="AN140" s="57">
        <v>0</v>
      </c>
      <c r="AO140" s="57">
        <v>728</v>
      </c>
      <c r="AP140" s="57">
        <v>2.6024925187942487</v>
      </c>
      <c r="AQ140" s="67">
        <v>4.1310853222392199</v>
      </c>
      <c r="AR140" s="57">
        <v>100</v>
      </c>
      <c r="AS140" s="57">
        <v>95.914742451154524</v>
      </c>
      <c r="AT140" s="57">
        <v>95.914742451154524</v>
      </c>
      <c r="AU140" s="57">
        <v>98.223801065719357</v>
      </c>
      <c r="AV140" s="67">
        <v>94.138543516873881</v>
      </c>
      <c r="AW140" s="57">
        <v>0</v>
      </c>
      <c r="AX140" s="57"/>
      <c r="AY140" s="57"/>
      <c r="AZ140" s="57">
        <v>0</v>
      </c>
      <c r="BA140" s="57">
        <v>0</v>
      </c>
      <c r="BB140" s="67">
        <v>46.296269737976459</v>
      </c>
      <c r="BC140" s="67">
        <v>35.856134185927161</v>
      </c>
      <c r="BD140" s="67">
        <v>19.066803771520423</v>
      </c>
      <c r="BE140" s="67">
        <v>15.174918920756467</v>
      </c>
      <c r="BF140" s="67">
        <v>10.081835041978989</v>
      </c>
      <c r="BG140" s="67">
        <v>5.7402170400931025</v>
      </c>
      <c r="BH140" s="67">
        <v>1.0591280709745643</v>
      </c>
      <c r="BI140" s="62">
        <f t="shared" si="48"/>
        <v>59.303319286187026</v>
      </c>
      <c r="BJ140" s="57">
        <v>15</v>
      </c>
      <c r="BK140" s="57">
        <v>738</v>
      </c>
      <c r="BL140" s="57">
        <v>2.6313195371606586</v>
      </c>
      <c r="BM140" s="57">
        <v>1.6243880729862124</v>
      </c>
      <c r="BN140" s="57">
        <v>100</v>
      </c>
      <c r="BO140" s="67">
        <v>99.298245614035096</v>
      </c>
      <c r="BP140" s="67">
        <v>99.298245614035096</v>
      </c>
      <c r="BQ140" s="67">
        <v>99.298245614035096</v>
      </c>
      <c r="BR140" s="67">
        <v>99.473684210526315</v>
      </c>
      <c r="BS140" s="57">
        <v>0</v>
      </c>
      <c r="BT140" s="57"/>
      <c r="BU140" s="57"/>
      <c r="BV140" s="57">
        <v>0</v>
      </c>
      <c r="BW140" s="67">
        <v>0</v>
      </c>
      <c r="BX140" s="67">
        <v>48.94155743223827</v>
      </c>
      <c r="BY140" s="67">
        <v>39.186409437260863</v>
      </c>
      <c r="BZ140" s="67">
        <v>18.960691353089061</v>
      </c>
      <c r="CA140" s="67">
        <v>13.738778684084703</v>
      </c>
      <c r="CB140" s="67">
        <v>7.681092540527791</v>
      </c>
      <c r="CC140" s="67">
        <v>6.0155486363468347</v>
      </c>
      <c r="CD140" s="67">
        <v>1.270455915573439</v>
      </c>
      <c r="CE140" s="62">
        <f t="shared" si="49"/>
        <v>51.717915759317769</v>
      </c>
      <c r="CF140" s="57">
        <v>30</v>
      </c>
      <c r="CG140" s="57">
        <v>752</v>
      </c>
      <c r="CH140" s="57">
        <v>2.6349991303843696</v>
      </c>
      <c r="CI140" s="57">
        <v>1.3044234448373901</v>
      </c>
      <c r="CJ140" s="57">
        <v>100</v>
      </c>
      <c r="CK140" s="67">
        <v>99.245283018867909</v>
      </c>
      <c r="CL140" s="67">
        <v>100.56603773584905</v>
      </c>
      <c r="CM140" s="67">
        <v>100</v>
      </c>
      <c r="CN140" s="67">
        <v>99.433962264150949</v>
      </c>
      <c r="CO140" s="57">
        <v>0</v>
      </c>
      <c r="CP140" s="57"/>
      <c r="CQ140" s="57"/>
      <c r="CR140" s="67">
        <v>0</v>
      </c>
      <c r="CS140" s="67">
        <v>0</v>
      </c>
      <c r="CT140" s="67">
        <v>41.562138115815785</v>
      </c>
      <c r="CU140" s="67">
        <v>41.152262188446535</v>
      </c>
      <c r="CV140" s="67">
        <v>14.071687759103069</v>
      </c>
      <c r="CW140" s="67">
        <v>9.3473283857417773</v>
      </c>
      <c r="CX140" s="67">
        <v>4.4575804802841104</v>
      </c>
      <c r="CY140" s="67">
        <v>4.6621603341418902</v>
      </c>
      <c r="CZ140" s="67">
        <v>1.4066007022565856</v>
      </c>
      <c r="DA140" s="62">
        <f t="shared" si="50"/>
        <v>46.618551557115559</v>
      </c>
      <c r="DB140" s="57">
        <v>3</v>
      </c>
      <c r="DC140" s="57" t="s">
        <v>188</v>
      </c>
      <c r="DD140" s="57">
        <v>768</v>
      </c>
      <c r="DE140" s="68">
        <v>2.6164583333333327</v>
      </c>
      <c r="DF140" s="68">
        <v>2.9166666666666785</v>
      </c>
      <c r="DG140" s="57">
        <v>100</v>
      </c>
      <c r="DH140" s="67">
        <v>98.75</v>
      </c>
      <c r="DI140" s="67">
        <v>98.214285714285737</v>
      </c>
      <c r="DJ140" s="67">
        <v>99.464285714285722</v>
      </c>
      <c r="DK140" s="67">
        <v>97.678571428571431</v>
      </c>
      <c r="DL140" s="57">
        <v>0</v>
      </c>
      <c r="DM140" s="57"/>
      <c r="DN140" s="57"/>
      <c r="DO140" s="57">
        <v>0</v>
      </c>
      <c r="DP140" s="57">
        <v>0</v>
      </c>
      <c r="DQ140" s="67">
        <v>47.315142250759038</v>
      </c>
      <c r="DR140" s="67">
        <v>39.713304914860899</v>
      </c>
      <c r="DS140" s="67">
        <v>19.044746285386886</v>
      </c>
      <c r="DT140" s="67">
        <v>14.886534457066618</v>
      </c>
      <c r="DU140" s="67">
        <v>8.877203778823155</v>
      </c>
      <c r="DV140" s="67">
        <v>6.6611470854183423</v>
      </c>
      <c r="DW140" s="67">
        <v>1.1118690927391985</v>
      </c>
      <c r="DX140" s="62">
        <f t="shared" si="51"/>
        <v>57.504804163164621</v>
      </c>
      <c r="DZ140" s="62">
        <f t="shared" si="66"/>
        <v>44.128400365430558</v>
      </c>
      <c r="EA140" s="62">
        <f t="shared" si="53"/>
        <v>37.979137075233069</v>
      </c>
      <c r="EB140" s="62">
        <f t="shared" si="54"/>
        <v>37.271223171373784</v>
      </c>
      <c r="EC140" s="62">
        <f t="shared" si="55"/>
        <v>42.618269706098005</v>
      </c>
      <c r="ED140" s="62">
        <f t="shared" si="56"/>
        <v>9.4347018806633649</v>
      </c>
      <c r="EE140" s="62">
        <f t="shared" si="57"/>
        <v>7.7232300477378688</v>
      </c>
      <c r="EF140" s="62">
        <f t="shared" si="58"/>
        <v>4.685168051599887</v>
      </c>
      <c r="EG140" s="62">
        <f t="shared" si="59"/>
        <v>8.2253873716482762</v>
      </c>
      <c r="EH140" s="62">
        <f t="shared" si="60"/>
        <v>29.651659643093513</v>
      </c>
      <c r="EI140" s="62">
        <f t="shared" si="61"/>
        <v>25.858957879658885</v>
      </c>
      <c r="EJ140" s="62">
        <f t="shared" si="62"/>
        <v>23.30927577855778</v>
      </c>
      <c r="EK140" s="62">
        <f t="shared" si="63"/>
        <v>28.752402081582311</v>
      </c>
      <c r="EL140" s="62">
        <f t="shared" si="52"/>
        <v>5.9310853222392197</v>
      </c>
      <c r="EM140" s="62">
        <f t="shared" si="64"/>
        <v>3.4243880729862122</v>
      </c>
      <c r="EN140" s="62">
        <f t="shared" si="65"/>
        <v>2.3044234448373899</v>
      </c>
      <c r="EO140" s="62">
        <f>DataByPlots!Z140+DataByPlots!DF140</f>
        <v>4.7166666666666783</v>
      </c>
    </row>
    <row r="141" spans="1:145" ht="11.25" x14ac:dyDescent="0.2">
      <c r="A141" s="57">
        <v>43451</v>
      </c>
      <c r="B141" s="57">
        <v>2007</v>
      </c>
      <c r="C141" s="57">
        <v>6</v>
      </c>
      <c r="D141" s="57">
        <v>11</v>
      </c>
      <c r="E141" s="57">
        <v>6969702</v>
      </c>
      <c r="F141" s="57">
        <v>3420993</v>
      </c>
      <c r="G141" s="57">
        <v>170</v>
      </c>
      <c r="H141" s="57">
        <v>4</v>
      </c>
      <c r="I141" s="57">
        <v>3</v>
      </c>
      <c r="J141" s="57">
        <v>4.0999999999999996</v>
      </c>
      <c r="K141" s="57">
        <v>2</v>
      </c>
      <c r="L141" s="57">
        <v>8</v>
      </c>
      <c r="M141" s="57">
        <v>2</v>
      </c>
      <c r="N141" s="57">
        <v>0</v>
      </c>
      <c r="O141" s="57">
        <v>5</v>
      </c>
      <c r="P141" s="57">
        <v>201</v>
      </c>
      <c r="Q141" s="57">
        <v>0</v>
      </c>
      <c r="R141" s="57">
        <v>1.1000000000000001</v>
      </c>
      <c r="S141" s="57">
        <v>17.3</v>
      </c>
      <c r="T141" s="57">
        <v>81.5</v>
      </c>
      <c r="U141" s="57">
        <v>1.08</v>
      </c>
      <c r="V141" s="57">
        <v>12.285637727759905</v>
      </c>
      <c r="W141" s="57">
        <v>4.1851229570795745</v>
      </c>
      <c r="X141" s="57">
        <v>202</v>
      </c>
      <c r="Y141" s="57">
        <v>10</v>
      </c>
      <c r="Z141" s="57">
        <v>1.1000000000000001</v>
      </c>
      <c r="AA141" s="57">
        <v>17.3</v>
      </c>
      <c r="AB141" s="57">
        <v>81.5</v>
      </c>
      <c r="AC141" s="57">
        <v>1.206</v>
      </c>
      <c r="AD141" s="57">
        <v>10.021097046413502</v>
      </c>
      <c r="AE141" s="57">
        <v>5.2754982415005856</v>
      </c>
      <c r="AF141" s="57">
        <v>203</v>
      </c>
      <c r="AG141" s="57">
        <v>20</v>
      </c>
      <c r="AH141" s="57">
        <v>0.3</v>
      </c>
      <c r="AI141" s="57">
        <v>5.1000000000000005</v>
      </c>
      <c r="AJ141" s="57">
        <v>94.600000000000009</v>
      </c>
      <c r="AK141" s="57">
        <v>1.262</v>
      </c>
      <c r="AL141" s="57">
        <v>5.2568493150685009</v>
      </c>
      <c r="AM141" s="57">
        <v>10.970540393999626</v>
      </c>
      <c r="AN141" s="57">
        <v>0</v>
      </c>
      <c r="AO141" s="57">
        <v>47</v>
      </c>
      <c r="AP141" s="57">
        <v>2.6233650123196055</v>
      </c>
      <c r="AQ141" s="67">
        <v>2.3160858852516761</v>
      </c>
      <c r="AR141" s="57">
        <v>100</v>
      </c>
      <c r="AS141" s="57">
        <v>98.313659359190567</v>
      </c>
      <c r="AT141" s="57">
        <v>99.494097807757171</v>
      </c>
      <c r="AU141" s="57">
        <v>98.988195615514329</v>
      </c>
      <c r="AV141" s="67">
        <v>98.988195615514329</v>
      </c>
      <c r="AW141" s="57">
        <v>0</v>
      </c>
      <c r="AX141" s="57"/>
      <c r="AY141" s="57"/>
      <c r="AZ141" s="57">
        <v>0</v>
      </c>
      <c r="BA141" s="57">
        <v>0</v>
      </c>
      <c r="BB141" s="67">
        <v>25.656671471189018</v>
      </c>
      <c r="BC141" s="67">
        <v>23.709026802788173</v>
      </c>
      <c r="BD141" s="67">
        <v>18.033770815394977</v>
      </c>
      <c r="BE141" s="67">
        <v>15.473456466536891</v>
      </c>
      <c r="BF141" s="67">
        <v>8.9727086991592468</v>
      </c>
      <c r="BG141" s="67">
        <v>5.0301450458185526</v>
      </c>
      <c r="BH141" s="67">
        <v>1.1264544744886438</v>
      </c>
      <c r="BI141" s="62">
        <f t="shared" si="48"/>
        <v>57.060703745049132</v>
      </c>
      <c r="BJ141" s="57">
        <v>15</v>
      </c>
      <c r="BK141" s="57">
        <v>49</v>
      </c>
      <c r="BL141" s="57">
        <v>2.6248496816788491</v>
      </c>
      <c r="BM141" s="57">
        <v>2.1869842018392016</v>
      </c>
      <c r="BN141" s="57">
        <v>100</v>
      </c>
      <c r="BO141" s="67">
        <v>100</v>
      </c>
      <c r="BP141" s="67">
        <v>100</v>
      </c>
      <c r="BQ141" s="67">
        <v>100</v>
      </c>
      <c r="BR141" s="67">
        <v>100</v>
      </c>
      <c r="BS141" s="57">
        <v>0</v>
      </c>
      <c r="BT141" s="57"/>
      <c r="BU141" s="57"/>
      <c r="BV141" s="57">
        <v>0</v>
      </c>
      <c r="BW141" s="67">
        <v>0</v>
      </c>
      <c r="BX141" s="67">
        <v>44.145663736406661</v>
      </c>
      <c r="BY141" s="67">
        <v>35.740016711928675</v>
      </c>
      <c r="BZ141" s="67">
        <v>25.047162379723048</v>
      </c>
      <c r="CA141" s="67">
        <v>19.159365416693088</v>
      </c>
      <c r="CB141" s="67">
        <v>9.6389450825664245</v>
      </c>
      <c r="CC141" s="67">
        <v>5.0106516862532606</v>
      </c>
      <c r="CD141" s="67">
        <v>1.4165629461487823</v>
      </c>
      <c r="CE141" s="62">
        <f t="shared" si="49"/>
        <v>46.032606894168843</v>
      </c>
      <c r="CF141" s="57">
        <v>30</v>
      </c>
      <c r="CG141" s="57">
        <v>50</v>
      </c>
      <c r="CH141" s="57">
        <v>2.6440168523440595</v>
      </c>
      <c r="CI141" s="57">
        <v>0.52027370921223071</v>
      </c>
      <c r="CJ141" s="57">
        <v>100</v>
      </c>
      <c r="CK141" s="67">
        <v>100</v>
      </c>
      <c r="CL141" s="67">
        <v>100</v>
      </c>
      <c r="CM141" s="67">
        <v>100</v>
      </c>
      <c r="CN141" s="67">
        <v>100</v>
      </c>
      <c r="CO141" s="57">
        <v>0</v>
      </c>
      <c r="CP141" s="57"/>
      <c r="CQ141" s="57"/>
      <c r="CR141" s="67">
        <v>0</v>
      </c>
      <c r="CS141" s="67">
        <v>0</v>
      </c>
      <c r="CT141" s="67">
        <v>37.290070851921328</v>
      </c>
      <c r="CU141" s="67">
        <v>29.547331882412596</v>
      </c>
      <c r="CV141" s="67">
        <v>6.3635041407878594</v>
      </c>
      <c r="CW141" s="67">
        <v>4.3152611537679384</v>
      </c>
      <c r="CX141" s="67">
        <v>2.2226289998466613</v>
      </c>
      <c r="CY141" s="67">
        <v>1.4550495174201024</v>
      </c>
      <c r="CZ141" s="67">
        <v>1.5783836553690112</v>
      </c>
      <c r="DA141" s="62">
        <f t="shared" si="50"/>
        <v>40.303570532476321</v>
      </c>
      <c r="DB141" s="57">
        <v>3</v>
      </c>
      <c r="DC141" s="57" t="s">
        <v>188</v>
      </c>
      <c r="DD141" s="57">
        <v>671</v>
      </c>
      <c r="DE141" s="68">
        <v>2.6141502763851396</v>
      </c>
      <c r="DF141" s="68">
        <v>3.1173672708574554</v>
      </c>
      <c r="DG141" s="57">
        <v>100</v>
      </c>
      <c r="DH141" s="67">
        <v>100</v>
      </c>
      <c r="DI141" s="67">
        <v>100</v>
      </c>
      <c r="DJ141" s="67">
        <v>100</v>
      </c>
      <c r="DK141" s="67">
        <v>100</v>
      </c>
      <c r="DL141" s="57">
        <v>0</v>
      </c>
      <c r="DM141" s="57"/>
      <c r="DN141" s="57"/>
      <c r="DO141" s="57">
        <v>0</v>
      </c>
      <c r="DP141" s="57">
        <v>0</v>
      </c>
      <c r="DQ141" s="67">
        <v>32.042368101140582</v>
      </c>
      <c r="DR141" s="67">
        <v>30.283450156390657</v>
      </c>
      <c r="DS141" s="67">
        <v>23.541997379058238</v>
      </c>
      <c r="DT141" s="67">
        <v>18.834493352382125</v>
      </c>
      <c r="DU141" s="67">
        <v>12.265734336897866</v>
      </c>
      <c r="DV141" s="67">
        <v>5.6811489226908476</v>
      </c>
      <c r="DW141" s="67">
        <v>1.2613872168653282</v>
      </c>
      <c r="DX141" s="62">
        <f t="shared" si="51"/>
        <v>51.747715949613237</v>
      </c>
      <c r="DZ141" s="62">
        <f t="shared" si="66"/>
        <v>41.587247278512237</v>
      </c>
      <c r="EA141" s="62">
        <f t="shared" si="53"/>
        <v>26.873241477475755</v>
      </c>
      <c r="EB141" s="62">
        <f t="shared" si="54"/>
        <v>35.988309378708379</v>
      </c>
      <c r="EC141" s="62">
        <f t="shared" si="55"/>
        <v>32.913222597231112</v>
      </c>
      <c r="ED141" s="62">
        <f t="shared" si="56"/>
        <v>10.443311420718338</v>
      </c>
      <c r="EE141" s="62">
        <f t="shared" si="57"/>
        <v>14.148713730439827</v>
      </c>
      <c r="EF141" s="62">
        <f t="shared" si="58"/>
        <v>2.8602116363478363</v>
      </c>
      <c r="EG141" s="62">
        <f t="shared" si="59"/>
        <v>13.153344429691277</v>
      </c>
      <c r="EH141" s="62">
        <f t="shared" si="60"/>
        <v>28.530351872524566</v>
      </c>
      <c r="EI141" s="62">
        <f t="shared" si="61"/>
        <v>23.016303447084422</v>
      </c>
      <c r="EJ141" s="62">
        <f t="shared" si="62"/>
        <v>20.151785266238161</v>
      </c>
      <c r="EK141" s="62">
        <f t="shared" si="63"/>
        <v>25.873857974806619</v>
      </c>
      <c r="EL141" s="62">
        <f t="shared" si="52"/>
        <v>3.4160858852516762</v>
      </c>
      <c r="EM141" s="62">
        <f t="shared" si="64"/>
        <v>3.2869842018392017</v>
      </c>
      <c r="EN141" s="62">
        <f t="shared" si="65"/>
        <v>0.82027370921223075</v>
      </c>
      <c r="EO141" s="62">
        <f>DataByPlots!Z141+DataByPlots!DF141</f>
        <v>4.217367270857455</v>
      </c>
    </row>
    <row r="142" spans="1:145" ht="11.25" x14ac:dyDescent="0.2">
      <c r="A142" s="57">
        <v>45313</v>
      </c>
      <c r="B142" s="57">
        <v>2007</v>
      </c>
      <c r="C142" s="57">
        <v>6</v>
      </c>
      <c r="D142" s="57">
        <v>5</v>
      </c>
      <c r="E142" s="57">
        <v>6986521</v>
      </c>
      <c r="F142" s="57">
        <v>3308979</v>
      </c>
      <c r="G142" s="57">
        <v>70</v>
      </c>
      <c r="H142" s="57">
        <v>4</v>
      </c>
      <c r="I142" s="57">
        <v>2</v>
      </c>
      <c r="J142" s="57">
        <v>4.8500000000000005</v>
      </c>
      <c r="K142" s="57">
        <v>0</v>
      </c>
      <c r="L142" s="57">
        <v>0</v>
      </c>
      <c r="M142" s="57">
        <v>2</v>
      </c>
      <c r="N142" s="57">
        <v>0</v>
      </c>
      <c r="O142" s="57">
        <v>4</v>
      </c>
      <c r="P142" s="57">
        <v>201</v>
      </c>
      <c r="Q142" s="57">
        <v>0</v>
      </c>
      <c r="R142" s="57">
        <v>1.2</v>
      </c>
      <c r="S142" s="57">
        <v>21.6</v>
      </c>
      <c r="T142" s="57">
        <v>77.2</v>
      </c>
      <c r="U142" s="57">
        <v>1.099</v>
      </c>
      <c r="V142" s="57">
        <v>5.2249171920076911</v>
      </c>
      <c r="W142" s="57">
        <v>11.87147688838782</v>
      </c>
      <c r="X142" s="57">
        <v>202</v>
      </c>
      <c r="Y142" s="57">
        <v>10</v>
      </c>
      <c r="Z142" s="57">
        <v>1.2</v>
      </c>
      <c r="AA142" s="57">
        <v>21.6</v>
      </c>
      <c r="AB142" s="57">
        <v>77.2</v>
      </c>
      <c r="AC142" s="57">
        <v>1.077</v>
      </c>
      <c r="AD142" s="57">
        <v>5.5690584381274482</v>
      </c>
      <c r="AE142" s="57">
        <v>12.488809310653538</v>
      </c>
      <c r="AF142" s="57">
        <v>203</v>
      </c>
      <c r="AG142" s="57">
        <v>20</v>
      </c>
      <c r="AH142" s="57">
        <v>2.5</v>
      </c>
      <c r="AI142" s="57">
        <v>29.400000000000002</v>
      </c>
      <c r="AJ142" s="57">
        <v>68.099999999999994</v>
      </c>
      <c r="AK142" s="57">
        <v>1.3</v>
      </c>
      <c r="AL142" s="57">
        <v>3.9997168342064282</v>
      </c>
      <c r="AM142" s="57">
        <v>6.7915345475997286</v>
      </c>
      <c r="AN142" s="57">
        <v>0</v>
      </c>
      <c r="AO142" s="57">
        <v>653</v>
      </c>
      <c r="AP142" s="57">
        <v>2.6414561664190193</v>
      </c>
      <c r="AQ142" s="67">
        <v>0.74294205052006257</v>
      </c>
      <c r="AR142" s="57">
        <v>100</v>
      </c>
      <c r="AS142" s="57">
        <v>97.543859649122794</v>
      </c>
      <c r="AT142" s="57">
        <v>99.473684210526315</v>
      </c>
      <c r="AU142" s="57">
        <v>97.719298245614013</v>
      </c>
      <c r="AV142" s="67">
        <v>98.245614035087712</v>
      </c>
      <c r="AW142" s="57">
        <v>0</v>
      </c>
      <c r="AX142" s="57">
        <v>16.294</v>
      </c>
      <c r="AY142" s="57">
        <v>4.0350000000000001</v>
      </c>
      <c r="AZ142" s="57">
        <v>20.329000000000001</v>
      </c>
      <c r="BA142" s="57">
        <v>7.6713207547169819</v>
      </c>
      <c r="BB142" s="67">
        <v>46.891235599561114</v>
      </c>
      <c r="BC142" s="67">
        <v>44.602707011725798</v>
      </c>
      <c r="BD142" s="67">
        <v>20.523095276596536</v>
      </c>
      <c r="BE142" s="67">
        <v>17.404975075670961</v>
      </c>
      <c r="BF142" s="67">
        <v>11.569227176691031</v>
      </c>
      <c r="BG142" s="67">
        <v>2.8291307714016654</v>
      </c>
      <c r="BH142" s="67">
        <v>1.3484010439525442</v>
      </c>
      <c r="BI142" s="62">
        <f t="shared" si="48"/>
        <v>48.952359645605995</v>
      </c>
      <c r="BJ142" s="57"/>
      <c r="BK142" s="57"/>
      <c r="BL142" s="57"/>
      <c r="BM142" s="57"/>
      <c r="BN142" s="57"/>
      <c r="BO142" s="67"/>
      <c r="BP142" s="67"/>
      <c r="BQ142" s="67"/>
      <c r="BR142" s="67"/>
      <c r="BS142" s="57"/>
      <c r="BT142" s="57"/>
      <c r="BU142" s="57"/>
      <c r="BV142" s="57"/>
      <c r="BW142" s="67"/>
      <c r="BX142" s="67"/>
      <c r="BY142" s="67"/>
      <c r="BZ142" s="67"/>
      <c r="CA142" s="67"/>
      <c r="CB142" s="67"/>
      <c r="CC142" s="62" t="e">
        <v>#N/A</v>
      </c>
      <c r="CD142" s="62" t="e">
        <v>#N/A</v>
      </c>
      <c r="CE142" s="62" t="e">
        <f t="shared" si="49"/>
        <v>#N/A</v>
      </c>
      <c r="CF142" s="57">
        <v>30</v>
      </c>
      <c r="CG142" s="57">
        <v>673</v>
      </c>
      <c r="CH142" s="57">
        <v>2.6384696242790149</v>
      </c>
      <c r="CI142" s="57">
        <v>1.0026413670422076</v>
      </c>
      <c r="CJ142" s="57">
        <v>100</v>
      </c>
      <c r="CK142" s="67">
        <v>100.51107325383303</v>
      </c>
      <c r="CL142" s="67">
        <v>100.51107325383303</v>
      </c>
      <c r="CM142" s="67">
        <v>101.02214650766608</v>
      </c>
      <c r="CN142" s="67">
        <v>101.02214650766608</v>
      </c>
      <c r="CO142" s="57">
        <v>0</v>
      </c>
      <c r="CP142" s="57"/>
      <c r="CQ142" s="57"/>
      <c r="CR142" s="67">
        <v>0</v>
      </c>
      <c r="CS142" s="67">
        <v>0</v>
      </c>
      <c r="CT142" s="67">
        <v>37.631543036750287</v>
      </c>
      <c r="CU142" s="67">
        <v>35.68308183804124</v>
      </c>
      <c r="CV142" s="67">
        <v>25.474982089922605</v>
      </c>
      <c r="CW142" s="67">
        <v>14.761725734731204</v>
      </c>
      <c r="CX142" s="67">
        <v>10.064425336496672</v>
      </c>
      <c r="CY142" s="67">
        <v>2.2443556573676333</v>
      </c>
      <c r="CZ142" s="67">
        <v>1.5286498163299369</v>
      </c>
      <c r="DA142" s="62">
        <f t="shared" si="50"/>
        <v>42.063012503028006</v>
      </c>
      <c r="DB142" s="57">
        <v>15</v>
      </c>
      <c r="DC142" s="57" t="s">
        <v>188</v>
      </c>
      <c r="DD142" s="57">
        <v>784</v>
      </c>
      <c r="DE142" s="68">
        <v>2.5913422818791942</v>
      </c>
      <c r="DF142" s="68">
        <v>5.1006711409396051</v>
      </c>
      <c r="DG142" s="57">
        <v>100</v>
      </c>
      <c r="DH142" s="67">
        <v>98.833333333333314</v>
      </c>
      <c r="DI142" s="67">
        <v>98.833333333333314</v>
      </c>
      <c r="DJ142" s="67">
        <v>98.833333333333314</v>
      </c>
      <c r="DK142" s="67">
        <v>98.333333333333329</v>
      </c>
      <c r="DL142" s="57">
        <v>0</v>
      </c>
      <c r="DM142" s="57"/>
      <c r="DN142" s="57"/>
      <c r="DO142" s="57"/>
      <c r="DP142" s="57"/>
      <c r="DQ142" s="68">
        <v>46.150446819184367</v>
      </c>
      <c r="DR142" s="68">
        <v>40.852273232245018</v>
      </c>
      <c r="DS142" s="68">
        <v>31.237069315206938</v>
      </c>
      <c r="DT142" s="68">
        <v>26.021185162712289</v>
      </c>
      <c r="DU142" s="68">
        <v>21.856073788511519</v>
      </c>
      <c r="DV142" s="68">
        <v>11.234864928857238</v>
      </c>
      <c r="DW142" s="67">
        <v>1.1687758272875179</v>
      </c>
      <c r="DX142" s="62">
        <f t="shared" si="51"/>
        <v>54.896895116458985</v>
      </c>
      <c r="DZ142" s="62">
        <f t="shared" si="66"/>
        <v>31.547384569935033</v>
      </c>
      <c r="EA142" s="62" t="e">
        <f t="shared" si="53"/>
        <v>#N/A</v>
      </c>
      <c r="EB142" s="62">
        <f t="shared" si="54"/>
        <v>27.301286768296801</v>
      </c>
      <c r="EC142" s="62">
        <f t="shared" si="55"/>
        <v>28.875709953746696</v>
      </c>
      <c r="ED142" s="62">
        <f t="shared" si="56"/>
        <v>14.575844304269296</v>
      </c>
      <c r="EE142" s="62" t="e">
        <f t="shared" si="57"/>
        <v>#N/A</v>
      </c>
      <c r="EF142" s="62">
        <f t="shared" si="58"/>
        <v>12.517370077363571</v>
      </c>
      <c r="EG142" s="62">
        <f t="shared" si="59"/>
        <v>14.786320233855051</v>
      </c>
      <c r="EH142" s="62">
        <f t="shared" si="60"/>
        <v>24.476179822802997</v>
      </c>
      <c r="EI142" s="62" t="e">
        <f t="shared" si="61"/>
        <v>#N/A</v>
      </c>
      <c r="EJ142" s="62">
        <f t="shared" si="62"/>
        <v>21.031506251514003</v>
      </c>
      <c r="EK142" s="62">
        <f t="shared" si="63"/>
        <v>27.448447558229493</v>
      </c>
      <c r="EL142" s="62">
        <f t="shared" si="52"/>
        <v>1.9429420505200625</v>
      </c>
      <c r="EM142" s="62">
        <f t="shared" si="64"/>
        <v>1.2</v>
      </c>
      <c r="EN142" s="62">
        <f t="shared" si="65"/>
        <v>3.5026413670422079</v>
      </c>
      <c r="EO142" s="62">
        <f>DataByPlots!Z142+DataByPlots!DF142</f>
        <v>6.3006711409396052</v>
      </c>
    </row>
    <row r="143" spans="1:145" ht="11.25" x14ac:dyDescent="0.2">
      <c r="A143" s="57">
        <v>45391</v>
      </c>
      <c r="B143" s="57">
        <v>2007</v>
      </c>
      <c r="C143" s="57">
        <v>6</v>
      </c>
      <c r="D143" s="57">
        <v>6</v>
      </c>
      <c r="E143" s="57">
        <v>6985699</v>
      </c>
      <c r="F143" s="57">
        <v>3372962</v>
      </c>
      <c r="G143" s="57">
        <v>210</v>
      </c>
      <c r="H143" s="57">
        <v>3</v>
      </c>
      <c r="I143" s="57">
        <v>2</v>
      </c>
      <c r="J143" s="57">
        <v>7.7</v>
      </c>
      <c r="K143" s="57">
        <v>0</v>
      </c>
      <c r="L143" s="57">
        <v>0</v>
      </c>
      <c r="M143" s="57">
        <v>3</v>
      </c>
      <c r="N143" s="57">
        <v>2</v>
      </c>
      <c r="O143" s="57">
        <v>4</v>
      </c>
      <c r="P143" s="57">
        <v>201</v>
      </c>
      <c r="Q143" s="57">
        <v>0</v>
      </c>
      <c r="R143" s="57">
        <v>2.5</v>
      </c>
      <c r="S143" s="57">
        <v>35.200000000000003</v>
      </c>
      <c r="T143" s="57">
        <v>62.300000000000004</v>
      </c>
      <c r="U143" s="57">
        <v>0.88200000000000001</v>
      </c>
      <c r="V143" s="57">
        <v>15.000966557123521</v>
      </c>
      <c r="W143" s="57">
        <v>5.4582670002274281</v>
      </c>
      <c r="X143" s="57">
        <v>202</v>
      </c>
      <c r="Y143" s="57">
        <v>10</v>
      </c>
      <c r="Z143" s="57">
        <v>2.5</v>
      </c>
      <c r="AA143" s="57">
        <v>35.200000000000003</v>
      </c>
      <c r="AB143" s="57">
        <v>62.300000000000004</v>
      </c>
      <c r="AC143" s="57">
        <v>0.90700000000000003</v>
      </c>
      <c r="AD143" s="57">
        <v>10.059913612930199</v>
      </c>
      <c r="AE143" s="57">
        <v>14.593338497288912</v>
      </c>
      <c r="AF143" s="57">
        <v>203</v>
      </c>
      <c r="AG143" s="57">
        <v>20</v>
      </c>
      <c r="AH143" s="57">
        <v>2.3000000000000003</v>
      </c>
      <c r="AI143" s="57">
        <v>29.3</v>
      </c>
      <c r="AJ143" s="57">
        <v>68.400000000000006</v>
      </c>
      <c r="AK143" s="57">
        <v>0.95799999999999996</v>
      </c>
      <c r="AL143" s="57">
        <v>12.55987849047786</v>
      </c>
      <c r="AM143" s="57">
        <v>13.976483164083366</v>
      </c>
      <c r="AN143" s="57">
        <v>0</v>
      </c>
      <c r="AO143" s="57">
        <v>46</v>
      </c>
      <c r="AP143" s="57">
        <v>2.5895012764405552</v>
      </c>
      <c r="AQ143" s="67">
        <v>5.2607585703865629</v>
      </c>
      <c r="AR143" s="57">
        <v>100</v>
      </c>
      <c r="AS143" s="57">
        <v>99.310344827586221</v>
      </c>
      <c r="AT143" s="57">
        <v>100</v>
      </c>
      <c r="AU143" s="57">
        <v>98.793103448275872</v>
      </c>
      <c r="AV143" s="67">
        <v>100</v>
      </c>
      <c r="AW143" s="57">
        <v>0</v>
      </c>
      <c r="AX143" s="57"/>
      <c r="AY143" s="57"/>
      <c r="AZ143" s="57">
        <v>0</v>
      </c>
      <c r="BA143" s="57">
        <v>0</v>
      </c>
      <c r="BB143" s="67">
        <v>50.762293821542556</v>
      </c>
      <c r="BC143" s="67">
        <v>41.04976702457531</v>
      </c>
      <c r="BD143" s="67">
        <v>32.22739034138305</v>
      </c>
      <c r="BE143" s="67">
        <v>29.082193272711343</v>
      </c>
      <c r="BF143" s="67">
        <v>15.762910088818701</v>
      </c>
      <c r="BG143" s="67">
        <v>5.4651404134402242</v>
      </c>
      <c r="BH143" s="67">
        <v>1.1282092227211722</v>
      </c>
      <c r="BI143" s="62">
        <f t="shared" si="48"/>
        <v>56.431408897702028</v>
      </c>
      <c r="BJ143" s="57">
        <v>15</v>
      </c>
      <c r="BK143" s="57">
        <v>48</v>
      </c>
      <c r="BL143" s="57">
        <v>2.4721910112359553</v>
      </c>
      <c r="BM143" s="57">
        <v>15.461651196873454</v>
      </c>
      <c r="BN143" s="57">
        <v>100</v>
      </c>
      <c r="BO143" s="67">
        <v>102.41187384044525</v>
      </c>
      <c r="BP143" s="67">
        <v>100.55658627087196</v>
      </c>
      <c r="BQ143" s="67">
        <v>100.55658627087196</v>
      </c>
      <c r="BR143" s="67">
        <v>100</v>
      </c>
      <c r="BS143" s="57">
        <v>0</v>
      </c>
      <c r="BT143" s="57"/>
      <c r="BU143" s="57"/>
      <c r="BV143" s="57">
        <v>0</v>
      </c>
      <c r="BW143" s="67">
        <v>0</v>
      </c>
      <c r="BX143" s="67">
        <v>54.537195506272553</v>
      </c>
      <c r="BY143" s="67">
        <v>41.799651084652936</v>
      </c>
      <c r="BZ143" s="67">
        <v>36.089471863781569</v>
      </c>
      <c r="CA143" s="67">
        <v>33.561898767261191</v>
      </c>
      <c r="CB143" s="67">
        <v>30.279613703892512</v>
      </c>
      <c r="CC143" s="67">
        <v>8.6733899011879014</v>
      </c>
      <c r="CD143" s="67">
        <v>0.86615302067013056</v>
      </c>
      <c r="CE143" s="62">
        <f t="shared" si="49"/>
        <v>64.964154600776453</v>
      </c>
      <c r="CF143" s="57">
        <v>30</v>
      </c>
      <c r="CG143" s="57">
        <v>659</v>
      </c>
      <c r="CH143" s="57">
        <v>2.5769747031492001</v>
      </c>
      <c r="CI143" s="57">
        <v>6.3500258131130654</v>
      </c>
      <c r="CJ143" s="57">
        <v>100</v>
      </c>
      <c r="CK143" s="67">
        <v>99.81718464351006</v>
      </c>
      <c r="CL143" s="67">
        <v>102.37659963436928</v>
      </c>
      <c r="CM143" s="67">
        <v>101.09689213893969</v>
      </c>
      <c r="CN143" s="67">
        <v>101.82815356489945</v>
      </c>
      <c r="CO143" s="57">
        <v>0</v>
      </c>
      <c r="CP143" s="57"/>
      <c r="CQ143" s="57">
        <v>36.497999999999998</v>
      </c>
      <c r="CR143" s="67">
        <v>36.497999999999998</v>
      </c>
      <c r="CS143" s="67">
        <v>13.772830188679245</v>
      </c>
      <c r="CT143" s="67">
        <v>52.154739715799735</v>
      </c>
      <c r="CU143" s="67">
        <v>39.307377975336294</v>
      </c>
      <c r="CV143" s="67">
        <v>29.581300880876281</v>
      </c>
      <c r="CW143" s="67">
        <v>27.354013812493612</v>
      </c>
      <c r="CX143" s="67">
        <v>16.240699097587626</v>
      </c>
      <c r="CY143" s="67">
        <v>13.893230930192285</v>
      </c>
      <c r="CZ143" s="67">
        <v>1.0693212922180919</v>
      </c>
      <c r="DA143" s="62">
        <f t="shared" si="50"/>
        <v>58.504781171839817</v>
      </c>
      <c r="DB143" s="57">
        <v>8</v>
      </c>
      <c r="DC143" s="57" t="s">
        <v>188</v>
      </c>
      <c r="DD143" s="57">
        <v>669</v>
      </c>
      <c r="DE143" s="68">
        <v>2.6004830917874391</v>
      </c>
      <c r="DF143" s="68">
        <v>4.305818105440034</v>
      </c>
      <c r="DG143" s="57">
        <v>100</v>
      </c>
      <c r="DH143" s="67">
        <v>99.318568994889262</v>
      </c>
      <c r="DI143" s="67">
        <v>100</v>
      </c>
      <c r="DJ143" s="67">
        <v>100.51107325383303</v>
      </c>
      <c r="DK143" s="67">
        <v>100</v>
      </c>
      <c r="DL143" s="57">
        <v>0</v>
      </c>
      <c r="DM143" s="57"/>
      <c r="DN143" s="57"/>
      <c r="DO143" s="57">
        <v>0</v>
      </c>
      <c r="DP143" s="57">
        <v>0</v>
      </c>
      <c r="DQ143" s="67">
        <v>47.610026145290469</v>
      </c>
      <c r="DR143" s="67">
        <v>42.309162008735242</v>
      </c>
      <c r="DS143" s="67">
        <v>35.407541870547057</v>
      </c>
      <c r="DT143" s="67">
        <v>33.623092557251269</v>
      </c>
      <c r="DU143" s="67">
        <v>18.520878148402165</v>
      </c>
      <c r="DV143" s="67">
        <v>9.9382781463997194</v>
      </c>
      <c r="DW143" s="67">
        <v>1.2018069310784769</v>
      </c>
      <c r="DX143" s="62">
        <f t="shared" si="51"/>
        <v>53.785243408277026</v>
      </c>
      <c r="DZ143" s="62">
        <f t="shared" si="66"/>
        <v>27.349215624990684</v>
      </c>
      <c r="EA143" s="62">
        <f t="shared" si="53"/>
        <v>31.402255833515262</v>
      </c>
      <c r="EB143" s="62">
        <f t="shared" si="54"/>
        <v>31.150767359346204</v>
      </c>
      <c r="EC143" s="62">
        <f t="shared" si="55"/>
        <v>20.162150851025757</v>
      </c>
      <c r="ED143" s="62">
        <f t="shared" si="56"/>
        <v>23.617052859271119</v>
      </c>
      <c r="EE143" s="62">
        <f t="shared" si="57"/>
        <v>24.888508866073288</v>
      </c>
      <c r="EF143" s="62">
        <f t="shared" si="58"/>
        <v>13.460782882301327</v>
      </c>
      <c r="EG143" s="62">
        <f t="shared" si="59"/>
        <v>23.684814410851551</v>
      </c>
      <c r="EH143" s="62">
        <f t="shared" si="60"/>
        <v>28.215704448851014</v>
      </c>
      <c r="EI143" s="62">
        <f t="shared" si="61"/>
        <v>32.482077300388227</v>
      </c>
      <c r="EJ143" s="62">
        <f t="shared" si="62"/>
        <v>29.252390585919908</v>
      </c>
      <c r="EK143" s="62">
        <f t="shared" si="63"/>
        <v>26.892621704138513</v>
      </c>
      <c r="EL143" s="62">
        <f t="shared" si="52"/>
        <v>7.7607585703865629</v>
      </c>
      <c r="EM143" s="62">
        <f t="shared" si="64"/>
        <v>17.961651196873454</v>
      </c>
      <c r="EN143" s="62">
        <f t="shared" si="65"/>
        <v>8.6500258131130661</v>
      </c>
      <c r="EO143" s="62">
        <f>DataByPlots!Z143+DataByPlots!DF143</f>
        <v>6.805818105440034</v>
      </c>
    </row>
    <row r="144" spans="1:145" ht="11.25" x14ac:dyDescent="0.2">
      <c r="A144" s="57">
        <v>45471</v>
      </c>
      <c r="B144" s="57">
        <v>2007</v>
      </c>
      <c r="C144" s="57">
        <v>6</v>
      </c>
      <c r="D144" s="57">
        <v>11</v>
      </c>
      <c r="E144" s="57">
        <v>6985687</v>
      </c>
      <c r="F144" s="57">
        <v>3436999</v>
      </c>
      <c r="G144" s="57">
        <v>120</v>
      </c>
      <c r="H144" s="57">
        <v>4</v>
      </c>
      <c r="I144" s="57">
        <v>1</v>
      </c>
      <c r="J144" s="57">
        <v>5.25</v>
      </c>
      <c r="K144" s="57">
        <v>2</v>
      </c>
      <c r="L144" s="57">
        <v>4</v>
      </c>
      <c r="M144" s="57">
        <v>2</v>
      </c>
      <c r="N144" s="57">
        <v>2</v>
      </c>
      <c r="O144" s="57">
        <v>4</v>
      </c>
      <c r="P144" s="57">
        <v>201</v>
      </c>
      <c r="Q144" s="57">
        <v>0</v>
      </c>
      <c r="R144" s="57">
        <v>38</v>
      </c>
      <c r="S144" s="57">
        <v>58</v>
      </c>
      <c r="T144" s="57">
        <v>4</v>
      </c>
      <c r="U144" s="57">
        <v>1.07</v>
      </c>
      <c r="V144" s="57">
        <v>27.172429481346672</v>
      </c>
      <c r="W144" s="57">
        <v>0.28111822583165202</v>
      </c>
      <c r="X144" s="57">
        <v>202</v>
      </c>
      <c r="Y144" s="57">
        <v>10</v>
      </c>
      <c r="Z144" s="57">
        <v>38</v>
      </c>
      <c r="AA144" s="57">
        <v>58</v>
      </c>
      <c r="AB144" s="57">
        <v>4</v>
      </c>
      <c r="AC144" s="57">
        <v>1.3620000000000001</v>
      </c>
      <c r="AD144" s="57">
        <v>18.951090159104311</v>
      </c>
      <c r="AE144" s="57">
        <v>0.79249672822450667</v>
      </c>
      <c r="AF144" s="57">
        <v>203</v>
      </c>
      <c r="AG144" s="57">
        <v>20</v>
      </c>
      <c r="AH144" s="57">
        <v>39</v>
      </c>
      <c r="AI144" s="57">
        <v>55.6</v>
      </c>
      <c r="AJ144" s="57">
        <v>5.4</v>
      </c>
      <c r="AK144" s="57">
        <v>1.5720000000000001</v>
      </c>
      <c r="AL144" s="57">
        <v>16.531604538087525</v>
      </c>
      <c r="AM144" s="57">
        <v>0.50380477564944304</v>
      </c>
      <c r="AN144" s="57">
        <v>0</v>
      </c>
      <c r="AO144" s="57">
        <v>655</v>
      </c>
      <c r="AP144" s="57">
        <v>2.5860480421191183</v>
      </c>
      <c r="AQ144" s="67">
        <v>5.5610398157288357</v>
      </c>
      <c r="AR144" s="57">
        <v>100</v>
      </c>
      <c r="AS144" s="57">
        <v>98.510638297872333</v>
      </c>
      <c r="AT144" s="57">
        <v>100</v>
      </c>
      <c r="AU144" s="57">
        <v>100</v>
      </c>
      <c r="AV144" s="67">
        <v>100</v>
      </c>
      <c r="AW144" s="57">
        <v>0</v>
      </c>
      <c r="AX144" s="57"/>
      <c r="AY144" s="57"/>
      <c r="AZ144" s="57">
        <v>0</v>
      </c>
      <c r="BA144" s="57">
        <v>0</v>
      </c>
      <c r="BB144" s="67">
        <v>54.878589249166275</v>
      </c>
      <c r="BC144" s="67">
        <v>50.712490308478721</v>
      </c>
      <c r="BD144" s="67">
        <v>35.203536048809781</v>
      </c>
      <c r="BE144" s="67">
        <v>33.909767041838428</v>
      </c>
      <c r="BF144" s="67">
        <v>30.947931076193381</v>
      </c>
      <c r="BG144" s="67">
        <v>23.223339383507689</v>
      </c>
      <c r="BH144" s="67">
        <v>1.0117110896275925</v>
      </c>
      <c r="BI144" s="62">
        <f t="shared" si="48"/>
        <v>60.878101522098824</v>
      </c>
      <c r="BJ144" s="57">
        <v>15</v>
      </c>
      <c r="BK144" s="57">
        <v>660</v>
      </c>
      <c r="BL144" s="57">
        <v>2.6301460823373173</v>
      </c>
      <c r="BM144" s="57">
        <v>1.7264276228419664</v>
      </c>
      <c r="BN144" s="57">
        <v>100</v>
      </c>
      <c r="BO144" s="67">
        <v>98.833333333333314</v>
      </c>
      <c r="BP144" s="67">
        <v>100</v>
      </c>
      <c r="BQ144" s="67">
        <v>98.833333333333314</v>
      </c>
      <c r="BR144" s="67">
        <v>98.333333333333329</v>
      </c>
      <c r="BS144" s="57">
        <v>0</v>
      </c>
      <c r="BT144" s="57"/>
      <c r="BU144" s="57"/>
      <c r="BV144" s="57">
        <v>0</v>
      </c>
      <c r="BW144" s="67">
        <v>0</v>
      </c>
      <c r="BX144" s="67">
        <v>32.809228405803523</v>
      </c>
      <c r="BY144" s="67">
        <v>29.818285795156633</v>
      </c>
      <c r="BZ144" s="67">
        <v>28.707914396783519</v>
      </c>
      <c r="CA144" s="67">
        <v>28.451181125483306</v>
      </c>
      <c r="CB144" s="67">
        <v>27.10333145115754</v>
      </c>
      <c r="CC144" s="67">
        <v>22.224599525356147</v>
      </c>
      <c r="CD144" s="67">
        <v>1.7413704325747026</v>
      </c>
      <c r="CE144" s="62">
        <f t="shared" si="49"/>
        <v>33.79187398491537</v>
      </c>
      <c r="CF144" s="57">
        <v>30</v>
      </c>
      <c r="CG144" s="57">
        <v>663</v>
      </c>
      <c r="CH144" s="57">
        <v>2.6309134866701509</v>
      </c>
      <c r="CI144" s="57">
        <v>1.6596968112911665</v>
      </c>
      <c r="CJ144" s="57">
        <v>100</v>
      </c>
      <c r="CK144" s="67">
        <v>98.275862068965523</v>
      </c>
      <c r="CL144" s="67">
        <v>99.482758620689651</v>
      </c>
      <c r="CM144" s="67">
        <v>100</v>
      </c>
      <c r="CN144" s="67">
        <v>98.275862068965523</v>
      </c>
      <c r="CO144" s="57">
        <v>0</v>
      </c>
      <c r="CP144" s="57"/>
      <c r="CQ144" s="57"/>
      <c r="CR144" s="67">
        <v>0</v>
      </c>
      <c r="CS144" s="67">
        <v>0</v>
      </c>
      <c r="CT144" s="67">
        <v>33.259305102907419</v>
      </c>
      <c r="CU144" s="67">
        <v>32.837308011932521</v>
      </c>
      <c r="CV144" s="67">
        <v>32.375748693678865</v>
      </c>
      <c r="CW144" s="67">
        <v>31.973532716343477</v>
      </c>
      <c r="CX144" s="67">
        <v>30.087733216049763</v>
      </c>
      <c r="CY144" s="67">
        <v>24.033911950241063</v>
      </c>
      <c r="CZ144" s="67">
        <v>1.7061803947430092</v>
      </c>
      <c r="DA144" s="62">
        <f t="shared" si="50"/>
        <v>35.148745734605733</v>
      </c>
      <c r="DB144" s="57"/>
      <c r="DC144" s="57"/>
      <c r="DD144" s="57"/>
      <c r="DE144" s="62" t="e">
        <v>#N/A</v>
      </c>
      <c r="DF144" s="62" t="e">
        <v>#N/A</v>
      </c>
      <c r="DG144" s="57"/>
      <c r="DH144" s="67"/>
      <c r="DI144" s="67"/>
      <c r="DJ144" s="67"/>
      <c r="DK144" s="67"/>
      <c r="DL144" s="57"/>
      <c r="DM144" s="57"/>
      <c r="DN144" s="57"/>
      <c r="DO144" s="57"/>
      <c r="DP144" s="57"/>
      <c r="DQ144" s="67"/>
      <c r="DR144" s="67"/>
      <c r="DS144" s="67"/>
      <c r="DT144" s="67"/>
      <c r="DU144" s="67"/>
      <c r="DV144" s="62" t="e">
        <v>#N/A</v>
      </c>
      <c r="DW144" s="62" t="e">
        <v>#N/A</v>
      </c>
      <c r="DX144" s="62" t="e">
        <f t="shared" si="51"/>
        <v>#N/A</v>
      </c>
      <c r="DZ144" s="62">
        <f t="shared" si="66"/>
        <v>26.968334480260395</v>
      </c>
      <c r="EA144" s="62">
        <f t="shared" si="53"/>
        <v>5.340692859432064</v>
      </c>
      <c r="EB144" s="62">
        <f t="shared" si="54"/>
        <v>3.1752130182622551</v>
      </c>
      <c r="EC144" s="62" t="e">
        <f t="shared" si="55"/>
        <v>#N/A</v>
      </c>
      <c r="ED144" s="62">
        <f t="shared" si="56"/>
        <v>10.686427658330739</v>
      </c>
      <c r="EE144" s="62">
        <f t="shared" si="57"/>
        <v>6.2265816001271581</v>
      </c>
      <c r="EF144" s="62">
        <f t="shared" si="58"/>
        <v>7.939620766102415</v>
      </c>
      <c r="EG144" s="62" t="e">
        <f t="shared" si="59"/>
        <v>#N/A</v>
      </c>
      <c r="EH144" s="62">
        <f t="shared" si="60"/>
        <v>30.439050761049412</v>
      </c>
      <c r="EI144" s="62">
        <f t="shared" si="61"/>
        <v>16.895936992457685</v>
      </c>
      <c r="EJ144" s="62">
        <f t="shared" si="62"/>
        <v>17.574372867302866</v>
      </c>
      <c r="EK144" s="62" t="e">
        <f t="shared" si="63"/>
        <v>#N/A</v>
      </c>
      <c r="EL144" s="62">
        <f t="shared" si="52"/>
        <v>43.561039815728833</v>
      </c>
      <c r="EM144" s="62">
        <f t="shared" si="64"/>
        <v>39.726427622841967</v>
      </c>
      <c r="EN144" s="62">
        <f t="shared" si="65"/>
        <v>40.65969681129117</v>
      </c>
      <c r="EO144" s="62" t="e">
        <f>DataByPlots!Z144+DataByPlots!DF144</f>
        <v>#N/A</v>
      </c>
    </row>
    <row r="145" spans="1:145" ht="11.25" x14ac:dyDescent="0.2">
      <c r="A145" s="57">
        <v>47552</v>
      </c>
      <c r="B145" s="57">
        <v>2007</v>
      </c>
      <c r="C145" s="57">
        <v>6</v>
      </c>
      <c r="D145" s="57">
        <v>7</v>
      </c>
      <c r="E145" s="57">
        <v>7002093</v>
      </c>
      <c r="F145" s="57">
        <v>3501000</v>
      </c>
      <c r="G145" s="57">
        <v>150</v>
      </c>
      <c r="H145" s="57">
        <v>4</v>
      </c>
      <c r="I145" s="57">
        <v>2</v>
      </c>
      <c r="J145" s="57">
        <v>6.15</v>
      </c>
      <c r="K145" s="57">
        <v>2</v>
      </c>
      <c r="L145" s="57">
        <v>4</v>
      </c>
      <c r="M145" s="57">
        <v>3</v>
      </c>
      <c r="N145" s="57">
        <v>0</v>
      </c>
      <c r="O145" s="57">
        <v>3</v>
      </c>
      <c r="P145" s="57">
        <v>201</v>
      </c>
      <c r="Q145" s="57">
        <v>0</v>
      </c>
      <c r="R145" s="57">
        <v>2.4</v>
      </c>
      <c r="S145" s="57">
        <v>21.8</v>
      </c>
      <c r="T145" s="57">
        <v>75.8</v>
      </c>
      <c r="U145" s="57">
        <v>1.08</v>
      </c>
      <c r="V145" s="57">
        <v>22.692786773864789</v>
      </c>
      <c r="W145" s="57">
        <v>1.1132268932181077</v>
      </c>
      <c r="X145" s="57">
        <v>202</v>
      </c>
      <c r="Y145" s="57">
        <v>10</v>
      </c>
      <c r="Z145" s="57">
        <v>2.4</v>
      </c>
      <c r="AA145" s="57">
        <v>21.8</v>
      </c>
      <c r="AB145" s="57">
        <v>75.8</v>
      </c>
      <c r="AC145" s="57">
        <v>1.083</v>
      </c>
      <c r="AD145" s="57">
        <v>22.132148806218762</v>
      </c>
      <c r="AE145" s="57">
        <v>4.4352538505419314</v>
      </c>
      <c r="AF145" s="57">
        <v>203</v>
      </c>
      <c r="AG145" s="57">
        <v>20</v>
      </c>
      <c r="AH145" s="57">
        <v>2.9</v>
      </c>
      <c r="AI145" s="57">
        <v>24.6</v>
      </c>
      <c r="AJ145" s="57">
        <v>72.5</v>
      </c>
      <c r="AK145" s="57">
        <v>1.226</v>
      </c>
      <c r="AL145" s="57">
        <v>20.460829493087559</v>
      </c>
      <c r="AM145" s="57">
        <v>1.6376979528775624</v>
      </c>
      <c r="AN145" s="57">
        <v>0</v>
      </c>
      <c r="AO145" s="57">
        <v>733</v>
      </c>
      <c r="AP145" s="57">
        <v>2.6339522844924601</v>
      </c>
      <c r="AQ145" s="67">
        <v>1.3954535223947777</v>
      </c>
      <c r="AR145" s="57">
        <v>100</v>
      </c>
      <c r="AS145" s="57">
        <v>93.720930232558146</v>
      </c>
      <c r="AT145" s="57">
        <v>96.046511627906966</v>
      </c>
      <c r="AU145" s="57">
        <v>100</v>
      </c>
      <c r="AV145" s="67">
        <v>98.372093023255829</v>
      </c>
      <c r="AW145" s="57">
        <v>0</v>
      </c>
      <c r="AX145" s="57"/>
      <c r="AY145" s="57"/>
      <c r="AZ145" s="57">
        <v>0</v>
      </c>
      <c r="BA145" s="57">
        <v>0</v>
      </c>
      <c r="BB145" s="67">
        <v>46.206135985103515</v>
      </c>
      <c r="BC145" s="67">
        <v>42.097184658882234</v>
      </c>
      <c r="BD145" s="67">
        <v>24.949872630841501</v>
      </c>
      <c r="BE145" s="67">
        <v>21.623578700090864</v>
      </c>
      <c r="BF145" s="67">
        <v>10.0793821168976</v>
      </c>
      <c r="BG145" s="67">
        <v>1.9559371168882835</v>
      </c>
      <c r="BH145" s="67">
        <v>1.301319115148768</v>
      </c>
      <c r="BI145" s="62">
        <f t="shared" si="48"/>
        <v>50.594430931404631</v>
      </c>
      <c r="BJ145" s="57">
        <v>15</v>
      </c>
      <c r="BK145" s="57">
        <v>743</v>
      </c>
      <c r="BL145" s="57">
        <v>2.6265183246073303</v>
      </c>
      <c r="BM145" s="57">
        <v>2.0418848167538983</v>
      </c>
      <c r="BN145" s="57">
        <v>100</v>
      </c>
      <c r="BO145" s="67">
        <v>100</v>
      </c>
      <c r="BP145" s="67">
        <v>100</v>
      </c>
      <c r="BQ145" s="67">
        <v>99.333333333333329</v>
      </c>
      <c r="BR145" s="67">
        <v>99.5</v>
      </c>
      <c r="BS145" s="57">
        <v>0</v>
      </c>
      <c r="BT145" s="57"/>
      <c r="BU145" s="57"/>
      <c r="BV145" s="57">
        <v>0</v>
      </c>
      <c r="BW145" s="67">
        <v>0</v>
      </c>
      <c r="BX145" s="67">
        <v>41.008031057114358</v>
      </c>
      <c r="BY145" s="67">
        <v>32.622220402746038</v>
      </c>
      <c r="BZ145" s="67">
        <v>26.290997765845876</v>
      </c>
      <c r="CA145" s="67">
        <v>21.756734554881792</v>
      </c>
      <c r="CB145" s="67">
        <v>12.333968819596963</v>
      </c>
      <c r="CC145" s="67">
        <v>13.225835554974035</v>
      </c>
      <c r="CD145" s="67">
        <v>1.3235668889959158</v>
      </c>
      <c r="CE145" s="62">
        <f t="shared" si="49"/>
        <v>49.607551693217609</v>
      </c>
      <c r="CF145" s="57">
        <v>30</v>
      </c>
      <c r="CG145" s="57">
        <v>749</v>
      </c>
      <c r="CH145" s="57">
        <v>2.6364864864864872</v>
      </c>
      <c r="CI145" s="57">
        <v>1.1750881316098567</v>
      </c>
      <c r="CJ145" s="57">
        <v>100</v>
      </c>
      <c r="CK145" s="67">
        <v>100</v>
      </c>
      <c r="CL145" s="67">
        <v>98.799313893653505</v>
      </c>
      <c r="CM145" s="67">
        <v>99.485420240137216</v>
      </c>
      <c r="CN145" s="67">
        <v>99.485420240137216</v>
      </c>
      <c r="CO145" s="57">
        <v>0</v>
      </c>
      <c r="CP145" s="57"/>
      <c r="CQ145" s="57"/>
      <c r="CR145" s="67">
        <v>0</v>
      </c>
      <c r="CS145" s="67">
        <v>0</v>
      </c>
      <c r="CT145" s="67">
        <v>38.351066674303105</v>
      </c>
      <c r="CU145" s="67">
        <v>34.211848852825732</v>
      </c>
      <c r="CV145" s="67">
        <v>19.681947942251451</v>
      </c>
      <c r="CW145" s="67">
        <v>14.289813157379216</v>
      </c>
      <c r="CX145" s="67">
        <v>7.5791636623374554</v>
      </c>
      <c r="CY145" s="67">
        <v>5.1153469447999038</v>
      </c>
      <c r="CZ145" s="67">
        <v>1.4088821661261841</v>
      </c>
      <c r="DA145" s="62">
        <f t="shared" si="50"/>
        <v>46.562132089524553</v>
      </c>
      <c r="DB145" s="57">
        <v>9</v>
      </c>
      <c r="DC145" s="57" t="s">
        <v>188</v>
      </c>
      <c r="DD145" s="57">
        <v>756</v>
      </c>
      <c r="DE145" s="68">
        <v>2.6210853471155184</v>
      </c>
      <c r="DF145" s="68">
        <v>2.5143176421287849</v>
      </c>
      <c r="DG145" s="57">
        <v>100</v>
      </c>
      <c r="DH145" s="67">
        <v>97.133220910623933</v>
      </c>
      <c r="DI145" s="67">
        <v>97.133220910623933</v>
      </c>
      <c r="DJ145" s="67">
        <v>97.133220910623933</v>
      </c>
      <c r="DK145" s="67">
        <v>97.301854974704867</v>
      </c>
      <c r="DL145" s="57">
        <v>0</v>
      </c>
      <c r="DM145" s="57"/>
      <c r="DN145" s="57">
        <v>2.4910000000000001</v>
      </c>
      <c r="DO145" s="57">
        <v>2.4910000000000001</v>
      </c>
      <c r="DP145" s="57">
        <v>0.94000000000000006</v>
      </c>
      <c r="DQ145" s="67">
        <v>41.366804176916929</v>
      </c>
      <c r="DR145" s="67">
        <v>35.226765088137611</v>
      </c>
      <c r="DS145" s="67">
        <v>27.165929041574756</v>
      </c>
      <c r="DT145" s="67">
        <v>22.217435184234049</v>
      </c>
      <c r="DU145" s="67">
        <v>13.336190945533138</v>
      </c>
      <c r="DV145" s="67">
        <v>9.2689022378411821</v>
      </c>
      <c r="DW145" s="67">
        <v>1.2660786645767432</v>
      </c>
      <c r="DX145" s="62">
        <f t="shared" si="51"/>
        <v>51.696396839192907</v>
      </c>
      <c r="DZ145" s="62">
        <f t="shared" si="66"/>
        <v>28.970852231313767</v>
      </c>
      <c r="EA145" s="62">
        <f t="shared" si="53"/>
        <v>27.850817138335817</v>
      </c>
      <c r="EB145" s="62">
        <f t="shared" si="54"/>
        <v>32.272318932145339</v>
      </c>
      <c r="EC145" s="62">
        <f t="shared" si="55"/>
        <v>29.478961654958859</v>
      </c>
      <c r="ED145" s="62">
        <f t="shared" si="56"/>
        <v>19.667641583202581</v>
      </c>
      <c r="EE145" s="62">
        <f t="shared" si="57"/>
        <v>8.5308989999077571</v>
      </c>
      <c r="EF145" s="62">
        <f t="shared" si="58"/>
        <v>9.1744662125793113</v>
      </c>
      <c r="EG145" s="62">
        <f t="shared" si="59"/>
        <v>12.948532946392866</v>
      </c>
      <c r="EH145" s="62">
        <f t="shared" si="60"/>
        <v>25.297215465702315</v>
      </c>
      <c r="EI145" s="62">
        <f t="shared" si="61"/>
        <v>24.803775846608804</v>
      </c>
      <c r="EJ145" s="62">
        <f t="shared" si="62"/>
        <v>23.281066044762277</v>
      </c>
      <c r="EK145" s="62">
        <f t="shared" si="63"/>
        <v>25.848198419596454</v>
      </c>
      <c r="EL145" s="62">
        <f t="shared" si="52"/>
        <v>3.7954535223947774</v>
      </c>
      <c r="EM145" s="62">
        <f t="shared" si="64"/>
        <v>4.4418848167538982</v>
      </c>
      <c r="EN145" s="62">
        <f t="shared" si="65"/>
        <v>4.0750881316098564</v>
      </c>
      <c r="EO145" s="62">
        <f>DataByPlots!Z145+DataByPlots!DF145</f>
        <v>4.9143176421287844</v>
      </c>
    </row>
    <row r="146" spans="1:145" ht="11.25" x14ac:dyDescent="0.2">
      <c r="A146" s="57">
        <v>47791</v>
      </c>
      <c r="B146" s="57">
        <v>2007</v>
      </c>
      <c r="C146" s="57">
        <v>6</v>
      </c>
      <c r="D146" s="57">
        <v>18</v>
      </c>
      <c r="E146" s="57">
        <v>7001693</v>
      </c>
      <c r="F146" s="57">
        <v>3692990</v>
      </c>
      <c r="G146" s="57">
        <v>160</v>
      </c>
      <c r="H146" s="57">
        <v>4</v>
      </c>
      <c r="I146" s="57">
        <v>2</v>
      </c>
      <c r="J146" s="57">
        <v>5.45</v>
      </c>
      <c r="K146" s="57">
        <v>2</v>
      </c>
      <c r="L146" s="57">
        <v>2</v>
      </c>
      <c r="M146" s="57">
        <v>3</v>
      </c>
      <c r="N146" s="57">
        <v>0</v>
      </c>
      <c r="O146" s="57">
        <v>4</v>
      </c>
      <c r="P146" s="57">
        <v>201</v>
      </c>
      <c r="Q146" s="57">
        <v>0</v>
      </c>
      <c r="R146" s="57">
        <v>1.5</v>
      </c>
      <c r="S146" s="57">
        <v>22.900000000000002</v>
      </c>
      <c r="T146" s="57">
        <v>75.600000000000009</v>
      </c>
      <c r="U146" s="57">
        <v>1.1100000000000001</v>
      </c>
      <c r="V146" s="57">
        <v>5.9071729957805932</v>
      </c>
      <c r="W146" s="57">
        <v>0.77315602288541818</v>
      </c>
      <c r="X146" s="57">
        <v>202</v>
      </c>
      <c r="Y146" s="57">
        <v>10</v>
      </c>
      <c r="Z146" s="57">
        <v>1.5</v>
      </c>
      <c r="AA146" s="57">
        <v>22.900000000000002</v>
      </c>
      <c r="AB146" s="57">
        <v>75.600000000000009</v>
      </c>
      <c r="AC146" s="57">
        <v>1.1300000000000001</v>
      </c>
      <c r="AD146" s="57">
        <v>8.8938714499252622</v>
      </c>
      <c r="AE146" s="57">
        <v>0.37735849056603027</v>
      </c>
      <c r="AF146" s="57">
        <v>203</v>
      </c>
      <c r="AG146" s="57">
        <v>20</v>
      </c>
      <c r="AH146" s="57">
        <v>1.5</v>
      </c>
      <c r="AI146" s="57">
        <v>22.900000000000002</v>
      </c>
      <c r="AJ146" s="57">
        <v>75.600000000000009</v>
      </c>
      <c r="AK146" s="57">
        <v>1.2729999999999999</v>
      </c>
      <c r="AL146" s="57">
        <v>8.8407790891318463</v>
      </c>
      <c r="AM146" s="57">
        <v>0.23828435266084194</v>
      </c>
      <c r="AN146" s="57">
        <v>0</v>
      </c>
      <c r="AO146" s="57">
        <v>757</v>
      </c>
      <c r="AP146" s="57">
        <v>2.6338656950214534</v>
      </c>
      <c r="AQ146" s="67">
        <v>1.4029830416127222</v>
      </c>
      <c r="AR146" s="57">
        <v>100</v>
      </c>
      <c r="AS146" s="57">
        <v>98.316498316498325</v>
      </c>
      <c r="AT146" s="57">
        <v>97.81144781144782</v>
      </c>
      <c r="AU146" s="57">
        <v>98.316498316498325</v>
      </c>
      <c r="AV146" s="67">
        <v>98.989898989899004</v>
      </c>
      <c r="AW146" s="57">
        <v>0</v>
      </c>
      <c r="AX146" s="57"/>
      <c r="AY146" s="57"/>
      <c r="AZ146" s="57">
        <v>0</v>
      </c>
      <c r="BA146" s="57">
        <v>0</v>
      </c>
      <c r="BB146" s="67">
        <v>48.492611950696215</v>
      </c>
      <c r="BC146" s="67">
        <v>45.125382426908814</v>
      </c>
      <c r="BD146" s="67">
        <v>32.197281310723298</v>
      </c>
      <c r="BE146" s="67">
        <v>26.132405189484803</v>
      </c>
      <c r="BF146" s="67">
        <v>21.516145976185499</v>
      </c>
      <c r="BG146" s="67">
        <v>3.6661168388779135</v>
      </c>
      <c r="BH146" s="67">
        <v>1.2244418318611989</v>
      </c>
      <c r="BI146" s="62">
        <f t="shared" si="48"/>
        <v>53.511607134120574</v>
      </c>
      <c r="BJ146" s="57">
        <v>15</v>
      </c>
      <c r="BK146" s="57">
        <v>771</v>
      </c>
      <c r="BL146" s="57">
        <v>2.6099842485859521</v>
      </c>
      <c r="BM146" s="57">
        <v>3.4796305577432318</v>
      </c>
      <c r="BN146" s="57">
        <v>100</v>
      </c>
      <c r="BO146" s="67">
        <v>98.807495741056215</v>
      </c>
      <c r="BP146" s="67">
        <v>99.318568994889276</v>
      </c>
      <c r="BQ146" s="67">
        <v>98.807495741056215</v>
      </c>
      <c r="BR146" s="67">
        <v>98.807495741056215</v>
      </c>
      <c r="BS146" s="57">
        <v>0</v>
      </c>
      <c r="BT146" s="57"/>
      <c r="BU146" s="57"/>
      <c r="BV146" s="57">
        <v>0</v>
      </c>
      <c r="BW146" s="67">
        <v>0</v>
      </c>
      <c r="BX146" s="67">
        <v>45.10385964849926</v>
      </c>
      <c r="BY146" s="67">
        <v>39.930890623378872</v>
      </c>
      <c r="BZ146" s="67">
        <v>23.727900742428751</v>
      </c>
      <c r="CA146" s="67">
        <v>16.176929583594319</v>
      </c>
      <c r="CB146" s="67">
        <v>14.743613229026964</v>
      </c>
      <c r="CC146" s="67">
        <v>8.8952288624364417</v>
      </c>
      <c r="CD146" s="67">
        <v>1.2157128716466794</v>
      </c>
      <c r="CE146" s="62">
        <f t="shared" si="49"/>
        <v>53.420681664828692</v>
      </c>
      <c r="CF146" s="57">
        <v>30</v>
      </c>
      <c r="CG146" s="57">
        <v>777</v>
      </c>
      <c r="CH146" s="57">
        <v>2.636899741959847</v>
      </c>
      <c r="CI146" s="57">
        <v>1.1391528730568157</v>
      </c>
      <c r="CJ146" s="57">
        <v>100</v>
      </c>
      <c r="CK146" s="67">
        <v>99.473684210526315</v>
      </c>
      <c r="CL146" s="67">
        <v>99.298245614035096</v>
      </c>
      <c r="CM146" s="67">
        <v>99.473684210526315</v>
      </c>
      <c r="CN146" s="67">
        <v>98.771929824561397</v>
      </c>
      <c r="CO146" s="57">
        <v>0</v>
      </c>
      <c r="CP146" s="57"/>
      <c r="CQ146" s="57"/>
      <c r="CR146" s="67"/>
      <c r="CS146" s="67"/>
      <c r="CT146" s="67">
        <v>38.488371431314576</v>
      </c>
      <c r="CU146" s="67">
        <v>36.034540510028265</v>
      </c>
      <c r="CV146" s="67">
        <v>27.041617923842786</v>
      </c>
      <c r="CW146" s="67">
        <v>13.475342884905716</v>
      </c>
      <c r="CX146" s="67">
        <v>6.3010633793466191</v>
      </c>
      <c r="CY146" s="67">
        <v>3.8708690354595561</v>
      </c>
      <c r="CZ146" s="67">
        <v>1.4322215431200349</v>
      </c>
      <c r="DA146" s="62">
        <f t="shared" si="50"/>
        <v>45.68540015649014</v>
      </c>
      <c r="DB146" s="57">
        <v>9</v>
      </c>
      <c r="DC146" s="57" t="s">
        <v>188</v>
      </c>
      <c r="DD146" s="57">
        <v>778</v>
      </c>
      <c r="DE146" s="68">
        <v>2.537213816050067</v>
      </c>
      <c r="DF146" s="68">
        <v>9.8074942565158825</v>
      </c>
      <c r="DG146" s="57">
        <v>100</v>
      </c>
      <c r="DH146" s="67">
        <v>100</v>
      </c>
      <c r="DI146" s="67">
        <v>98.833333333333314</v>
      </c>
      <c r="DJ146" s="67">
        <v>98.833333333333314</v>
      </c>
      <c r="DK146" s="67">
        <v>98.833333333333314</v>
      </c>
      <c r="DL146" s="57">
        <v>0</v>
      </c>
      <c r="DM146" s="57"/>
      <c r="DN146" s="57"/>
      <c r="DO146" s="57"/>
      <c r="DP146" s="57"/>
      <c r="DQ146" s="68">
        <v>51.748027348372496</v>
      </c>
      <c r="DR146" s="68">
        <v>50.298467310846618</v>
      </c>
      <c r="DS146" s="68">
        <v>36.404212802684363</v>
      </c>
      <c r="DT146" s="68">
        <v>25.763555933335443</v>
      </c>
      <c r="DU146" s="68">
        <v>16.933266621769928</v>
      </c>
      <c r="DV146" s="68">
        <v>14.570491971816828</v>
      </c>
      <c r="DW146" s="67">
        <v>1.0382964340407073</v>
      </c>
      <c r="DX146" s="62">
        <f t="shared" si="51"/>
        <v>59.077298591368752</v>
      </c>
      <c r="DZ146" s="62">
        <f t="shared" si="66"/>
        <v>27.379201944635771</v>
      </c>
      <c r="EA146" s="62">
        <f t="shared" si="53"/>
        <v>37.243752081234376</v>
      </c>
      <c r="EB146" s="62">
        <f t="shared" si="54"/>
        <v>32.210057271584425</v>
      </c>
      <c r="EC146" s="62">
        <f t="shared" si="55"/>
        <v>33.313742658033306</v>
      </c>
      <c r="ED146" s="62">
        <f t="shared" si="56"/>
        <v>22.466288350606888</v>
      </c>
      <c r="EE146" s="62">
        <f t="shared" si="57"/>
        <v>7.2817007211578773</v>
      </c>
      <c r="EF146" s="62">
        <f t="shared" si="58"/>
        <v>9.6044738494461601</v>
      </c>
      <c r="EG146" s="62">
        <f t="shared" si="59"/>
        <v>11.193063961518614</v>
      </c>
      <c r="EH146" s="62">
        <f t="shared" si="60"/>
        <v>26.755803567060287</v>
      </c>
      <c r="EI146" s="62">
        <f t="shared" si="61"/>
        <v>26.710340832414346</v>
      </c>
      <c r="EJ146" s="62">
        <f t="shared" si="62"/>
        <v>22.84270007824507</v>
      </c>
      <c r="EK146" s="62">
        <f t="shared" si="63"/>
        <v>29.538649295684376</v>
      </c>
      <c r="EL146" s="62">
        <f t="shared" si="52"/>
        <v>2.902983041612722</v>
      </c>
      <c r="EM146" s="62">
        <f t="shared" si="64"/>
        <v>4.9796305577432314</v>
      </c>
      <c r="EN146" s="62">
        <f t="shared" si="65"/>
        <v>2.6391528730568155</v>
      </c>
      <c r="EO146" s="62">
        <f>DataByPlots!Z146+DataByPlots!DF146</f>
        <v>11.307494256515882</v>
      </c>
    </row>
    <row r="147" spans="1:145" ht="11.25" x14ac:dyDescent="0.2">
      <c r="A147" s="57">
        <v>49614</v>
      </c>
      <c r="B147" s="57">
        <v>2007</v>
      </c>
      <c r="C147" s="57">
        <v>6</v>
      </c>
      <c r="D147" s="57">
        <v>8</v>
      </c>
      <c r="E147" s="57">
        <v>7018919</v>
      </c>
      <c r="F147" s="57">
        <v>3549005</v>
      </c>
      <c r="G147" s="57">
        <v>150</v>
      </c>
      <c r="H147" s="57">
        <v>3</v>
      </c>
      <c r="I147" s="57">
        <v>2</v>
      </c>
      <c r="J147" s="57">
        <v>0</v>
      </c>
      <c r="K147" s="57">
        <v>2</v>
      </c>
      <c r="L147" s="57">
        <v>11</v>
      </c>
      <c r="M147" s="57">
        <v>3</v>
      </c>
      <c r="N147" s="57">
        <v>0</v>
      </c>
      <c r="O147" s="57">
        <v>1</v>
      </c>
      <c r="P147" s="57">
        <v>201</v>
      </c>
      <c r="Q147" s="57">
        <v>0</v>
      </c>
      <c r="R147" s="57">
        <v>6.3</v>
      </c>
      <c r="S147" s="57">
        <v>51.4</v>
      </c>
      <c r="T147" s="57">
        <v>42.300000000000004</v>
      </c>
      <c r="U147" s="57">
        <v>0.64600000000000002</v>
      </c>
      <c r="V147" s="57">
        <v>15.991343032343392</v>
      </c>
      <c r="W147" s="57">
        <v>22.083870044368123</v>
      </c>
      <c r="X147" s="57">
        <v>202</v>
      </c>
      <c r="Y147" s="57">
        <v>10</v>
      </c>
      <c r="Z147" s="57">
        <v>6.3</v>
      </c>
      <c r="AA147" s="57">
        <v>51.4</v>
      </c>
      <c r="AB147" s="57">
        <v>42.300000000000004</v>
      </c>
      <c r="AC147" s="57">
        <v>0.68600000000000005</v>
      </c>
      <c r="AD147" s="57">
        <v>12.153157633018392</v>
      </c>
      <c r="AE147" s="57">
        <v>31.925733046530056</v>
      </c>
      <c r="AF147" s="57">
        <v>203</v>
      </c>
      <c r="AG147" s="57">
        <v>20</v>
      </c>
      <c r="AH147" s="57">
        <v>4.2</v>
      </c>
      <c r="AI147" s="57">
        <v>41.6</v>
      </c>
      <c r="AJ147" s="57">
        <v>54.2</v>
      </c>
      <c r="AK147" s="57">
        <v>0.90100000000000002</v>
      </c>
      <c r="AL147" s="57">
        <v>13.1119033127554</v>
      </c>
      <c r="AM147" s="57">
        <v>22.525768037626342</v>
      </c>
      <c r="AN147" s="57">
        <v>0</v>
      </c>
      <c r="AO147" s="57">
        <v>775</v>
      </c>
      <c r="AP147" s="57">
        <v>2.5385155929421415</v>
      </c>
      <c r="AQ147" s="67">
        <v>9.6942962659007001</v>
      </c>
      <c r="AR147" s="57">
        <v>100</v>
      </c>
      <c r="AS147" s="57">
        <v>100</v>
      </c>
      <c r="AT147" s="57">
        <v>101.26582278481011</v>
      </c>
      <c r="AU147" s="57">
        <v>101.26582278481011</v>
      </c>
      <c r="AV147" s="67">
        <v>99.457504520795652</v>
      </c>
      <c r="AW147" s="57">
        <v>1</v>
      </c>
      <c r="AX147" s="57"/>
      <c r="AY147" s="57">
        <v>4.8819999999999997</v>
      </c>
      <c r="AZ147" s="57">
        <v>4.8819999999999997</v>
      </c>
      <c r="BA147" s="57">
        <v>1.8422641509433961</v>
      </c>
      <c r="BB147" s="67">
        <v>60.098071138768105</v>
      </c>
      <c r="BC147" s="67">
        <v>41.310033204346851</v>
      </c>
      <c r="BD147" s="67">
        <v>35.000980850951827</v>
      </c>
      <c r="BE147" s="67">
        <v>32.524660412353505</v>
      </c>
      <c r="BF147" s="67">
        <v>24.476618986909131</v>
      </c>
      <c r="BG147" s="67">
        <v>14.551584272638179</v>
      </c>
      <c r="BH147" s="67">
        <v>0.85008741798060716</v>
      </c>
      <c r="BI147" s="62">
        <f t="shared" si="48"/>
        <v>66.512420867371731</v>
      </c>
      <c r="BJ147" s="57">
        <v>15</v>
      </c>
      <c r="BK147" s="57">
        <v>759</v>
      </c>
      <c r="BL147" s="57">
        <v>2.609268454154253</v>
      </c>
      <c r="BM147" s="57">
        <v>3.541873551804045</v>
      </c>
      <c r="BN147" s="57">
        <v>100</v>
      </c>
      <c r="BO147" s="67">
        <v>97.537878787878782</v>
      </c>
      <c r="BP147" s="67">
        <v>97.348484848484858</v>
      </c>
      <c r="BQ147" s="67">
        <v>95.643939393939405</v>
      </c>
      <c r="BR147" s="67">
        <v>92.424242424242436</v>
      </c>
      <c r="BS147" s="57">
        <v>1</v>
      </c>
      <c r="BT147" s="57"/>
      <c r="BU147" s="57">
        <v>33.204999999999998</v>
      </c>
      <c r="BV147" s="57">
        <v>33.204999999999998</v>
      </c>
      <c r="BW147" s="67">
        <v>12.530188679245283</v>
      </c>
      <c r="BX147" s="67">
        <v>50.185792861981781</v>
      </c>
      <c r="BY147" s="67">
        <v>34.412427063230275</v>
      </c>
      <c r="BZ147" s="67">
        <v>27.870293156877896</v>
      </c>
      <c r="CA147" s="67">
        <v>25.38187412501378</v>
      </c>
      <c r="CB147" s="67">
        <v>16.110506441778217</v>
      </c>
      <c r="CC147" s="67">
        <v>8.7018240886183591</v>
      </c>
      <c r="CD147" s="67">
        <v>1.2224157815078212</v>
      </c>
      <c r="CE147" s="62">
        <f t="shared" si="49"/>
        <v>53.151015198854083</v>
      </c>
      <c r="CF147" s="57">
        <v>30</v>
      </c>
      <c r="CG147" s="57">
        <v>770</v>
      </c>
      <c r="CH147" s="57">
        <v>2.6179563993358839</v>
      </c>
      <c r="CI147" s="57">
        <v>2.7864000577492183</v>
      </c>
      <c r="CJ147" s="57">
        <v>100</v>
      </c>
      <c r="CK147" s="67">
        <v>100</v>
      </c>
      <c r="CL147" s="67">
        <v>100.54545454545453</v>
      </c>
      <c r="CM147" s="67">
        <v>98.72727272727272</v>
      </c>
      <c r="CN147" s="67">
        <v>98.181818181818187</v>
      </c>
      <c r="CO147" s="57">
        <v>0</v>
      </c>
      <c r="CP147" s="57"/>
      <c r="CQ147" s="57">
        <v>11.545999999999999</v>
      </c>
      <c r="CR147" s="67">
        <v>11.545999999999999</v>
      </c>
      <c r="CS147" s="67">
        <v>4.3569811320754717</v>
      </c>
      <c r="CT147" s="67">
        <v>51.518312239294652</v>
      </c>
      <c r="CU147" s="67">
        <v>36.672345183886783</v>
      </c>
      <c r="CV147" s="67">
        <v>31.375868328443158</v>
      </c>
      <c r="CW147" s="67">
        <v>28.518937198536769</v>
      </c>
      <c r="CX147" s="67">
        <v>18.537668994052662</v>
      </c>
      <c r="CY147" s="67">
        <v>8.9127505338493584</v>
      </c>
      <c r="CZ147" s="67">
        <v>1.2437653272197589</v>
      </c>
      <c r="DA147" s="62">
        <f t="shared" si="50"/>
        <v>52.490983901211116</v>
      </c>
      <c r="DB147" s="57">
        <v>10</v>
      </c>
      <c r="DC147" s="57" t="s">
        <v>188</v>
      </c>
      <c r="DD147" s="57">
        <v>754</v>
      </c>
      <c r="DE147" s="68">
        <v>2.602439024390244</v>
      </c>
      <c r="DF147" s="68">
        <v>4.1357370095439983</v>
      </c>
      <c r="DG147" s="57">
        <v>100</v>
      </c>
      <c r="DH147" s="67">
        <v>99.433962264150949</v>
      </c>
      <c r="DI147" s="67">
        <v>98.113207547169822</v>
      </c>
      <c r="DJ147" s="67">
        <v>97.547169811320771</v>
      </c>
      <c r="DK147" s="67">
        <v>96.226415094339629</v>
      </c>
      <c r="DL147" s="57">
        <v>1</v>
      </c>
      <c r="DM147" s="57">
        <v>25.329000000000001</v>
      </c>
      <c r="DN147" s="57">
        <v>11.516999999999999</v>
      </c>
      <c r="DO147" s="57">
        <v>36.846000000000004</v>
      </c>
      <c r="DP147" s="57">
        <v>13.904150943396228</v>
      </c>
      <c r="DQ147" s="67">
        <v>51.189568526486482</v>
      </c>
      <c r="DR147" s="67">
        <v>35.169843451170898</v>
      </c>
      <c r="DS147" s="67">
        <v>29.043228109551695</v>
      </c>
      <c r="DT147" s="67">
        <v>26.181985588531688</v>
      </c>
      <c r="DU147" s="67">
        <v>16.410114944708987</v>
      </c>
      <c r="DV147" s="67">
        <v>8.2286424797372835</v>
      </c>
      <c r="DW147" s="67">
        <v>1.0724890716290105</v>
      </c>
      <c r="DX147" s="62">
        <f t="shared" si="51"/>
        <v>58.789079721846839</v>
      </c>
      <c r="DZ147" s="62">
        <f t="shared" si="66"/>
        <v>33.987760455018226</v>
      </c>
      <c r="EA147" s="62">
        <f t="shared" si="53"/>
        <v>27.769141073840302</v>
      </c>
      <c r="EB147" s="62">
        <f t="shared" si="54"/>
        <v>23.972046702674348</v>
      </c>
      <c r="EC147" s="62">
        <f t="shared" si="55"/>
        <v>32.607094133315151</v>
      </c>
      <c r="ED147" s="62">
        <f t="shared" si="56"/>
        <v>17.973076139715324</v>
      </c>
      <c r="EE147" s="62">
        <f t="shared" si="57"/>
        <v>16.680050036395421</v>
      </c>
      <c r="EF147" s="62">
        <f t="shared" si="58"/>
        <v>19.60618666468741</v>
      </c>
      <c r="EG147" s="62">
        <f t="shared" si="59"/>
        <v>17.953343108794407</v>
      </c>
      <c r="EH147" s="62">
        <f t="shared" si="60"/>
        <v>33.256210433685865</v>
      </c>
      <c r="EI147" s="62">
        <f t="shared" si="61"/>
        <v>26.575507599427041</v>
      </c>
      <c r="EJ147" s="62">
        <f t="shared" si="62"/>
        <v>26.245491950605558</v>
      </c>
      <c r="EK147" s="62">
        <f t="shared" si="63"/>
        <v>29.39453986092342</v>
      </c>
      <c r="EL147" s="62">
        <f t="shared" si="52"/>
        <v>15.994296265900701</v>
      </c>
      <c r="EM147" s="62">
        <f t="shared" si="64"/>
        <v>9.8418735518040457</v>
      </c>
      <c r="EN147" s="62">
        <f t="shared" si="65"/>
        <v>6.9864000577492185</v>
      </c>
      <c r="EO147" s="62">
        <f>DataByPlots!Z147+DataByPlots!DF147</f>
        <v>10.435737009543999</v>
      </c>
    </row>
    <row r="148" spans="1:145" ht="11.25" x14ac:dyDescent="0.2">
      <c r="A148" s="57">
        <v>51631</v>
      </c>
      <c r="B148" s="57">
        <v>2007</v>
      </c>
      <c r="C148" s="57">
        <v>6</v>
      </c>
      <c r="D148" s="57">
        <v>8</v>
      </c>
      <c r="E148" s="57">
        <v>7033696</v>
      </c>
      <c r="F148" s="57">
        <v>3564987</v>
      </c>
      <c r="G148" s="57">
        <v>130</v>
      </c>
      <c r="H148" s="57">
        <v>3</v>
      </c>
      <c r="I148" s="57">
        <v>2</v>
      </c>
      <c r="J148" s="57">
        <v>5.2</v>
      </c>
      <c r="K148" s="57">
        <v>0</v>
      </c>
      <c r="L148" s="57">
        <v>0</v>
      </c>
      <c r="M148" s="57">
        <v>3</v>
      </c>
      <c r="N148" s="57">
        <v>0</v>
      </c>
      <c r="O148" s="57">
        <v>4</v>
      </c>
      <c r="P148" s="57">
        <v>201</v>
      </c>
      <c r="Q148" s="57">
        <v>0</v>
      </c>
      <c r="R148" s="57">
        <v>3</v>
      </c>
      <c r="S148" s="57">
        <v>37.800000000000004</v>
      </c>
      <c r="T148" s="57">
        <v>59.1</v>
      </c>
      <c r="U148" s="57">
        <v>0.91800000000000004</v>
      </c>
      <c r="V148" s="57">
        <v>16.513467293715262</v>
      </c>
      <c r="W148" s="57">
        <v>5.1721930610677216</v>
      </c>
      <c r="X148" s="57">
        <v>202</v>
      </c>
      <c r="Y148" s="57">
        <v>10</v>
      </c>
      <c r="Z148" s="57">
        <v>3</v>
      </c>
      <c r="AA148" s="57">
        <v>37.800000000000004</v>
      </c>
      <c r="AB148" s="57">
        <v>59.1</v>
      </c>
      <c r="AC148" s="57">
        <v>0.95399999999999996</v>
      </c>
      <c r="AD148" s="57">
        <v>19.162900796212604</v>
      </c>
      <c r="AE148" s="57">
        <v>7.4936776254492301</v>
      </c>
      <c r="AF148" s="57">
        <v>203</v>
      </c>
      <c r="AG148" s="57">
        <v>20</v>
      </c>
      <c r="AH148" s="57">
        <v>5.1000000000000005</v>
      </c>
      <c r="AI148" s="57">
        <v>38</v>
      </c>
      <c r="AJ148" s="57">
        <v>56.9</v>
      </c>
      <c r="AK148" s="57">
        <v>1.0389999999999999</v>
      </c>
      <c r="AL148" s="57">
        <v>19.038946483608854</v>
      </c>
      <c r="AM148" s="57">
        <v>10.737151756359244</v>
      </c>
      <c r="AN148" s="57">
        <v>0</v>
      </c>
      <c r="AO148" s="57">
        <v>741</v>
      </c>
      <c r="AP148" s="57">
        <v>2.5603142192728718</v>
      </c>
      <c r="AQ148" s="67">
        <v>7.7987635414894214</v>
      </c>
      <c r="AR148" s="57">
        <v>100</v>
      </c>
      <c r="AS148" s="57">
        <v>100</v>
      </c>
      <c r="AT148" s="57">
        <v>99.500831946755426</v>
      </c>
      <c r="AU148" s="57">
        <v>99.500831946755426</v>
      </c>
      <c r="AV148" s="67">
        <v>98.835274542429275</v>
      </c>
      <c r="AW148" s="57">
        <v>0</v>
      </c>
      <c r="AX148" s="57"/>
      <c r="AY148" s="57"/>
      <c r="AZ148" s="57">
        <v>0</v>
      </c>
      <c r="BA148" s="57">
        <v>0</v>
      </c>
      <c r="BB148" s="67">
        <v>57.701848594148075</v>
      </c>
      <c r="BC148" s="67">
        <v>56.982794690693161</v>
      </c>
      <c r="BD148" s="67">
        <v>40.794536899637627</v>
      </c>
      <c r="BE148" s="67">
        <v>37.733785328294147</v>
      </c>
      <c r="BF148" s="67">
        <v>21.787333274683622</v>
      </c>
      <c r="BG148" s="67">
        <v>8.7227321368124198</v>
      </c>
      <c r="BH148" s="67">
        <v>0.98994632579100106</v>
      </c>
      <c r="BI148" s="62">
        <f t="shared" si="48"/>
        <v>61.334967468479498</v>
      </c>
      <c r="BJ148" s="57">
        <v>15</v>
      </c>
      <c r="BK148" s="57">
        <v>750</v>
      </c>
      <c r="BL148" s="57">
        <v>2.539996757457847</v>
      </c>
      <c r="BM148" s="57">
        <v>9.5654993514915869</v>
      </c>
      <c r="BN148" s="57">
        <v>100</v>
      </c>
      <c r="BO148" s="67">
        <v>100</v>
      </c>
      <c r="BP148" s="67">
        <v>100</v>
      </c>
      <c r="BQ148" s="67">
        <v>100</v>
      </c>
      <c r="BR148" s="67">
        <v>100</v>
      </c>
      <c r="BS148" s="57">
        <v>0</v>
      </c>
      <c r="BT148" s="57"/>
      <c r="BU148" s="57"/>
      <c r="BV148" s="57">
        <v>0</v>
      </c>
      <c r="BW148" s="67">
        <v>0</v>
      </c>
      <c r="BX148" s="67"/>
      <c r="BY148" s="67">
        <v>60.047840931114536</v>
      </c>
      <c r="BZ148" s="67">
        <v>58.523036059296132</v>
      </c>
      <c r="CA148" s="67">
        <v>55.550307233566123</v>
      </c>
      <c r="CB148" s="67">
        <v>47.894249158679528</v>
      </c>
      <c r="CC148" s="67">
        <v>15.762751186535628</v>
      </c>
      <c r="CD148" s="67">
        <v>0.94457177088939448</v>
      </c>
      <c r="CE148" s="62">
        <f t="shared" si="49"/>
        <v>62.812087530585359</v>
      </c>
      <c r="CF148" s="57">
        <v>30</v>
      </c>
      <c r="CG148" s="57">
        <v>765</v>
      </c>
      <c r="CH148" s="57">
        <v>2.6017969950486601</v>
      </c>
      <c r="CI148" s="57">
        <v>4.19156564794263</v>
      </c>
      <c r="CJ148" s="57">
        <v>100</v>
      </c>
      <c r="CK148" s="67">
        <v>100</v>
      </c>
      <c r="CL148" s="67">
        <v>100</v>
      </c>
      <c r="CM148" s="67">
        <v>100</v>
      </c>
      <c r="CN148" s="67">
        <v>100</v>
      </c>
      <c r="CO148" s="57">
        <v>0</v>
      </c>
      <c r="CP148" s="57"/>
      <c r="CQ148" s="57"/>
      <c r="CR148" s="67">
        <v>0</v>
      </c>
      <c r="CS148" s="67">
        <v>0</v>
      </c>
      <c r="CT148" s="67">
        <v>47.520718771416462</v>
      </c>
      <c r="CU148" s="67">
        <v>46.405283752303326</v>
      </c>
      <c r="CV148" s="67">
        <v>43.785604935986214</v>
      </c>
      <c r="CW148" s="67">
        <v>41.280656578777887</v>
      </c>
      <c r="CX148" s="67">
        <v>27.965549407764684</v>
      </c>
      <c r="CY148" s="67">
        <v>18.326980420999874</v>
      </c>
      <c r="CZ148" s="67">
        <v>1.1781224671872794</v>
      </c>
      <c r="DA148" s="62">
        <f t="shared" si="50"/>
        <v>54.718893540529834</v>
      </c>
      <c r="DB148" s="57">
        <v>4</v>
      </c>
      <c r="DC148" s="57" t="s">
        <v>188</v>
      </c>
      <c r="DD148" s="57">
        <v>772</v>
      </c>
      <c r="DE148" s="68">
        <v>2.5659619355417904</v>
      </c>
      <c r="DF148" s="68">
        <v>7.3076577789747743</v>
      </c>
      <c r="DG148" s="57">
        <v>100</v>
      </c>
      <c r="DH148" s="67">
        <v>100</v>
      </c>
      <c r="DI148" s="67">
        <v>98.833333333333329</v>
      </c>
      <c r="DJ148" s="67">
        <v>100</v>
      </c>
      <c r="DK148" s="67">
        <v>98.833333333333329</v>
      </c>
      <c r="DL148" s="57">
        <v>0</v>
      </c>
      <c r="DM148" s="57"/>
      <c r="DN148" s="57"/>
      <c r="DO148" s="57">
        <v>0</v>
      </c>
      <c r="DP148" s="57">
        <v>0</v>
      </c>
      <c r="DQ148" s="67">
        <v>58.651278769317287</v>
      </c>
      <c r="DR148" s="67">
        <v>56.969113607611</v>
      </c>
      <c r="DS148" s="67">
        <v>47.944265534730505</v>
      </c>
      <c r="DT148" s="67">
        <v>42.155826480189901</v>
      </c>
      <c r="DU148" s="67">
        <v>27.700719006972392</v>
      </c>
      <c r="DV148" s="73"/>
      <c r="DW148" s="67">
        <v>0.9256449595714642</v>
      </c>
      <c r="DX148" s="62">
        <f t="shared" si="51"/>
        <v>63.92600580896697</v>
      </c>
      <c r="DZ148" s="62">
        <f t="shared" si="66"/>
        <v>23.601182140185351</v>
      </c>
      <c r="EA148" s="62">
        <f t="shared" si="53"/>
        <v>7.2617802970192358</v>
      </c>
      <c r="EB148" s="62">
        <f t="shared" si="54"/>
        <v>13.438236961751947</v>
      </c>
      <c r="EC148" s="62">
        <f t="shared" si="55"/>
        <v>21.770179328777068</v>
      </c>
      <c r="ED148" s="62">
        <f t="shared" si="56"/>
        <v>29.011053191481729</v>
      </c>
      <c r="EE148" s="62">
        <f t="shared" si="57"/>
        <v>39.787556047030492</v>
      </c>
      <c r="EF148" s="62">
        <f t="shared" si="58"/>
        <v>22.953676157778013</v>
      </c>
      <c r="EG148" s="62">
        <f t="shared" si="59"/>
        <v>42.155826480189901</v>
      </c>
      <c r="EH148" s="62">
        <f t="shared" si="60"/>
        <v>30.667483734239749</v>
      </c>
      <c r="EI148" s="62">
        <f t="shared" si="61"/>
        <v>31.406043765292679</v>
      </c>
      <c r="EJ148" s="62">
        <f t="shared" si="62"/>
        <v>27.359446770264917</v>
      </c>
      <c r="EK148" s="62">
        <f t="shared" si="63"/>
        <v>31.963002904483485</v>
      </c>
      <c r="EL148" s="62">
        <f t="shared" si="52"/>
        <v>10.798763541489421</v>
      </c>
      <c r="EM148" s="62">
        <f t="shared" si="64"/>
        <v>12.565499351491587</v>
      </c>
      <c r="EN148" s="62">
        <f t="shared" si="65"/>
        <v>9.2915656479426296</v>
      </c>
      <c r="EO148" s="62">
        <f>DataByPlots!Z148+DataByPlots!DF148</f>
        <v>10.307657778974775</v>
      </c>
    </row>
    <row r="149" spans="1:145" ht="11.25" x14ac:dyDescent="0.2">
      <c r="A149" s="57">
        <v>53711</v>
      </c>
      <c r="B149" s="57">
        <v>2007</v>
      </c>
      <c r="C149" s="57">
        <v>6</v>
      </c>
      <c r="D149" s="57">
        <v>18</v>
      </c>
      <c r="E149" s="57">
        <v>7049696</v>
      </c>
      <c r="F149" s="57">
        <v>3629021</v>
      </c>
      <c r="G149" s="57">
        <v>120</v>
      </c>
      <c r="H149" s="57">
        <v>4</v>
      </c>
      <c r="I149" s="57">
        <v>2</v>
      </c>
      <c r="J149" s="57">
        <v>4.0999999999999996</v>
      </c>
      <c r="K149" s="57">
        <v>2</v>
      </c>
      <c r="L149" s="57">
        <v>5</v>
      </c>
      <c r="M149" s="57">
        <v>2</v>
      </c>
      <c r="N149" s="57">
        <v>0</v>
      </c>
      <c r="O149" s="57">
        <v>5</v>
      </c>
      <c r="P149" s="57">
        <v>201</v>
      </c>
      <c r="Q149" s="57">
        <v>0</v>
      </c>
      <c r="R149" s="57">
        <v>1.6</v>
      </c>
      <c r="S149" s="57">
        <v>9.2000000000000011</v>
      </c>
      <c r="T149" s="57">
        <v>89.2</v>
      </c>
      <c r="U149" s="57">
        <v>1.169</v>
      </c>
      <c r="V149" s="57">
        <v>3.3440420560747794</v>
      </c>
      <c r="W149" s="57">
        <v>0.24172835775795576</v>
      </c>
      <c r="X149" s="57">
        <v>202</v>
      </c>
      <c r="Y149" s="57">
        <v>10</v>
      </c>
      <c r="Z149" s="57">
        <v>1.6</v>
      </c>
      <c r="AA149" s="57">
        <v>9.2000000000000011</v>
      </c>
      <c r="AB149" s="57">
        <v>89.2</v>
      </c>
      <c r="AC149" s="57">
        <v>1.232</v>
      </c>
      <c r="AD149" s="57">
        <v>4.2766631467792999</v>
      </c>
      <c r="AE149" s="57">
        <v>0.2206287920573666</v>
      </c>
      <c r="AF149" s="57">
        <v>203</v>
      </c>
      <c r="AG149" s="57">
        <v>20</v>
      </c>
      <c r="AH149" s="57">
        <v>1.6</v>
      </c>
      <c r="AI149" s="57">
        <v>9.2000000000000011</v>
      </c>
      <c r="AJ149" s="57">
        <v>89.2</v>
      </c>
      <c r="AK149" s="57">
        <v>1.3580000000000001</v>
      </c>
      <c r="AL149" s="57">
        <v>2.4840624313035859</v>
      </c>
      <c r="AM149" s="57">
        <v>3.9449954914339808E-2</v>
      </c>
      <c r="AN149" s="57">
        <v>0</v>
      </c>
      <c r="AO149" s="57">
        <v>751</v>
      </c>
      <c r="AP149" s="57">
        <v>2.6211112020292946</v>
      </c>
      <c r="AQ149" s="67">
        <v>2.512069388757046</v>
      </c>
      <c r="AR149" s="57">
        <v>100</v>
      </c>
      <c r="AS149" s="57">
        <v>100</v>
      </c>
      <c r="AT149" s="57">
        <v>100.60000000000001</v>
      </c>
      <c r="AU149" s="57">
        <v>102.60000000000001</v>
      </c>
      <c r="AV149" s="67">
        <v>100</v>
      </c>
      <c r="AW149" s="57">
        <v>1</v>
      </c>
      <c r="AX149" s="57"/>
      <c r="AY149" s="57"/>
      <c r="AZ149" s="57">
        <v>0</v>
      </c>
      <c r="BA149" s="57">
        <v>0</v>
      </c>
      <c r="BB149" s="67">
        <v>38.425562055597048</v>
      </c>
      <c r="BC149" s="67">
        <v>33.154481072851311</v>
      </c>
      <c r="BD149" s="67">
        <v>15.478583407837238</v>
      </c>
      <c r="BE149" s="67">
        <v>10.995845915179482</v>
      </c>
      <c r="BF149" s="67">
        <v>7.950675963270676</v>
      </c>
      <c r="BG149" s="67">
        <v>4.9921223565237289</v>
      </c>
      <c r="BH149" s="67">
        <v>1.2231922134491131</v>
      </c>
      <c r="BI149" s="62">
        <f t="shared" si="48"/>
        <v>53.333066811430832</v>
      </c>
      <c r="BJ149" s="57">
        <v>15</v>
      </c>
      <c r="BK149" s="57">
        <v>753</v>
      </c>
      <c r="BL149" s="57">
        <v>2.6306030114376724</v>
      </c>
      <c r="BM149" s="57">
        <v>1.6866946575937236</v>
      </c>
      <c r="BN149" s="57">
        <v>100</v>
      </c>
      <c r="BO149" s="67">
        <v>100</v>
      </c>
      <c r="BP149" s="67">
        <v>100</v>
      </c>
      <c r="BQ149" s="67">
        <v>100</v>
      </c>
      <c r="BR149" s="67">
        <v>100</v>
      </c>
      <c r="BS149" s="57">
        <v>0</v>
      </c>
      <c r="BT149" s="57"/>
      <c r="BU149" s="57"/>
      <c r="BV149" s="57">
        <v>0</v>
      </c>
      <c r="BW149" s="67">
        <v>0</v>
      </c>
      <c r="BX149" s="67">
        <v>45.226055171972824</v>
      </c>
      <c r="BY149" s="67">
        <v>41.245693432802646</v>
      </c>
      <c r="BZ149" s="67">
        <v>18.168612346319087</v>
      </c>
      <c r="CA149" s="67">
        <v>10.922808209480129</v>
      </c>
      <c r="CB149" s="67">
        <v>8.8360166180705058</v>
      </c>
      <c r="CC149" s="67">
        <v>5.3164316147293054</v>
      </c>
      <c r="CD149" s="67">
        <v>1.3648583115037154</v>
      </c>
      <c r="CE149" s="62">
        <f t="shared" si="49"/>
        <v>48.116142741059377</v>
      </c>
      <c r="CF149" s="57">
        <v>30</v>
      </c>
      <c r="CG149" s="57">
        <v>766</v>
      </c>
      <c r="CH149" s="57">
        <v>2.6448705761918685</v>
      </c>
      <c r="CI149" s="57">
        <v>0.4460368528809589</v>
      </c>
      <c r="CJ149" s="57">
        <v>100</v>
      </c>
      <c r="CK149" s="67">
        <v>100</v>
      </c>
      <c r="CL149" s="67">
        <v>100.51724137931035</v>
      </c>
      <c r="CM149" s="67">
        <v>100</v>
      </c>
      <c r="CN149" s="67">
        <v>100</v>
      </c>
      <c r="CO149" s="57">
        <v>0</v>
      </c>
      <c r="CP149" s="57"/>
      <c r="CQ149" s="57"/>
      <c r="CR149" s="67">
        <v>0</v>
      </c>
      <c r="CS149" s="67">
        <v>0</v>
      </c>
      <c r="CT149" s="67">
        <v>39.70048057978515</v>
      </c>
      <c r="CU149" s="67">
        <v>35.424543681923915</v>
      </c>
      <c r="CV149" s="67">
        <v>12.643892289747081</v>
      </c>
      <c r="CW149" s="67">
        <v>5.3203544041245241</v>
      </c>
      <c r="CX149" s="67">
        <v>2.797286048243667</v>
      </c>
      <c r="CY149" s="67">
        <v>1.9557070481332868</v>
      </c>
      <c r="CZ149" s="67">
        <v>1.4701985706253395</v>
      </c>
      <c r="DA149" s="62">
        <f t="shared" si="50"/>
        <v>44.413213112977438</v>
      </c>
      <c r="DB149" s="57">
        <v>2</v>
      </c>
      <c r="DC149" s="57" t="s">
        <v>188</v>
      </c>
      <c r="DD149" s="57">
        <v>773</v>
      </c>
      <c r="DE149" s="68">
        <v>2.6200055940144047</v>
      </c>
      <c r="DF149" s="68">
        <v>2.6082092161387389</v>
      </c>
      <c r="DG149" s="57">
        <v>100</v>
      </c>
      <c r="DH149" s="67">
        <v>98.833333333333329</v>
      </c>
      <c r="DI149" s="67">
        <v>98.833333333333329</v>
      </c>
      <c r="DJ149" s="67">
        <v>98.333333333333343</v>
      </c>
      <c r="DK149" s="67">
        <v>98.833333333333329</v>
      </c>
      <c r="DL149" s="57">
        <v>1</v>
      </c>
      <c r="DM149" s="57"/>
      <c r="DN149" s="57"/>
      <c r="DO149" s="57">
        <v>0</v>
      </c>
      <c r="DP149" s="57">
        <v>0</v>
      </c>
      <c r="DQ149" s="67">
        <v>38.047169806228858</v>
      </c>
      <c r="DR149" s="67">
        <v>28.365193840326953</v>
      </c>
      <c r="DS149" s="67">
        <v>14.597538747273545</v>
      </c>
      <c r="DT149" s="67">
        <v>12.978564490960773</v>
      </c>
      <c r="DU149" s="67">
        <v>11.538059837706118</v>
      </c>
      <c r="DV149" s="67">
        <v>3.7567264495125072</v>
      </c>
      <c r="DW149" s="67">
        <v>1.1451884515086652</v>
      </c>
      <c r="DX149" s="62">
        <f t="shared" si="51"/>
        <v>56.290610442781784</v>
      </c>
      <c r="DZ149" s="62">
        <f t="shared" si="66"/>
        <v>42.337220896251353</v>
      </c>
      <c r="EA149" s="62">
        <f t="shared" si="53"/>
        <v>37.193334531579247</v>
      </c>
      <c r="EB149" s="62">
        <f t="shared" si="54"/>
        <v>39.092858708852916</v>
      </c>
      <c r="EC149" s="62">
        <f t="shared" si="55"/>
        <v>43.312045951821013</v>
      </c>
      <c r="ED149" s="62">
        <f t="shared" si="56"/>
        <v>6.0037235586557527</v>
      </c>
      <c r="EE149" s="62">
        <f t="shared" si="57"/>
        <v>5.6063765947508237</v>
      </c>
      <c r="EF149" s="62">
        <f t="shared" si="58"/>
        <v>3.3646473559912371</v>
      </c>
      <c r="EG149" s="62">
        <f t="shared" si="59"/>
        <v>9.2218380414482652</v>
      </c>
      <c r="EH149" s="62">
        <f t="shared" si="60"/>
        <v>26.666533405715416</v>
      </c>
      <c r="EI149" s="62">
        <f t="shared" si="61"/>
        <v>24.058071370529689</v>
      </c>
      <c r="EJ149" s="62">
        <f t="shared" si="62"/>
        <v>22.206606556488719</v>
      </c>
      <c r="EK149" s="62">
        <f t="shared" si="63"/>
        <v>28.145305221390892</v>
      </c>
      <c r="EL149" s="62">
        <f t="shared" si="52"/>
        <v>4.1120693887570461</v>
      </c>
      <c r="EM149" s="62">
        <f t="shared" si="64"/>
        <v>3.2866946575937237</v>
      </c>
      <c r="EN149" s="62">
        <f t="shared" si="65"/>
        <v>2.0460368528809592</v>
      </c>
      <c r="EO149" s="62">
        <f>DataByPlots!Z149+DataByPlots!DF149</f>
        <v>4.208209216138739</v>
      </c>
    </row>
    <row r="150" spans="1:145" ht="11.25" x14ac:dyDescent="0.2">
      <c r="A150" s="57">
        <v>57532</v>
      </c>
      <c r="B150" s="57">
        <v>2007</v>
      </c>
      <c r="C150" s="57">
        <v>6</v>
      </c>
      <c r="D150" s="57">
        <v>7</v>
      </c>
      <c r="E150" s="57">
        <v>7082105</v>
      </c>
      <c r="F150" s="57">
        <v>3484998</v>
      </c>
      <c r="G150" s="57">
        <v>140</v>
      </c>
      <c r="H150" s="57">
        <v>4</v>
      </c>
      <c r="I150" s="57">
        <v>1</v>
      </c>
      <c r="J150" s="57">
        <v>9</v>
      </c>
      <c r="K150" s="57">
        <v>0</v>
      </c>
      <c r="L150" s="57">
        <v>0</v>
      </c>
      <c r="M150" s="57">
        <v>4</v>
      </c>
      <c r="N150" s="57">
        <v>4</v>
      </c>
      <c r="O150" s="57">
        <v>3</v>
      </c>
      <c r="P150" s="57">
        <v>201</v>
      </c>
      <c r="Q150" s="57">
        <v>0</v>
      </c>
      <c r="R150" s="57">
        <v>22.1</v>
      </c>
      <c r="S150" s="57">
        <v>64.7</v>
      </c>
      <c r="T150" s="57">
        <v>13.1</v>
      </c>
      <c r="U150" s="57">
        <v>0.94399999999999995</v>
      </c>
      <c r="V150" s="57">
        <v>28.133672525439415</v>
      </c>
      <c r="W150" s="57">
        <v>10.780370072405471</v>
      </c>
      <c r="X150" s="57">
        <v>202</v>
      </c>
      <c r="Y150" s="57">
        <v>10</v>
      </c>
      <c r="Z150" s="57">
        <v>22.1</v>
      </c>
      <c r="AA150" s="57">
        <v>64.7</v>
      </c>
      <c r="AB150" s="57">
        <v>13.1</v>
      </c>
      <c r="AC150" s="57">
        <v>1.208</v>
      </c>
      <c r="AD150" s="57">
        <v>23.618903754855424</v>
      </c>
      <c r="AE150" s="57">
        <v>8.475773414324058</v>
      </c>
      <c r="AF150" s="57">
        <v>203</v>
      </c>
      <c r="AG150" s="57">
        <v>20</v>
      </c>
      <c r="AH150" s="57">
        <v>15.700000000000001</v>
      </c>
      <c r="AI150" s="57">
        <v>52.4</v>
      </c>
      <c r="AJ150" s="57">
        <v>31.900000000000002</v>
      </c>
      <c r="AK150" s="57">
        <v>1.4410000000000001</v>
      </c>
      <c r="AL150" s="57">
        <v>20.415501398322018</v>
      </c>
      <c r="AM150" s="57">
        <v>7.0496270797475598</v>
      </c>
      <c r="AN150" s="57">
        <v>0</v>
      </c>
      <c r="AO150" s="57">
        <v>736</v>
      </c>
      <c r="AP150" s="57">
        <v>2.5789807092379191</v>
      </c>
      <c r="AQ150" s="67">
        <v>6.1755905010504808</v>
      </c>
      <c r="AR150" s="57">
        <v>100</v>
      </c>
      <c r="AS150" s="57">
        <v>100</v>
      </c>
      <c r="AT150" s="57">
        <v>98.833333333333329</v>
      </c>
      <c r="AU150" s="57">
        <v>98.333333333333343</v>
      </c>
      <c r="AV150" s="67">
        <v>98.833333333333329</v>
      </c>
      <c r="AW150" s="57">
        <v>0</v>
      </c>
      <c r="AX150" s="57"/>
      <c r="AY150" s="57"/>
      <c r="AZ150" s="57">
        <v>0</v>
      </c>
      <c r="BA150" s="57">
        <v>0</v>
      </c>
      <c r="BB150" s="67">
        <v>51.026371688629148</v>
      </c>
      <c r="BC150" s="67">
        <v>48.680771191294106</v>
      </c>
      <c r="BD150" s="67">
        <v>43.103596095728506</v>
      </c>
      <c r="BE150" s="67">
        <v>39.272873544374299</v>
      </c>
      <c r="BF150" s="67">
        <v>27.53212322890931</v>
      </c>
      <c r="BG150" s="67">
        <v>14.390307482323669</v>
      </c>
      <c r="BH150" s="67">
        <v>1.127832282611265</v>
      </c>
      <c r="BI150" s="62">
        <f t="shared" si="48"/>
        <v>56.268293183761884</v>
      </c>
      <c r="BJ150" s="57">
        <v>15</v>
      </c>
      <c r="BK150" s="57">
        <v>758</v>
      </c>
      <c r="BL150" s="57">
        <v>2.6146082671225988</v>
      </c>
      <c r="BM150" s="57">
        <v>3.0775419893392426</v>
      </c>
      <c r="BN150" s="57">
        <v>100</v>
      </c>
      <c r="BO150" s="67">
        <v>100</v>
      </c>
      <c r="BP150" s="67">
        <v>100</v>
      </c>
      <c r="BQ150" s="67">
        <v>99.5</v>
      </c>
      <c r="BR150" s="67">
        <v>98.333333333333329</v>
      </c>
      <c r="BS150" s="57">
        <v>0</v>
      </c>
      <c r="BT150" s="57"/>
      <c r="BU150" s="57"/>
      <c r="BV150" s="57">
        <v>0</v>
      </c>
      <c r="BW150" s="67">
        <v>0</v>
      </c>
      <c r="BX150" s="67">
        <v>43.172800855518027</v>
      </c>
      <c r="BY150" s="67">
        <v>41.196416692144496</v>
      </c>
      <c r="BZ150" s="67">
        <v>38.087928978877393</v>
      </c>
      <c r="CA150" s="67">
        <v>37.21166803912925</v>
      </c>
      <c r="CB150" s="67">
        <v>9.145733706174223</v>
      </c>
      <c r="CC150" s="67">
        <v>12.472497599397114</v>
      </c>
      <c r="CD150" s="67">
        <v>1.3958836770187872</v>
      </c>
      <c r="CE150" s="62">
        <f t="shared" si="49"/>
        <v>46.612129450849991</v>
      </c>
      <c r="CF150" s="57">
        <v>30</v>
      </c>
      <c r="CG150" s="57">
        <v>767</v>
      </c>
      <c r="CH150" s="57">
        <v>2.6295317929933315</v>
      </c>
      <c r="CI150" s="57">
        <v>1.7798440875363846</v>
      </c>
      <c r="CJ150" s="57">
        <v>100</v>
      </c>
      <c r="CK150" s="67">
        <v>100</v>
      </c>
      <c r="CL150" s="67">
        <v>100</v>
      </c>
      <c r="CM150" s="67">
        <v>98.833333333333329</v>
      </c>
      <c r="CN150" s="67">
        <v>98.833333333333329</v>
      </c>
      <c r="CO150" s="57">
        <v>0</v>
      </c>
      <c r="CP150" s="57"/>
      <c r="CQ150" s="57"/>
      <c r="CR150" s="67">
        <v>0</v>
      </c>
      <c r="CS150" s="67">
        <v>0</v>
      </c>
      <c r="CT150" s="67">
        <v>36.154952464129337</v>
      </c>
      <c r="CU150" s="67">
        <v>34.557655196630591</v>
      </c>
      <c r="CV150" s="67">
        <v>33.816972995975959</v>
      </c>
      <c r="CW150" s="67">
        <v>33.308156527700106</v>
      </c>
      <c r="CX150" s="67">
        <v>31.517637816552362</v>
      </c>
      <c r="CY150" s="67">
        <v>17.042808282130533</v>
      </c>
      <c r="CZ150" s="67">
        <v>1.6352652811757571</v>
      </c>
      <c r="DA150" s="62">
        <f t="shared" si="50"/>
        <v>37.811541753056716</v>
      </c>
      <c r="DB150" s="57"/>
      <c r="DC150" s="57"/>
      <c r="DD150" s="57"/>
      <c r="DE150" s="62" t="e">
        <v>#N/A</v>
      </c>
      <c r="DF150" s="62" t="e">
        <v>#N/A</v>
      </c>
      <c r="DG150" s="57"/>
      <c r="DH150" s="67"/>
      <c r="DI150" s="67"/>
      <c r="DJ150" s="67"/>
      <c r="DK150" s="67"/>
      <c r="DL150" s="57"/>
      <c r="DM150" s="57"/>
      <c r="DN150" s="57"/>
      <c r="DO150" s="57"/>
      <c r="DP150" s="57"/>
      <c r="DQ150" s="67"/>
      <c r="DR150" s="67"/>
      <c r="DS150" s="67"/>
      <c r="DT150" s="67"/>
      <c r="DU150" s="67"/>
      <c r="DV150" s="62" t="e">
        <v>#N/A</v>
      </c>
      <c r="DW150" s="62" t="e">
        <v>#N/A</v>
      </c>
      <c r="DX150" s="62" t="e">
        <f t="shared" si="51"/>
        <v>#N/A</v>
      </c>
      <c r="DZ150" s="62">
        <f t="shared" si="66"/>
        <v>16.995419639387585</v>
      </c>
      <c r="EA150" s="62">
        <f t="shared" si="53"/>
        <v>9.400461411720741</v>
      </c>
      <c r="EB150" s="62">
        <f t="shared" si="54"/>
        <v>4.5033852253566096</v>
      </c>
      <c r="EC150" s="62" t="e">
        <f t="shared" si="55"/>
        <v>#N/A</v>
      </c>
      <c r="ED150" s="62">
        <f t="shared" si="56"/>
        <v>24.882566062050628</v>
      </c>
      <c r="EE150" s="62">
        <f t="shared" si="57"/>
        <v>24.739170439732135</v>
      </c>
      <c r="EF150" s="62">
        <f t="shared" si="58"/>
        <v>16.265348245569573</v>
      </c>
      <c r="EG150" s="62" t="e">
        <f t="shared" si="59"/>
        <v>#N/A</v>
      </c>
      <c r="EH150" s="62">
        <f t="shared" si="60"/>
        <v>28.134146591880942</v>
      </c>
      <c r="EI150" s="62">
        <f t="shared" si="61"/>
        <v>23.306064725424996</v>
      </c>
      <c r="EJ150" s="62">
        <f t="shared" si="62"/>
        <v>18.905770876528358</v>
      </c>
      <c r="EK150" s="62" t="e">
        <f t="shared" si="63"/>
        <v>#N/A</v>
      </c>
      <c r="EL150" s="62">
        <f t="shared" si="52"/>
        <v>28.27559050105048</v>
      </c>
      <c r="EM150" s="62">
        <f t="shared" si="64"/>
        <v>25.177541989339243</v>
      </c>
      <c r="EN150" s="62">
        <f t="shared" si="65"/>
        <v>17.479844087536385</v>
      </c>
      <c r="EO150" s="62" t="e">
        <f>DataByPlots!Z150+DataByPlots!DF150</f>
        <v>#N/A</v>
      </c>
    </row>
    <row r="151" spans="1:145" ht="11.25" x14ac:dyDescent="0.2">
      <c r="A151" s="57">
        <v>63633</v>
      </c>
      <c r="B151" s="57">
        <v>2007</v>
      </c>
      <c r="C151" s="57">
        <v>6</v>
      </c>
      <c r="D151" s="57">
        <v>4</v>
      </c>
      <c r="E151" s="57">
        <v>7130512</v>
      </c>
      <c r="F151" s="57">
        <v>3564991</v>
      </c>
      <c r="G151" s="57">
        <v>220</v>
      </c>
      <c r="H151" s="57">
        <v>4</v>
      </c>
      <c r="I151" s="57">
        <v>2</v>
      </c>
      <c r="J151" s="57">
        <v>7</v>
      </c>
      <c r="K151" s="57">
        <v>0</v>
      </c>
      <c r="L151" s="57">
        <v>0</v>
      </c>
      <c r="M151" s="57">
        <v>4</v>
      </c>
      <c r="N151" s="57">
        <v>2</v>
      </c>
      <c r="O151" s="57">
        <v>3</v>
      </c>
      <c r="P151" s="57">
        <v>201</v>
      </c>
      <c r="Q151" s="57">
        <v>0</v>
      </c>
      <c r="R151" s="57">
        <v>3.9</v>
      </c>
      <c r="S151" s="57">
        <v>44.5</v>
      </c>
      <c r="T151" s="57">
        <v>51.6</v>
      </c>
      <c r="U151" s="57">
        <v>0.99199999999999999</v>
      </c>
      <c r="V151" s="57">
        <v>19.211190094015137</v>
      </c>
      <c r="W151" s="57">
        <v>12.568119891008179</v>
      </c>
      <c r="X151" s="57">
        <v>202</v>
      </c>
      <c r="Y151" s="57">
        <v>10</v>
      </c>
      <c r="Z151" s="57">
        <v>3.9</v>
      </c>
      <c r="AA151" s="57">
        <v>44.5</v>
      </c>
      <c r="AB151" s="57">
        <v>51.6</v>
      </c>
      <c r="AC151" s="57">
        <v>0.93100000000000005</v>
      </c>
      <c r="AD151" s="57">
        <v>21.725062401774991</v>
      </c>
      <c r="AE151" s="57">
        <v>15.070272823904574</v>
      </c>
      <c r="AF151" s="57">
        <v>203</v>
      </c>
      <c r="AG151" s="57">
        <v>20</v>
      </c>
      <c r="AH151" s="57">
        <v>3.2</v>
      </c>
      <c r="AI151" s="57">
        <v>35.4</v>
      </c>
      <c r="AJ151" s="57">
        <v>61.4</v>
      </c>
      <c r="AK151" s="57">
        <v>1.181</v>
      </c>
      <c r="AL151" s="57">
        <v>16.767206919107497</v>
      </c>
      <c r="AM151" s="57">
        <v>9.7537548026545444</v>
      </c>
      <c r="AN151" s="57">
        <v>0</v>
      </c>
      <c r="AO151" s="57">
        <v>69</v>
      </c>
      <c r="AP151" s="57">
        <v>2.5737117143271884</v>
      </c>
      <c r="AQ151" s="67">
        <v>6.6337639715488308</v>
      </c>
      <c r="AR151" s="57">
        <v>100</v>
      </c>
      <c r="AS151" s="57">
        <v>97.770154373927966</v>
      </c>
      <c r="AT151" s="57">
        <v>97.591472807680276</v>
      </c>
      <c r="AU151" s="57">
        <v>97.591472807680276</v>
      </c>
      <c r="AV151" s="67">
        <v>97.591472807680276</v>
      </c>
      <c r="AW151" s="57">
        <v>0</v>
      </c>
      <c r="AX151" s="57"/>
      <c r="AY151" s="57"/>
      <c r="AZ151" s="57">
        <v>0</v>
      </c>
      <c r="BA151" s="57">
        <v>0</v>
      </c>
      <c r="BB151" s="67">
        <v>57.306510759406201</v>
      </c>
      <c r="BC151" s="67">
        <v>53.281511517921118</v>
      </c>
      <c r="BD151" s="67">
        <v>35.839848138152405</v>
      </c>
      <c r="BE151" s="67">
        <v>33.37678890082568</v>
      </c>
      <c r="BF151" s="67">
        <v>19.773225958625662</v>
      </c>
      <c r="BG151" s="67">
        <v>14.061891321734926</v>
      </c>
      <c r="BH151" s="67">
        <v>0.99842008547863204</v>
      </c>
      <c r="BI151" s="62">
        <f t="shared" si="48"/>
        <v>61.206996109133541</v>
      </c>
      <c r="BJ151" s="57">
        <v>15</v>
      </c>
      <c r="BK151" s="57">
        <v>73</v>
      </c>
      <c r="BL151" s="57">
        <v>2.5890492245448415</v>
      </c>
      <c r="BM151" s="57">
        <v>5.3000674308833302</v>
      </c>
      <c r="BN151" s="57">
        <v>100</v>
      </c>
      <c r="BO151" s="67">
        <v>100</v>
      </c>
      <c r="BP151" s="67">
        <v>100</v>
      </c>
      <c r="BQ151" s="67">
        <v>100</v>
      </c>
      <c r="BR151" s="67">
        <v>100</v>
      </c>
      <c r="BS151" s="57">
        <v>0</v>
      </c>
      <c r="BT151" s="57"/>
      <c r="BU151" s="57"/>
      <c r="BV151" s="57">
        <v>0</v>
      </c>
      <c r="BW151" s="67">
        <v>0</v>
      </c>
      <c r="BX151" s="67">
        <v>50.958731088769241</v>
      </c>
      <c r="BY151" s="67">
        <v>45.279025143540338</v>
      </c>
      <c r="BZ151" s="67">
        <v>37.322319968017119</v>
      </c>
      <c r="CA151" s="67">
        <v>31.341998955867389</v>
      </c>
      <c r="CB151" s="67">
        <v>18.748146471458028</v>
      </c>
      <c r="CC151" s="67">
        <v>13.607078055624594</v>
      </c>
      <c r="CD151" s="67">
        <v>1.0743982491752782</v>
      </c>
      <c r="CE151" s="62">
        <f t="shared" si="49"/>
        <v>58.502208494542671</v>
      </c>
      <c r="CF151" s="57">
        <v>30</v>
      </c>
      <c r="CG151" s="57">
        <v>109</v>
      </c>
      <c r="CH151" s="57">
        <v>2.6224650109769487</v>
      </c>
      <c r="CI151" s="57">
        <v>2.3943468715697049</v>
      </c>
      <c r="CJ151" s="57">
        <v>100</v>
      </c>
      <c r="CK151" s="67">
        <v>100</v>
      </c>
      <c r="CL151" s="67">
        <v>100</v>
      </c>
      <c r="CM151" s="67">
        <v>100</v>
      </c>
      <c r="CN151" s="67">
        <v>100</v>
      </c>
      <c r="CO151" s="57">
        <v>0</v>
      </c>
      <c r="CP151" s="57"/>
      <c r="CQ151" s="57"/>
      <c r="CR151" s="67">
        <v>0</v>
      </c>
      <c r="CS151" s="67">
        <v>0</v>
      </c>
      <c r="CT151" s="67">
        <v>45.771224582865955</v>
      </c>
      <c r="CU151" s="67">
        <v>41.984213316689456</v>
      </c>
      <c r="CV151" s="67">
        <v>39.764908588299832</v>
      </c>
      <c r="CW151" s="67">
        <v>35.313396197053208</v>
      </c>
      <c r="CX151" s="67">
        <v>24.410416572115771</v>
      </c>
      <c r="CY151" s="67">
        <v>17.274182491677095</v>
      </c>
      <c r="CZ151" s="67">
        <v>1.2528942911844503</v>
      </c>
      <c r="DA151" s="62">
        <f t="shared" si="50"/>
        <v>52.224556440594462</v>
      </c>
      <c r="DB151" s="57">
        <v>12</v>
      </c>
      <c r="DC151" s="57" t="s">
        <v>188</v>
      </c>
      <c r="DD151" s="57">
        <v>102</v>
      </c>
      <c r="DE151" s="68">
        <v>2.569068689422672</v>
      </c>
      <c r="DF151" s="68">
        <v>7.0375052675937546</v>
      </c>
      <c r="DG151" s="57">
        <v>100</v>
      </c>
      <c r="DH151" s="67">
        <v>100</v>
      </c>
      <c r="DI151" s="67">
        <v>100</v>
      </c>
      <c r="DJ151" s="67">
        <v>100</v>
      </c>
      <c r="DK151" s="67">
        <v>100</v>
      </c>
      <c r="DL151" s="57">
        <v>0</v>
      </c>
      <c r="DM151" s="57"/>
      <c r="DN151" s="57"/>
      <c r="DO151" s="57">
        <v>0</v>
      </c>
      <c r="DP151" s="57">
        <v>0</v>
      </c>
      <c r="DQ151" s="67">
        <v>55.871925740142913</v>
      </c>
      <c r="DR151" s="67">
        <v>48.241494637891961</v>
      </c>
      <c r="DS151" s="67">
        <v>38.45839783425027</v>
      </c>
      <c r="DT151" s="67">
        <v>32.987039176548926</v>
      </c>
      <c r="DU151" s="67">
        <v>20.60280465039347</v>
      </c>
      <c r="DV151" s="67">
        <v>11.595111264437419</v>
      </c>
      <c r="DW151" s="67">
        <v>1.0142643229719186</v>
      </c>
      <c r="DX151" s="62">
        <f t="shared" si="51"/>
        <v>60.52015552764972</v>
      </c>
      <c r="DZ151" s="62">
        <f t="shared" si="66"/>
        <v>27.830207208307861</v>
      </c>
      <c r="EA151" s="62">
        <f t="shared" si="53"/>
        <v>27.160209538675282</v>
      </c>
      <c r="EB151" s="62">
        <f t="shared" si="54"/>
        <v>16.911160243541254</v>
      </c>
      <c r="EC151" s="62">
        <f t="shared" si="55"/>
        <v>27.533116351100794</v>
      </c>
      <c r="ED151" s="62">
        <f t="shared" si="56"/>
        <v>19.314897579090754</v>
      </c>
      <c r="EE151" s="62">
        <f t="shared" si="57"/>
        <v>17.734920900242795</v>
      </c>
      <c r="EF151" s="62">
        <f t="shared" si="58"/>
        <v>18.039213705376113</v>
      </c>
      <c r="EG151" s="62">
        <f t="shared" si="59"/>
        <v>21.391927912111505</v>
      </c>
      <c r="EH151" s="62">
        <f t="shared" si="60"/>
        <v>30.603498054566771</v>
      </c>
      <c r="EI151" s="62">
        <f t="shared" si="61"/>
        <v>29.251104247271336</v>
      </c>
      <c r="EJ151" s="62">
        <f t="shared" si="62"/>
        <v>26.112278220297231</v>
      </c>
      <c r="EK151" s="62">
        <f t="shared" si="63"/>
        <v>30.26007776382486</v>
      </c>
      <c r="EL151" s="62">
        <f t="shared" si="52"/>
        <v>10.533763971548831</v>
      </c>
      <c r="EM151" s="62">
        <f t="shared" si="64"/>
        <v>9.2000674308833297</v>
      </c>
      <c r="EN151" s="62">
        <f t="shared" si="65"/>
        <v>5.5943468715697051</v>
      </c>
      <c r="EO151" s="62">
        <f>DataByPlots!Z151+DataByPlots!DF151</f>
        <v>10.937505267593755</v>
      </c>
    </row>
    <row r="152" spans="1:145" ht="11.25" x14ac:dyDescent="0.2">
      <c r="A152" s="57">
        <v>71553</v>
      </c>
      <c r="B152" s="57">
        <v>2007</v>
      </c>
      <c r="C152" s="57">
        <v>5</v>
      </c>
      <c r="D152" s="57">
        <v>31</v>
      </c>
      <c r="E152" s="57">
        <v>7194510</v>
      </c>
      <c r="F152" s="57">
        <v>3500996</v>
      </c>
      <c r="G152" s="57">
        <v>140</v>
      </c>
      <c r="H152" s="57">
        <v>4</v>
      </c>
      <c r="I152" s="57">
        <v>2</v>
      </c>
      <c r="J152" s="57">
        <v>7.2</v>
      </c>
      <c r="K152" s="57">
        <v>0</v>
      </c>
      <c r="L152" s="57">
        <v>0</v>
      </c>
      <c r="M152" s="57">
        <v>2</v>
      </c>
      <c r="N152" s="57">
        <v>0</v>
      </c>
      <c r="O152" s="57">
        <v>4</v>
      </c>
      <c r="P152" s="57">
        <v>201</v>
      </c>
      <c r="Q152" s="57">
        <v>0</v>
      </c>
      <c r="R152" s="57">
        <v>1.4000000000000001</v>
      </c>
      <c r="S152" s="57">
        <v>8.6</v>
      </c>
      <c r="T152" s="57">
        <v>90</v>
      </c>
      <c r="U152" s="57">
        <v>1.226</v>
      </c>
      <c r="V152" s="57">
        <v>8.2833133253301341</v>
      </c>
      <c r="W152" s="57">
        <v>2.3617118142499431</v>
      </c>
      <c r="X152" s="57">
        <v>202</v>
      </c>
      <c r="Y152" s="57">
        <v>10</v>
      </c>
      <c r="Z152" s="57">
        <v>1.4000000000000001</v>
      </c>
      <c r="AA152" s="57">
        <v>8.6</v>
      </c>
      <c r="AB152" s="57">
        <v>90</v>
      </c>
      <c r="AC152" s="57">
        <v>1.2</v>
      </c>
      <c r="AD152" s="57">
        <v>7.8734652859701937</v>
      </c>
      <c r="AE152" s="57">
        <v>4.0265591652833814</v>
      </c>
      <c r="AF152" s="57">
        <v>203</v>
      </c>
      <c r="AG152" s="57">
        <v>20</v>
      </c>
      <c r="AH152" s="57">
        <v>0.70000000000000007</v>
      </c>
      <c r="AI152" s="57">
        <v>3.8000000000000003</v>
      </c>
      <c r="AJ152" s="57">
        <v>95.5</v>
      </c>
      <c r="AK152" s="57">
        <v>1.2729999999999999</v>
      </c>
      <c r="AL152" s="57">
        <v>6.3679952052741982</v>
      </c>
      <c r="AM152" s="57">
        <v>2.0163226116178627</v>
      </c>
      <c r="AN152" s="57">
        <v>0</v>
      </c>
      <c r="AO152" s="57">
        <v>106</v>
      </c>
      <c r="AP152" s="57">
        <v>2.6415134370579914</v>
      </c>
      <c r="AQ152" s="67">
        <v>0.73796199495726589</v>
      </c>
      <c r="AR152" s="57">
        <v>100</v>
      </c>
      <c r="AS152" s="57">
        <v>96.931407942238266</v>
      </c>
      <c r="AT152" s="57">
        <v>98.916967509025255</v>
      </c>
      <c r="AU152" s="57">
        <v>98.916967509025255</v>
      </c>
      <c r="AV152" s="67">
        <v>97.653429602888096</v>
      </c>
      <c r="AW152" s="57">
        <v>0</v>
      </c>
      <c r="AX152" s="57"/>
      <c r="AY152" s="57"/>
      <c r="AZ152" s="57">
        <v>0</v>
      </c>
      <c r="BA152" s="57">
        <v>0</v>
      </c>
      <c r="BB152" s="67">
        <v>44.878978911489206</v>
      </c>
      <c r="BC152" s="67">
        <v>36.57713079890442</v>
      </c>
      <c r="BD152" s="67">
        <v>15.619514231384274</v>
      </c>
      <c r="BE152" s="67">
        <v>13.14155956708829</v>
      </c>
      <c r="BF152" s="67">
        <v>7.2266677836699502</v>
      </c>
      <c r="BG152" s="67">
        <v>2.0417630197092866</v>
      </c>
      <c r="BH152" s="67">
        <v>1.3223878061020833</v>
      </c>
      <c r="BI152" s="62">
        <f t="shared" si="48"/>
        <v>49.938251778309926</v>
      </c>
      <c r="BJ152" s="57">
        <v>15</v>
      </c>
      <c r="BK152" s="57">
        <v>60</v>
      </c>
      <c r="BL152" s="57">
        <v>2.561941189641018</v>
      </c>
      <c r="BM152" s="57">
        <v>7.6572878573027818</v>
      </c>
      <c r="BN152" s="57">
        <v>100</v>
      </c>
      <c r="BO152" s="67">
        <v>100</v>
      </c>
      <c r="BP152" s="67">
        <v>100</v>
      </c>
      <c r="BQ152" s="67">
        <v>100</v>
      </c>
      <c r="BR152" s="67">
        <v>100</v>
      </c>
      <c r="BS152" s="57">
        <v>0</v>
      </c>
      <c r="BT152" s="57"/>
      <c r="BU152" s="57"/>
      <c r="BV152" s="57">
        <v>0</v>
      </c>
      <c r="BW152" s="67">
        <v>0</v>
      </c>
      <c r="BX152" s="67">
        <v>48.222190487221397</v>
      </c>
      <c r="BY152" s="67">
        <v>28.4742005211038</v>
      </c>
      <c r="BZ152" s="67">
        <v>22.547897967746561</v>
      </c>
      <c r="CA152" s="67">
        <v>21.34104107049269</v>
      </c>
      <c r="CB152" s="67">
        <v>18.590677720435117</v>
      </c>
      <c r="CC152" s="67">
        <v>13.659022798860155</v>
      </c>
      <c r="CD152" s="67">
        <v>0.85103737267300217</v>
      </c>
      <c r="CE152" s="62">
        <f t="shared" si="49"/>
        <v>66.781541429830781</v>
      </c>
      <c r="CF152" s="57">
        <v>30</v>
      </c>
      <c r="CG152" s="57">
        <v>77</v>
      </c>
      <c r="CH152" s="57">
        <v>2.5845027907506553</v>
      </c>
      <c r="CI152" s="57">
        <v>5.6954094999430449</v>
      </c>
      <c r="CJ152" s="57">
        <v>100</v>
      </c>
      <c r="CK152" s="67">
        <v>98.310810810810807</v>
      </c>
      <c r="CL152" s="67">
        <v>100</v>
      </c>
      <c r="CM152" s="67">
        <v>100</v>
      </c>
      <c r="CN152" s="67">
        <v>99.493243243243256</v>
      </c>
      <c r="CO152" s="57">
        <v>0</v>
      </c>
      <c r="CP152" s="57"/>
      <c r="CQ152" s="57"/>
      <c r="CR152" s="67">
        <v>0</v>
      </c>
      <c r="CS152" s="67">
        <v>0</v>
      </c>
      <c r="CT152" s="67">
        <v>44.460636924000873</v>
      </c>
      <c r="CU152" s="67">
        <v>37.987668454012372</v>
      </c>
      <c r="CV152" s="67">
        <v>17.399494288490054</v>
      </c>
      <c r="CW152" s="67">
        <v>15.862002775658457</v>
      </c>
      <c r="CX152" s="67">
        <v>13.181082700762998</v>
      </c>
      <c r="CY152" s="67">
        <v>12.176170711992526</v>
      </c>
      <c r="CZ152" s="67">
        <v>1.1806126005002187</v>
      </c>
      <c r="DA152" s="62">
        <f t="shared" si="50"/>
        <v>54.319546307887101</v>
      </c>
      <c r="DB152" s="57">
        <v>16</v>
      </c>
      <c r="DC152" s="57" t="s">
        <v>188</v>
      </c>
      <c r="DD152" s="57">
        <v>62</v>
      </c>
      <c r="DE152" s="68">
        <v>2.5317724574992453</v>
      </c>
      <c r="DF152" s="68">
        <v>10.280655869630841</v>
      </c>
      <c r="DG152" s="57">
        <v>100</v>
      </c>
      <c r="DH152" s="67">
        <v>100</v>
      </c>
      <c r="DI152" s="67">
        <v>100</v>
      </c>
      <c r="DJ152" s="67">
        <v>99.5</v>
      </c>
      <c r="DK152" s="67">
        <v>98.833333333333329</v>
      </c>
      <c r="DL152" s="57">
        <v>0</v>
      </c>
      <c r="DM152" s="57"/>
      <c r="DN152" s="57"/>
      <c r="DO152" s="57">
        <v>0</v>
      </c>
      <c r="DP152" s="57">
        <v>0</v>
      </c>
      <c r="DQ152" s="67">
        <v>48.473724872122723</v>
      </c>
      <c r="DR152" s="67">
        <v>34.251869119746644</v>
      </c>
      <c r="DS152" s="67">
        <v>27.880935077927415</v>
      </c>
      <c r="DT152" s="67">
        <v>26.286613597870971</v>
      </c>
      <c r="DU152" s="67">
        <v>22.227763296053958</v>
      </c>
      <c r="DV152" s="67">
        <v>18.306555678608088</v>
      </c>
      <c r="DW152" s="67">
        <v>0.86643432593059921</v>
      </c>
      <c r="DX152" s="62">
        <f t="shared" si="51"/>
        <v>65.777559378838546</v>
      </c>
      <c r="DZ152" s="62">
        <f t="shared" si="66"/>
        <v>36.796692211221639</v>
      </c>
      <c r="EA152" s="62">
        <f t="shared" si="53"/>
        <v>45.440500359338088</v>
      </c>
      <c r="EB152" s="62">
        <f t="shared" si="54"/>
        <v>38.457543532228641</v>
      </c>
      <c r="EC152" s="62">
        <f t="shared" si="55"/>
        <v>39.490945780967579</v>
      </c>
      <c r="ED152" s="62">
        <f t="shared" si="56"/>
        <v>11.099796547379004</v>
      </c>
      <c r="EE152" s="62">
        <f t="shared" si="57"/>
        <v>7.6820182716325345</v>
      </c>
      <c r="EF152" s="62">
        <f t="shared" si="58"/>
        <v>3.6858320636659307</v>
      </c>
      <c r="EG152" s="62">
        <f t="shared" si="59"/>
        <v>7.9800579192628831</v>
      </c>
      <c r="EH152" s="62">
        <f t="shared" si="60"/>
        <v>24.969125889154963</v>
      </c>
      <c r="EI152" s="62">
        <f t="shared" si="61"/>
        <v>33.390770714915391</v>
      </c>
      <c r="EJ152" s="62">
        <f t="shared" si="62"/>
        <v>27.159773153943551</v>
      </c>
      <c r="EK152" s="62">
        <f t="shared" si="63"/>
        <v>32.888779689419273</v>
      </c>
      <c r="EL152" s="62">
        <f t="shared" si="52"/>
        <v>2.1379619949572661</v>
      </c>
      <c r="EM152" s="62">
        <f t="shared" si="64"/>
        <v>9.0572878573027822</v>
      </c>
      <c r="EN152" s="62">
        <f t="shared" si="65"/>
        <v>6.3954094999430451</v>
      </c>
      <c r="EO152" s="62">
        <f>DataByPlots!Z152+DataByPlots!DF152</f>
        <v>11.680655869630842</v>
      </c>
    </row>
    <row r="153" spans="1:145" ht="11.25" x14ac:dyDescent="0.2">
      <c r="A153" s="57">
        <v>73471</v>
      </c>
      <c r="B153" s="57">
        <v>2007</v>
      </c>
      <c r="C153" s="57">
        <v>5</v>
      </c>
      <c r="D153" s="57">
        <v>31</v>
      </c>
      <c r="E153" s="57">
        <v>7209699</v>
      </c>
      <c r="F153" s="57">
        <v>3436997</v>
      </c>
      <c r="G153" s="57">
        <v>30</v>
      </c>
      <c r="H153" s="57">
        <v>4</v>
      </c>
      <c r="I153" s="57">
        <v>2</v>
      </c>
      <c r="J153" s="57">
        <v>2.75</v>
      </c>
      <c r="K153" s="57">
        <v>0</v>
      </c>
      <c r="L153" s="57">
        <v>0</v>
      </c>
      <c r="M153" s="57">
        <v>2</v>
      </c>
      <c r="N153" s="57">
        <v>1</v>
      </c>
      <c r="O153" s="57">
        <v>5</v>
      </c>
      <c r="P153" s="57">
        <v>201</v>
      </c>
      <c r="Q153" s="57">
        <v>0</v>
      </c>
      <c r="R153" s="57">
        <v>0.8</v>
      </c>
      <c r="S153" s="57">
        <v>4.5</v>
      </c>
      <c r="T153" s="57">
        <v>94.7</v>
      </c>
      <c r="U153" s="57">
        <v>1.2050000000000001</v>
      </c>
      <c r="V153" s="57">
        <v>2.3378582202111642</v>
      </c>
      <c r="W153" s="57">
        <v>2.7155727155727183</v>
      </c>
      <c r="X153" s="57">
        <v>202</v>
      </c>
      <c r="Y153" s="57">
        <v>10</v>
      </c>
      <c r="Z153" s="57">
        <v>0.8</v>
      </c>
      <c r="AA153" s="57">
        <v>4.5</v>
      </c>
      <c r="AB153" s="57">
        <v>94.7</v>
      </c>
      <c r="AC153" s="57">
        <v>1.272</v>
      </c>
      <c r="AD153" s="57">
        <v>1.7554406637008564</v>
      </c>
      <c r="AE153" s="57">
        <v>2.9861706033533197</v>
      </c>
      <c r="AF153" s="57">
        <v>203</v>
      </c>
      <c r="AG153" s="57">
        <v>20</v>
      </c>
      <c r="AH153" s="57">
        <v>0.4</v>
      </c>
      <c r="AI153" s="57">
        <v>3</v>
      </c>
      <c r="AJ153" s="57">
        <v>96.5</v>
      </c>
      <c r="AK153" s="57">
        <v>1.3800000000000001</v>
      </c>
      <c r="AL153" s="57">
        <v>1.2338754907459337</v>
      </c>
      <c r="AM153" s="57">
        <v>0.39750141964792729</v>
      </c>
      <c r="AN153" s="57">
        <v>0</v>
      </c>
      <c r="AO153" s="57">
        <v>98</v>
      </c>
      <c r="AP153" s="57">
        <v>2.6389520759717313</v>
      </c>
      <c r="AQ153" s="67">
        <v>0.96068904593639304</v>
      </c>
      <c r="AR153" s="57">
        <v>100</v>
      </c>
      <c r="AS153" s="57">
        <v>100</v>
      </c>
      <c r="AT153" s="57">
        <v>100</v>
      </c>
      <c r="AU153" s="57">
        <v>99.498327759197323</v>
      </c>
      <c r="AV153" s="67">
        <v>98.829431438127088</v>
      </c>
      <c r="AW153" s="57">
        <v>0</v>
      </c>
      <c r="AX153" s="57"/>
      <c r="AY153" s="57"/>
      <c r="AZ153" s="57">
        <v>0</v>
      </c>
      <c r="BA153" s="57">
        <v>0</v>
      </c>
      <c r="BB153" s="67">
        <v>39.97833579584821</v>
      </c>
      <c r="BC153" s="67">
        <v>31.554540081593817</v>
      </c>
      <c r="BD153" s="67">
        <v>15.939066578957501</v>
      </c>
      <c r="BE153" s="67">
        <v>13.157073998961275</v>
      </c>
      <c r="BF153" s="67">
        <v>9.1883573114141743</v>
      </c>
      <c r="BG153" s="67">
        <v>2.3659203548255299</v>
      </c>
      <c r="BH153" s="67">
        <v>1.3935318589929464</v>
      </c>
      <c r="BI153" s="62">
        <f t="shared" si="48"/>
        <v>47.193741345991988</v>
      </c>
      <c r="BJ153" s="57">
        <v>15</v>
      </c>
      <c r="BK153" s="57">
        <v>112</v>
      </c>
      <c r="BL153" s="57">
        <v>2.6447417063916725</v>
      </c>
      <c r="BM153" s="57">
        <v>0.45724292246328047</v>
      </c>
      <c r="BN153" s="57">
        <v>100</v>
      </c>
      <c r="BO153" s="67">
        <v>99.327731092436963</v>
      </c>
      <c r="BP153" s="67">
        <v>98.823529411764696</v>
      </c>
      <c r="BQ153" s="67">
        <v>99.327731092436963</v>
      </c>
      <c r="BR153" s="67">
        <v>98.319327731092443</v>
      </c>
      <c r="BS153" s="57">
        <v>0</v>
      </c>
      <c r="BT153" s="57"/>
      <c r="BU153" s="57"/>
      <c r="BV153" s="57">
        <v>0</v>
      </c>
      <c r="BW153" s="67">
        <v>0</v>
      </c>
      <c r="BX153" s="67">
        <v>36.082989251292517</v>
      </c>
      <c r="BY153" s="67">
        <v>32.882883093319762</v>
      </c>
      <c r="BZ153" s="67">
        <v>11.531461965990228</v>
      </c>
      <c r="CA153" s="67">
        <v>6.3500273517573449</v>
      </c>
      <c r="CB153" s="67">
        <v>4.9552763989952924</v>
      </c>
      <c r="CC153" s="67">
        <v>1.6960188264833138</v>
      </c>
      <c r="CD153" s="67">
        <v>1.4870847693404732</v>
      </c>
      <c r="CE153" s="62">
        <f t="shared" si="49"/>
        <v>43.772022585549095</v>
      </c>
      <c r="CF153" s="57">
        <v>30</v>
      </c>
      <c r="CG153" s="57">
        <v>64</v>
      </c>
      <c r="CH153" s="57">
        <v>2.6468094611116335</v>
      </c>
      <c r="CI153" s="57">
        <v>0.27743816420579609</v>
      </c>
      <c r="CJ153" s="57">
        <v>100</v>
      </c>
      <c r="CK153" s="67">
        <v>100</v>
      </c>
      <c r="CL153" s="67">
        <v>100</v>
      </c>
      <c r="CM153" s="67">
        <v>100</v>
      </c>
      <c r="CN153" s="67">
        <v>100</v>
      </c>
      <c r="CO153" s="57">
        <v>0</v>
      </c>
      <c r="CP153" s="57"/>
      <c r="CQ153" s="57"/>
      <c r="CR153" s="67">
        <v>0</v>
      </c>
      <c r="CS153" s="67">
        <v>0</v>
      </c>
      <c r="CT153" s="67">
        <v>34.494835361488505</v>
      </c>
      <c r="CU153" s="67">
        <v>28.895850722616256</v>
      </c>
      <c r="CV153" s="67">
        <v>11.055449668755063</v>
      </c>
      <c r="CW153" s="67">
        <v>5.0047287692465154</v>
      </c>
      <c r="CX153" s="67">
        <v>2.300673687972977</v>
      </c>
      <c r="CY153" s="67">
        <v>1.2235144348452034</v>
      </c>
      <c r="CZ153" s="67">
        <v>1.594081826547288</v>
      </c>
      <c r="DA153" s="62">
        <f t="shared" si="50"/>
        <v>39.773457441179403</v>
      </c>
      <c r="DB153" s="57">
        <v>12</v>
      </c>
      <c r="DC153" s="57" t="s">
        <v>188</v>
      </c>
      <c r="DD153" s="57">
        <v>100</v>
      </c>
      <c r="DE153" s="68">
        <v>2.6322648926519507</v>
      </c>
      <c r="DF153" s="68">
        <v>1.5421832476564732</v>
      </c>
      <c r="DG153" s="57">
        <v>100</v>
      </c>
      <c r="DH153" s="67">
        <v>100</v>
      </c>
      <c r="DI153" s="67">
        <v>100</v>
      </c>
      <c r="DJ153" s="67">
        <v>100</v>
      </c>
      <c r="DK153" s="67">
        <v>100</v>
      </c>
      <c r="DL153" s="57">
        <v>0</v>
      </c>
      <c r="DM153" s="57"/>
      <c r="DN153" s="57"/>
      <c r="DO153" s="57">
        <v>0</v>
      </c>
      <c r="DP153" s="57">
        <v>0</v>
      </c>
      <c r="DQ153" s="67">
        <v>30.53033827518102</v>
      </c>
      <c r="DR153" s="67">
        <v>20.424555174436023</v>
      </c>
      <c r="DS153" s="67">
        <v>9.2570252415874403</v>
      </c>
      <c r="DT153" s="67">
        <v>6.8329165104593983</v>
      </c>
      <c r="DU153" s="67">
        <v>4.6902346504913028</v>
      </c>
      <c r="DV153" s="67">
        <v>3.1922240467136738</v>
      </c>
      <c r="DW153" s="67">
        <v>1.4319958614408166</v>
      </c>
      <c r="DX153" s="62">
        <f t="shared" si="51"/>
        <v>45.59833755948052</v>
      </c>
      <c r="DZ153" s="62">
        <f t="shared" si="66"/>
        <v>34.036667347030715</v>
      </c>
      <c r="EA153" s="62">
        <f t="shared" si="53"/>
        <v>37.421995233791748</v>
      </c>
      <c r="EB153" s="62">
        <f t="shared" si="54"/>
        <v>34.768728671932891</v>
      </c>
      <c r="EC153" s="62">
        <f t="shared" si="55"/>
        <v>38.765421049021121</v>
      </c>
      <c r="ED153" s="62">
        <f t="shared" si="56"/>
        <v>10.791153644135745</v>
      </c>
      <c r="EE153" s="62">
        <f t="shared" si="57"/>
        <v>4.6540085252740315</v>
      </c>
      <c r="EF153" s="62">
        <f t="shared" si="58"/>
        <v>3.7812143344013123</v>
      </c>
      <c r="EG153" s="62">
        <f t="shared" si="59"/>
        <v>3.6406924637457245</v>
      </c>
      <c r="EH153" s="62">
        <f t="shared" si="60"/>
        <v>23.596870672995994</v>
      </c>
      <c r="EI153" s="62">
        <f t="shared" si="61"/>
        <v>21.886011292774548</v>
      </c>
      <c r="EJ153" s="62">
        <f t="shared" si="62"/>
        <v>19.886728720589701</v>
      </c>
      <c r="EK153" s="62">
        <f t="shared" si="63"/>
        <v>22.79916877974026</v>
      </c>
      <c r="EL153" s="62">
        <f t="shared" si="52"/>
        <v>1.7606890459363931</v>
      </c>
      <c r="EM153" s="62">
        <f t="shared" si="64"/>
        <v>1.2572429224632806</v>
      </c>
      <c r="EN153" s="62">
        <f t="shared" si="65"/>
        <v>0.67743816420579606</v>
      </c>
      <c r="EO153" s="62">
        <f>DataByPlots!Z153+DataByPlots!DF153</f>
        <v>2.3421832476564735</v>
      </c>
    </row>
    <row r="154" spans="1:145" ht="11.25" x14ac:dyDescent="0.2">
      <c r="A154" s="57">
        <v>73631</v>
      </c>
      <c r="B154" s="57">
        <v>2007</v>
      </c>
      <c r="C154" s="57">
        <v>6</v>
      </c>
      <c r="D154" s="57">
        <v>4</v>
      </c>
      <c r="E154" s="57">
        <v>7209695</v>
      </c>
      <c r="F154" s="57">
        <v>3564986</v>
      </c>
      <c r="G154" s="57">
        <v>220</v>
      </c>
      <c r="H154" s="57">
        <v>4</v>
      </c>
      <c r="I154" s="57">
        <v>2</v>
      </c>
      <c r="J154" s="57">
        <v>6.8</v>
      </c>
      <c r="K154" s="57">
        <v>3</v>
      </c>
      <c r="L154" s="57">
        <v>2</v>
      </c>
      <c r="M154" s="57">
        <v>3</v>
      </c>
      <c r="N154" s="57">
        <v>0</v>
      </c>
      <c r="O154" s="57">
        <v>3</v>
      </c>
      <c r="P154" s="57">
        <v>201</v>
      </c>
      <c r="Q154" s="57">
        <v>0</v>
      </c>
      <c r="R154" s="57">
        <v>2.2000000000000002</v>
      </c>
      <c r="S154" s="57">
        <v>30.2</v>
      </c>
      <c r="T154" s="57">
        <v>67.599999999999994</v>
      </c>
      <c r="U154" s="57">
        <v>1.046</v>
      </c>
      <c r="V154" s="57">
        <v>19.022874318610214</v>
      </c>
      <c r="W154" s="57">
        <v>1.4218307643913266</v>
      </c>
      <c r="X154" s="57">
        <v>202</v>
      </c>
      <c r="Y154" s="57">
        <v>10</v>
      </c>
      <c r="Z154" s="57">
        <v>2.2000000000000002</v>
      </c>
      <c r="AA154" s="57">
        <v>30.2</v>
      </c>
      <c r="AB154" s="57">
        <v>67.599999999999994</v>
      </c>
      <c r="AC154" s="57">
        <v>1.1080000000000001</v>
      </c>
      <c r="AD154" s="57">
        <v>19.085944236849674</v>
      </c>
      <c r="AE154" s="57">
        <v>0.88217880402605631</v>
      </c>
      <c r="AF154" s="57">
        <v>203</v>
      </c>
      <c r="AG154" s="57">
        <v>20</v>
      </c>
      <c r="AH154" s="57">
        <v>2</v>
      </c>
      <c r="AI154" s="57">
        <v>27.7</v>
      </c>
      <c r="AJ154" s="57">
        <v>70.3</v>
      </c>
      <c r="AK154" s="57">
        <v>1.258</v>
      </c>
      <c r="AL154" s="57">
        <v>12.719891745602165</v>
      </c>
      <c r="AM154" s="57">
        <v>2.896124031007755</v>
      </c>
      <c r="AN154" s="57">
        <v>0</v>
      </c>
      <c r="AO154" s="57">
        <v>56</v>
      </c>
      <c r="AP154" s="57">
        <v>2.6353743196712207</v>
      </c>
      <c r="AQ154" s="67">
        <v>1.2717982894590645</v>
      </c>
      <c r="AR154" s="57">
        <v>100</v>
      </c>
      <c r="AS154" s="57">
        <v>98.251748251748253</v>
      </c>
      <c r="AT154" s="57">
        <v>98.251748251748253</v>
      </c>
      <c r="AU154" s="57">
        <v>98.251748251748253</v>
      </c>
      <c r="AV154" s="67">
        <v>97.727272727272734</v>
      </c>
      <c r="AW154" s="57">
        <v>0</v>
      </c>
      <c r="AX154" s="57"/>
      <c r="AY154" s="57"/>
      <c r="AZ154" s="57">
        <v>0</v>
      </c>
      <c r="BA154" s="57">
        <v>0</v>
      </c>
      <c r="BB154" s="67">
        <v>46.804904297915577</v>
      </c>
      <c r="BC154" s="67">
        <v>44.732770538000437</v>
      </c>
      <c r="BD154" s="67">
        <v>39.229289876618154</v>
      </c>
      <c r="BE154" s="67">
        <v>28.928586362699271</v>
      </c>
      <c r="BF154" s="67">
        <v>10.812407284856128</v>
      </c>
      <c r="BG154" s="67">
        <v>3.5851610877249733</v>
      </c>
      <c r="BH154" s="67">
        <v>1.3012600243695922</v>
      </c>
      <c r="BI154" s="62">
        <f t="shared" si="48"/>
        <v>50.623332152226006</v>
      </c>
      <c r="BJ154" s="57">
        <v>15</v>
      </c>
      <c r="BK154" s="57">
        <v>96</v>
      </c>
      <c r="BL154" s="57">
        <v>2.5868637668025976</v>
      </c>
      <c r="BM154" s="57">
        <v>5.4901072345567421</v>
      </c>
      <c r="BN154" s="57">
        <v>100</v>
      </c>
      <c r="BO154" s="67">
        <v>100</v>
      </c>
      <c r="BP154" s="67">
        <v>100</v>
      </c>
      <c r="BQ154" s="67">
        <v>100</v>
      </c>
      <c r="BR154" s="67">
        <v>100</v>
      </c>
      <c r="BS154" s="57">
        <v>0</v>
      </c>
      <c r="BT154" s="57"/>
      <c r="BU154" s="57"/>
      <c r="BV154" s="57">
        <v>0</v>
      </c>
      <c r="BW154" s="67">
        <v>0</v>
      </c>
      <c r="BX154" s="67">
        <v>48.93598559631679</v>
      </c>
      <c r="BY154" s="67">
        <v>47.161317741301247</v>
      </c>
      <c r="BZ154" s="67">
        <v>41.209453346682338</v>
      </c>
      <c r="CA154" s="67">
        <v>31.195713789320241</v>
      </c>
      <c r="CB154" s="67">
        <v>19.599508671709607</v>
      </c>
      <c r="CC154" s="67">
        <v>14.011735122457013</v>
      </c>
      <c r="CD154" s="67">
        <v>1.1003453240549108</v>
      </c>
      <c r="CE154" s="62">
        <f t="shared" si="49"/>
        <v>57.464117818042105</v>
      </c>
      <c r="CF154" s="57">
        <v>30</v>
      </c>
      <c r="CG154" s="57">
        <v>79</v>
      </c>
      <c r="CH154" s="57">
        <v>2.627437614842036</v>
      </c>
      <c r="CI154" s="57">
        <v>1.9619465354750936</v>
      </c>
      <c r="CJ154" s="57">
        <v>100</v>
      </c>
      <c r="CK154" s="67">
        <v>100</v>
      </c>
      <c r="CL154" s="67">
        <v>100</v>
      </c>
      <c r="CM154" s="67">
        <v>100</v>
      </c>
      <c r="CN154" s="67">
        <v>100</v>
      </c>
      <c r="CO154" s="57">
        <v>0</v>
      </c>
      <c r="CP154" s="57"/>
      <c r="CQ154" s="57"/>
      <c r="CR154" s="67">
        <v>0</v>
      </c>
      <c r="CS154" s="67">
        <v>0</v>
      </c>
      <c r="CT154" s="67">
        <v>43.484687115690249</v>
      </c>
      <c r="CU154" s="67">
        <v>40.455647517312741</v>
      </c>
      <c r="CV154" s="67">
        <v>34.891712492327017</v>
      </c>
      <c r="CW154" s="67">
        <v>26.18322364699177</v>
      </c>
      <c r="CX154" s="67">
        <v>9.3951567203911548</v>
      </c>
      <c r="CY154" s="67">
        <v>7.1004848660786966</v>
      </c>
      <c r="CZ154" s="67">
        <v>1.3043480897674207</v>
      </c>
      <c r="DA154" s="62">
        <f t="shared" si="50"/>
        <v>50.356648530898063</v>
      </c>
      <c r="DB154" s="57">
        <v>15</v>
      </c>
      <c r="DC154" s="57" t="s">
        <v>188</v>
      </c>
      <c r="DD154" s="57">
        <v>74</v>
      </c>
      <c r="DE154" s="68">
        <v>2.6293170580964147</v>
      </c>
      <c r="DF154" s="68">
        <v>1.7985166872682563</v>
      </c>
      <c r="DG154" s="57">
        <v>100</v>
      </c>
      <c r="DH154" s="67">
        <v>98.767605633802816</v>
      </c>
      <c r="DI154" s="67">
        <v>100.52816901408453</v>
      </c>
      <c r="DJ154" s="67">
        <v>100.52816901408453</v>
      </c>
      <c r="DK154" s="67">
        <v>99.295774647887328</v>
      </c>
      <c r="DL154" s="57">
        <v>0</v>
      </c>
      <c r="DM154" s="57"/>
      <c r="DN154" s="57"/>
      <c r="DO154" s="57">
        <v>0</v>
      </c>
      <c r="DP154" s="57">
        <v>0</v>
      </c>
      <c r="DQ154" s="67">
        <v>48.914631008178574</v>
      </c>
      <c r="DR154" s="67">
        <v>40.545501860748345</v>
      </c>
      <c r="DS154" s="67">
        <v>30.876902137731577</v>
      </c>
      <c r="DT154" s="67">
        <v>20.770656884076878</v>
      </c>
      <c r="DU154" s="67">
        <v>8.9609605650160393</v>
      </c>
      <c r="DV154" s="67"/>
      <c r="DW154" s="67">
        <v>1.2412367879790132</v>
      </c>
      <c r="DX154" s="62">
        <f t="shared" si="51"/>
        <v>52.792426301084831</v>
      </c>
      <c r="DZ154" s="62">
        <f t="shared" si="66"/>
        <v>21.694745789526735</v>
      </c>
      <c r="EA154" s="62">
        <f t="shared" si="53"/>
        <v>26.268404028721864</v>
      </c>
      <c r="EB154" s="62">
        <f t="shared" si="54"/>
        <v>24.173424883906293</v>
      </c>
      <c r="EC154" s="62">
        <f t="shared" si="55"/>
        <v>32.021769417007953</v>
      </c>
      <c r="ED154" s="62">
        <f t="shared" si="56"/>
        <v>25.343425274974297</v>
      </c>
      <c r="EE154" s="62">
        <f t="shared" si="57"/>
        <v>17.183978666863226</v>
      </c>
      <c r="EF154" s="62">
        <f t="shared" si="58"/>
        <v>19.082738780913076</v>
      </c>
      <c r="EG154" s="62">
        <f t="shared" si="59"/>
        <v>20.770656884076878</v>
      </c>
      <c r="EH154" s="62">
        <f t="shared" si="60"/>
        <v>25.311666076113003</v>
      </c>
      <c r="EI154" s="62">
        <f t="shared" si="61"/>
        <v>28.732058909021053</v>
      </c>
      <c r="EJ154" s="62">
        <f t="shared" si="62"/>
        <v>25.178324265449032</v>
      </c>
      <c r="EK154" s="62">
        <f t="shared" si="63"/>
        <v>26.396213150542415</v>
      </c>
      <c r="EL154" s="62">
        <f t="shared" si="52"/>
        <v>3.4717982894590644</v>
      </c>
      <c r="EM154" s="62">
        <f t="shared" si="64"/>
        <v>7.6901072345567423</v>
      </c>
      <c r="EN154" s="62">
        <f t="shared" si="65"/>
        <v>3.9619465354750938</v>
      </c>
      <c r="EO154" s="62">
        <f>DataByPlots!Z154+DataByPlots!DF154</f>
        <v>3.9985166872682565</v>
      </c>
    </row>
    <row r="155" spans="1:145" ht="11.25" x14ac:dyDescent="0.2">
      <c r="A155" s="57">
        <v>75611</v>
      </c>
      <c r="B155" s="57">
        <v>2007</v>
      </c>
      <c r="C155" s="57">
        <v>6</v>
      </c>
      <c r="D155" s="57">
        <v>5</v>
      </c>
      <c r="E155" s="57">
        <v>7225708</v>
      </c>
      <c r="F155" s="57">
        <v>3549006</v>
      </c>
      <c r="G155" s="57">
        <v>160</v>
      </c>
      <c r="H155" s="57">
        <v>4</v>
      </c>
      <c r="I155" s="57">
        <v>1</v>
      </c>
      <c r="J155" s="57">
        <v>10.200000000000001</v>
      </c>
      <c r="K155" s="57">
        <v>0</v>
      </c>
      <c r="L155" s="57">
        <v>0</v>
      </c>
      <c r="M155" s="57">
        <v>4</v>
      </c>
      <c r="N155" s="57">
        <v>3</v>
      </c>
      <c r="O155" s="57">
        <v>3</v>
      </c>
      <c r="P155" s="57">
        <v>201</v>
      </c>
      <c r="Q155" s="57">
        <v>0</v>
      </c>
      <c r="R155" s="57">
        <v>28.5</v>
      </c>
      <c r="S155" s="57">
        <v>64.3</v>
      </c>
      <c r="T155" s="57">
        <v>7.2</v>
      </c>
      <c r="U155" s="57">
        <v>1.139</v>
      </c>
      <c r="V155" s="57">
        <v>21.458899456521735</v>
      </c>
      <c r="W155" s="57">
        <v>0.98389015028651994</v>
      </c>
      <c r="X155" s="57">
        <v>202</v>
      </c>
      <c r="Y155" s="57">
        <v>10</v>
      </c>
      <c r="Z155" s="57">
        <v>28.5</v>
      </c>
      <c r="AA155" s="57">
        <v>64.3</v>
      </c>
      <c r="AB155" s="57">
        <v>7.2</v>
      </c>
      <c r="AC155" s="57">
        <v>1.3440000000000001</v>
      </c>
      <c r="AD155" s="57">
        <v>19.35326189133297</v>
      </c>
      <c r="AE155" s="57">
        <v>0.68537859007832058</v>
      </c>
      <c r="AF155" s="57">
        <v>203</v>
      </c>
      <c r="AG155" s="57">
        <v>20</v>
      </c>
      <c r="AH155" s="57">
        <v>29.7</v>
      </c>
      <c r="AI155" s="57">
        <v>62.9</v>
      </c>
      <c r="AJ155" s="57">
        <v>7.3</v>
      </c>
      <c r="AK155" s="57">
        <v>1.5960000000000001</v>
      </c>
      <c r="AL155" s="57">
        <v>16.430150467089788</v>
      </c>
      <c r="AM155" s="57">
        <v>0.1109309668060376</v>
      </c>
      <c r="AN155" s="57">
        <v>0</v>
      </c>
      <c r="AO155" s="57">
        <v>94</v>
      </c>
      <c r="AP155" s="57">
        <v>2.5761892477556496</v>
      </c>
      <c r="AQ155" s="67">
        <v>6.4183262821174285</v>
      </c>
      <c r="AR155" s="57">
        <v>100</v>
      </c>
      <c r="AS155" s="57">
        <v>98.831385642737885</v>
      </c>
      <c r="AT155" s="57">
        <v>98.330550918197005</v>
      </c>
      <c r="AU155" s="57">
        <v>98.330550918197005</v>
      </c>
      <c r="AV155" s="67">
        <v>97.829716193656097</v>
      </c>
      <c r="AW155" s="57">
        <v>0</v>
      </c>
      <c r="AX155" s="57"/>
      <c r="AY155" s="57"/>
      <c r="AZ155" s="57">
        <v>0</v>
      </c>
      <c r="BA155" s="57">
        <v>0</v>
      </c>
      <c r="BB155" s="67">
        <v>55.738741458918241</v>
      </c>
      <c r="BC155" s="67">
        <v>47.332479653419121</v>
      </c>
      <c r="BD155" s="67">
        <v>43.351924370231941</v>
      </c>
      <c r="BE155" s="67">
        <v>41.513256208630054</v>
      </c>
      <c r="BF155" s="67">
        <v>32.06185671127308</v>
      </c>
      <c r="BG155" s="67">
        <v>11.760928926822439</v>
      </c>
      <c r="BH155" s="67">
        <v>1.0207705001162559</v>
      </c>
      <c r="BI155" s="62">
        <f t="shared" si="48"/>
        <v>60.376726942496909</v>
      </c>
      <c r="BJ155" s="57">
        <v>15</v>
      </c>
      <c r="BK155" s="57">
        <v>67</v>
      </c>
      <c r="BL155" s="57">
        <v>2.6260812934171351</v>
      </c>
      <c r="BM155" s="57">
        <v>2.0798875289447576</v>
      </c>
      <c r="BN155" s="57">
        <v>100</v>
      </c>
      <c r="BO155" s="67">
        <v>100</v>
      </c>
      <c r="BP155" s="67">
        <v>100</v>
      </c>
      <c r="BQ155" s="67">
        <v>100</v>
      </c>
      <c r="BR155" s="67">
        <v>100</v>
      </c>
      <c r="BS155" s="57">
        <v>0</v>
      </c>
      <c r="BT155" s="57"/>
      <c r="BU155" s="57"/>
      <c r="BV155" s="57">
        <v>0</v>
      </c>
      <c r="BW155" s="67">
        <v>0</v>
      </c>
      <c r="BX155" s="67">
        <v>35.526924054472694</v>
      </c>
      <c r="BY155" s="67">
        <v>33.7868454246562</v>
      </c>
      <c r="BZ155" s="67">
        <v>32.900871323760647</v>
      </c>
      <c r="CA155" s="67">
        <v>32.696906063122782</v>
      </c>
      <c r="CB155" s="67">
        <v>30.701870857509029</v>
      </c>
      <c r="CC155" s="67">
        <v>19.075190070244389</v>
      </c>
      <c r="CD155" s="67">
        <v>1.6767984077035842</v>
      </c>
      <c r="CE155" s="62">
        <f t="shared" si="49"/>
        <v>36.148267309665641</v>
      </c>
      <c r="CF155" s="57">
        <v>30</v>
      </c>
      <c r="CG155" s="57">
        <v>78</v>
      </c>
      <c r="CH155" s="57">
        <v>2.6373908476134198</v>
      </c>
      <c r="CI155" s="57">
        <v>1.0964480336156626</v>
      </c>
      <c r="CJ155" s="57">
        <v>100</v>
      </c>
      <c r="CK155" s="67">
        <v>98.330550918197005</v>
      </c>
      <c r="CL155" s="67">
        <v>98.330550918197005</v>
      </c>
      <c r="CM155" s="67">
        <v>98.330550918197005</v>
      </c>
      <c r="CN155" s="67">
        <v>98.330550918197005</v>
      </c>
      <c r="CO155" s="57">
        <v>0</v>
      </c>
      <c r="CP155" s="57"/>
      <c r="CQ155" s="57"/>
      <c r="CR155" s="67">
        <v>0</v>
      </c>
      <c r="CS155" s="67">
        <v>0</v>
      </c>
      <c r="CT155" s="67">
        <v>27.034761048982237</v>
      </c>
      <c r="CU155" s="67">
        <v>25.89192564661872</v>
      </c>
      <c r="CV155" s="67">
        <v>25.591851546556793</v>
      </c>
      <c r="CW155" s="67">
        <v>25.368392110340533</v>
      </c>
      <c r="CX155" s="67">
        <v>23.75948416958305</v>
      </c>
      <c r="CY155" s="67">
        <v>16.283252303362765</v>
      </c>
      <c r="CZ155" s="67">
        <v>1.8375771741153104</v>
      </c>
      <c r="DA155" s="62">
        <f t="shared" si="50"/>
        <v>30.325944075443438</v>
      </c>
      <c r="DB155" s="57"/>
      <c r="DC155" s="57"/>
      <c r="DD155" s="57"/>
      <c r="DE155" s="62" t="e">
        <v>#N/A</v>
      </c>
      <c r="DF155" s="62" t="e">
        <v>#N/A</v>
      </c>
      <c r="DG155" s="57"/>
      <c r="DH155" s="67"/>
      <c r="DI155" s="67"/>
      <c r="DJ155" s="67"/>
      <c r="DK155" s="67"/>
      <c r="DL155" s="57"/>
      <c r="DM155" s="57"/>
      <c r="DN155" s="57"/>
      <c r="DO155" s="57"/>
      <c r="DP155" s="57"/>
      <c r="DQ155" s="67"/>
      <c r="DR155" s="67"/>
      <c r="DS155" s="67"/>
      <c r="DT155" s="67"/>
      <c r="DU155" s="67"/>
      <c r="DV155" s="62" t="e">
        <v>#N/A</v>
      </c>
      <c r="DW155" s="62" t="e">
        <v>#N/A</v>
      </c>
      <c r="DX155" s="62" t="e">
        <f t="shared" si="51"/>
        <v>#N/A</v>
      </c>
      <c r="DZ155" s="62">
        <f t="shared" si="66"/>
        <v>18.863470733866855</v>
      </c>
      <c r="EA155" s="62">
        <f t="shared" si="53"/>
        <v>3.4513612465428594</v>
      </c>
      <c r="EB155" s="62">
        <f t="shared" si="54"/>
        <v>4.9575519651029047</v>
      </c>
      <c r="EC155" s="62" t="e">
        <f t="shared" si="55"/>
        <v>#N/A</v>
      </c>
      <c r="ED155" s="62">
        <f t="shared" si="56"/>
        <v>29.752327281807617</v>
      </c>
      <c r="EE155" s="62">
        <f t="shared" si="57"/>
        <v>13.621715992878393</v>
      </c>
      <c r="EF155" s="62">
        <f t="shared" si="58"/>
        <v>9.085139806977768</v>
      </c>
      <c r="EG155" s="62" t="e">
        <f t="shared" si="59"/>
        <v>#N/A</v>
      </c>
      <c r="EH155" s="62">
        <f t="shared" si="60"/>
        <v>30.188363471248454</v>
      </c>
      <c r="EI155" s="62">
        <f t="shared" si="61"/>
        <v>18.074133654832821</v>
      </c>
      <c r="EJ155" s="62">
        <f t="shared" si="62"/>
        <v>15.162972037721719</v>
      </c>
      <c r="EK155" s="62" t="e">
        <f t="shared" si="63"/>
        <v>#N/A</v>
      </c>
      <c r="EL155" s="62">
        <f t="shared" si="52"/>
        <v>34.918326282117427</v>
      </c>
      <c r="EM155" s="62">
        <f t="shared" si="64"/>
        <v>30.579887528944759</v>
      </c>
      <c r="EN155" s="62">
        <f t="shared" si="65"/>
        <v>30.796448033615661</v>
      </c>
      <c r="EO155" s="62" t="e">
        <f>DataByPlots!Z155+DataByPlots!DF155</f>
        <v>#N/A</v>
      </c>
    </row>
    <row r="156" spans="1:145" ht="11.25" x14ac:dyDescent="0.2">
      <c r="A156" s="57">
        <v>77591</v>
      </c>
      <c r="B156" s="57">
        <v>2007</v>
      </c>
      <c r="C156" s="57">
        <v>6</v>
      </c>
      <c r="D156" s="57">
        <v>5</v>
      </c>
      <c r="E156" s="57">
        <v>7241702</v>
      </c>
      <c r="F156" s="57">
        <v>3532996</v>
      </c>
      <c r="G156" s="57">
        <v>230</v>
      </c>
      <c r="H156" s="57">
        <v>3</v>
      </c>
      <c r="I156" s="57">
        <v>2</v>
      </c>
      <c r="J156" s="57">
        <v>4.9000000000000004</v>
      </c>
      <c r="K156" s="57">
        <v>0</v>
      </c>
      <c r="L156" s="57">
        <v>0</v>
      </c>
      <c r="M156" s="57">
        <v>3</v>
      </c>
      <c r="N156" s="57">
        <v>0</v>
      </c>
      <c r="O156" s="57">
        <v>4</v>
      </c>
      <c r="P156" s="57">
        <v>201</v>
      </c>
      <c r="Q156" s="57">
        <v>0</v>
      </c>
      <c r="R156" s="57">
        <v>1.9000000000000001</v>
      </c>
      <c r="S156" s="57">
        <v>24</v>
      </c>
      <c r="T156" s="57">
        <v>74.100000000000009</v>
      </c>
      <c r="U156" s="57">
        <v>0.82599999999999996</v>
      </c>
      <c r="V156" s="57">
        <v>16.761226460647034</v>
      </c>
      <c r="W156" s="57">
        <v>11.25371619171924</v>
      </c>
      <c r="X156" s="57">
        <v>202</v>
      </c>
      <c r="Y156" s="57">
        <v>10</v>
      </c>
      <c r="Z156" s="57">
        <v>1.9000000000000001</v>
      </c>
      <c r="AA156" s="57">
        <v>24</v>
      </c>
      <c r="AB156" s="57">
        <v>74.100000000000009</v>
      </c>
      <c r="AC156" s="57">
        <v>1.01</v>
      </c>
      <c r="AD156" s="57">
        <v>10.845022237427305</v>
      </c>
      <c r="AE156" s="57">
        <v>14.910645762526041</v>
      </c>
      <c r="AF156" s="57">
        <v>203</v>
      </c>
      <c r="AG156" s="57">
        <v>20</v>
      </c>
      <c r="AH156" s="57">
        <v>1.7</v>
      </c>
      <c r="AI156" s="57">
        <v>21.7</v>
      </c>
      <c r="AJ156" s="57">
        <v>76.600000000000009</v>
      </c>
      <c r="AK156" s="57">
        <v>1.1830000000000001</v>
      </c>
      <c r="AL156" s="57">
        <v>8.3022682757313362</v>
      </c>
      <c r="AM156" s="57">
        <v>13.415558464824644</v>
      </c>
      <c r="AN156" s="57">
        <v>0</v>
      </c>
      <c r="AO156" s="57">
        <v>110</v>
      </c>
      <c r="AP156" s="57">
        <v>2.6172805674216164</v>
      </c>
      <c r="AQ156" s="67">
        <v>2.8451680502942009</v>
      </c>
      <c r="AR156" s="57">
        <v>100</v>
      </c>
      <c r="AS156" s="57">
        <v>100.51457975986278</v>
      </c>
      <c r="AT156" s="57">
        <v>99.485420240137216</v>
      </c>
      <c r="AU156" s="57">
        <v>100.6861063464837</v>
      </c>
      <c r="AV156" s="67">
        <v>98.284734133790749</v>
      </c>
      <c r="AW156" s="57">
        <v>0</v>
      </c>
      <c r="AX156" s="57"/>
      <c r="AY156" s="57"/>
      <c r="AZ156" s="57">
        <v>0</v>
      </c>
      <c r="BA156" s="57">
        <v>0</v>
      </c>
      <c r="BB156" s="67">
        <v>51.386727549376651</v>
      </c>
      <c r="BC156" s="67">
        <v>42.244733188842744</v>
      </c>
      <c r="BD156" s="67">
        <v>35.23631121158374</v>
      </c>
      <c r="BE156" s="67">
        <v>32.204392561666815</v>
      </c>
      <c r="BF156" s="67">
        <v>15.908655504270067</v>
      </c>
      <c r="BG156" s="67">
        <v>2.7965353542922848</v>
      </c>
      <c r="BH156" s="67">
        <v>1.1733723339796216</v>
      </c>
      <c r="BI156" s="62">
        <f t="shared" si="48"/>
        <v>55.168263250601534</v>
      </c>
      <c r="BJ156" s="57">
        <v>15</v>
      </c>
      <c r="BK156" s="57">
        <v>104</v>
      </c>
      <c r="BL156" s="57">
        <v>2.5442515509305585</v>
      </c>
      <c r="BM156" s="57">
        <v>9.1955173103862009</v>
      </c>
      <c r="BN156" s="57">
        <v>100</v>
      </c>
      <c r="BO156" s="67">
        <v>98.835274542429289</v>
      </c>
      <c r="BP156" s="67">
        <v>98.336106489184701</v>
      </c>
      <c r="BQ156" s="67">
        <v>98.336106489184701</v>
      </c>
      <c r="BR156" s="67">
        <v>97.836938435940112</v>
      </c>
      <c r="BS156" s="57">
        <v>0</v>
      </c>
      <c r="BT156" s="57"/>
      <c r="BU156" s="57"/>
      <c r="BV156" s="57">
        <v>0</v>
      </c>
      <c r="BW156" s="67">
        <v>0</v>
      </c>
      <c r="BX156" s="67">
        <v>54.441977527653492</v>
      </c>
      <c r="BY156" s="67">
        <v>47.528120629162601</v>
      </c>
      <c r="BZ156" s="67">
        <v>37.40402989735945</v>
      </c>
      <c r="CA156" s="67">
        <v>33.46973134715239</v>
      </c>
      <c r="CB156" s="67">
        <v>19.565125721827741</v>
      </c>
      <c r="CC156" s="67">
        <v>9.1288603467738536</v>
      </c>
      <c r="CD156" s="67">
        <v>0.89416225649380188</v>
      </c>
      <c r="CE156" s="62">
        <f t="shared" si="49"/>
        <v>64.855587641608693</v>
      </c>
      <c r="CF156" s="57">
        <v>30</v>
      </c>
      <c r="CG156" s="57">
        <v>101</v>
      </c>
      <c r="CH156" s="57">
        <v>2.6387551182545987</v>
      </c>
      <c r="CI156" s="57">
        <v>0.97781580394795364</v>
      </c>
      <c r="CJ156" s="57">
        <v>100</v>
      </c>
      <c r="CK156" s="67">
        <v>100.51107325383303</v>
      </c>
      <c r="CL156" s="67">
        <v>99.829642248722323</v>
      </c>
      <c r="CM156" s="67">
        <v>98.790659113817654</v>
      </c>
      <c r="CN156" s="67">
        <v>98.959243856332691</v>
      </c>
      <c r="CO156" s="57">
        <v>0</v>
      </c>
      <c r="CP156" s="57"/>
      <c r="CQ156" s="57">
        <v>10.245000000000001</v>
      </c>
      <c r="CR156" s="67">
        <v>10.245000000000001</v>
      </c>
      <c r="CS156" s="67">
        <v>3.8660377358490563</v>
      </c>
      <c r="CT156" s="67">
        <v>38.023197625278989</v>
      </c>
      <c r="CU156" s="67">
        <v>32.402646354724524</v>
      </c>
      <c r="CV156" s="67">
        <v>27.54945178458112</v>
      </c>
      <c r="CW156" s="67">
        <v>21.94909411140592</v>
      </c>
      <c r="CX156" s="67">
        <v>9.0925037799580188</v>
      </c>
      <c r="CY156" s="67">
        <v>4.5064877004531185</v>
      </c>
      <c r="CZ156" s="67">
        <v>1.4535149457601371</v>
      </c>
      <c r="DA156" s="62">
        <f t="shared" si="50"/>
        <v>44.916641347092387</v>
      </c>
      <c r="DB156" s="57">
        <v>4</v>
      </c>
      <c r="DC156" s="57" t="s">
        <v>188</v>
      </c>
      <c r="DD156" s="57">
        <v>108</v>
      </c>
      <c r="DE156" s="68">
        <v>2.4631282692745056</v>
      </c>
      <c r="DF156" s="68">
        <v>16.249715715260386</v>
      </c>
      <c r="DG156" s="57">
        <v>100</v>
      </c>
      <c r="DH156" s="67">
        <v>98.833333333333329</v>
      </c>
      <c r="DI156" s="67">
        <v>98.833333333333329</v>
      </c>
      <c r="DJ156" s="67">
        <v>99.5</v>
      </c>
      <c r="DK156" s="67">
        <v>98.833333333333329</v>
      </c>
      <c r="DL156" s="57">
        <v>0</v>
      </c>
      <c r="DM156" s="57"/>
      <c r="DN156" s="57"/>
      <c r="DO156" s="57">
        <v>0</v>
      </c>
      <c r="DP156" s="57">
        <v>0</v>
      </c>
      <c r="DQ156" s="67">
        <v>67.869676153203727</v>
      </c>
      <c r="DR156" s="67">
        <v>60.044207685417625</v>
      </c>
      <c r="DS156" s="67">
        <v>44.039031436488926</v>
      </c>
      <c r="DT156" s="67">
        <v>41.958680559867602</v>
      </c>
      <c r="DU156" s="67">
        <v>28.194873057267735</v>
      </c>
      <c r="DV156" s="67">
        <v>15.680777782670136</v>
      </c>
      <c r="DW156" s="67">
        <v>0.59328000200958542</v>
      </c>
      <c r="DX156" s="62">
        <f t="shared" si="51"/>
        <v>75.913556374214679</v>
      </c>
      <c r="DZ156" s="62">
        <f t="shared" si="66"/>
        <v>22.963870688934719</v>
      </c>
      <c r="EA156" s="62">
        <f t="shared" si="53"/>
        <v>31.385856294456303</v>
      </c>
      <c r="EB156" s="62">
        <f t="shared" si="54"/>
        <v>22.967547235686467</v>
      </c>
      <c r="EC156" s="62">
        <f t="shared" si="55"/>
        <v>33.954875814347076</v>
      </c>
      <c r="ED156" s="62">
        <f t="shared" si="56"/>
        <v>29.40785720737453</v>
      </c>
      <c r="EE156" s="62">
        <f t="shared" si="57"/>
        <v>24.340871000378534</v>
      </c>
      <c r="EF156" s="62">
        <f t="shared" si="58"/>
        <v>17.442606410952802</v>
      </c>
      <c r="EG156" s="62">
        <f t="shared" si="59"/>
        <v>26.277902777197468</v>
      </c>
      <c r="EH156" s="62">
        <f t="shared" si="60"/>
        <v>27.584131625300767</v>
      </c>
      <c r="EI156" s="62">
        <f t="shared" si="61"/>
        <v>32.427793820804347</v>
      </c>
      <c r="EJ156" s="62">
        <f t="shared" si="62"/>
        <v>22.458320673546194</v>
      </c>
      <c r="EK156" s="62">
        <f t="shared" si="63"/>
        <v>37.956778187107339</v>
      </c>
      <c r="EL156" s="62">
        <f t="shared" si="52"/>
        <v>4.7451680502942013</v>
      </c>
      <c r="EM156" s="62">
        <f t="shared" si="64"/>
        <v>11.095517310386201</v>
      </c>
      <c r="EN156" s="62">
        <f t="shared" si="65"/>
        <v>2.6778158039479534</v>
      </c>
      <c r="EO156" s="62">
        <f>DataByPlots!Z156+DataByPlots!DF156</f>
        <v>18.149715715260385</v>
      </c>
    </row>
    <row r="157" spans="1:145" ht="11.25" x14ac:dyDescent="0.2">
      <c r="A157" s="57">
        <v>83571</v>
      </c>
      <c r="B157" s="57">
        <v>2007</v>
      </c>
      <c r="C157" s="57">
        <v>6</v>
      </c>
      <c r="D157" s="57">
        <v>5</v>
      </c>
      <c r="E157" s="57">
        <v>7289702</v>
      </c>
      <c r="F157" s="57">
        <v>3517012</v>
      </c>
      <c r="G157" s="57">
        <v>150</v>
      </c>
      <c r="H157" s="57">
        <v>3</v>
      </c>
      <c r="I157" s="57">
        <v>2</v>
      </c>
      <c r="J157" s="57">
        <v>7</v>
      </c>
      <c r="K157" s="57">
        <v>0</v>
      </c>
      <c r="L157" s="57">
        <v>0</v>
      </c>
      <c r="M157" s="57">
        <v>2</v>
      </c>
      <c r="N157" s="57">
        <v>0</v>
      </c>
      <c r="O157" s="57">
        <v>3</v>
      </c>
      <c r="P157" s="57">
        <v>201</v>
      </c>
      <c r="Q157" s="57">
        <v>0</v>
      </c>
      <c r="R157" s="57">
        <v>1.2</v>
      </c>
      <c r="S157" s="57">
        <v>17.600000000000001</v>
      </c>
      <c r="T157" s="57">
        <v>81.2</v>
      </c>
      <c r="U157" s="57">
        <v>1.179</v>
      </c>
      <c r="V157" s="57">
        <v>4.7738559299407202</v>
      </c>
      <c r="W157" s="57">
        <v>5.2038355857118805</v>
      </c>
      <c r="X157" s="57">
        <v>202</v>
      </c>
      <c r="Y157" s="57">
        <v>10</v>
      </c>
      <c r="Z157" s="57">
        <v>1.2</v>
      </c>
      <c r="AA157" s="57">
        <v>17.600000000000001</v>
      </c>
      <c r="AB157" s="57">
        <v>81.2</v>
      </c>
      <c r="AC157" s="57">
        <v>1.208</v>
      </c>
      <c r="AD157" s="57">
        <v>6.634707574304894</v>
      </c>
      <c r="AE157" s="57">
        <v>5.4785376874101477</v>
      </c>
      <c r="AF157" s="57">
        <v>203</v>
      </c>
      <c r="AG157" s="57">
        <v>20</v>
      </c>
      <c r="AH157" s="57">
        <v>0.8</v>
      </c>
      <c r="AI157" s="57">
        <v>13.700000000000001</v>
      </c>
      <c r="AJ157" s="57">
        <v>85.5</v>
      </c>
      <c r="AK157" s="57">
        <v>1.282</v>
      </c>
      <c r="AL157" s="57">
        <v>5.5959393407695179</v>
      </c>
      <c r="AM157" s="57">
        <v>8.3571191503484954</v>
      </c>
      <c r="AN157" s="57">
        <v>0</v>
      </c>
      <c r="AO157" s="57">
        <v>57</v>
      </c>
      <c r="AP157" s="57">
        <v>2.5648702143301478</v>
      </c>
      <c r="AQ157" s="67">
        <v>7.4025900582480224</v>
      </c>
      <c r="AR157" s="57">
        <v>100</v>
      </c>
      <c r="AS157" s="57">
        <v>100</v>
      </c>
      <c r="AT157" s="57">
        <v>101.17845117845118</v>
      </c>
      <c r="AU157" s="57">
        <v>100.67340067340069</v>
      </c>
      <c r="AV157" s="67">
        <v>100</v>
      </c>
      <c r="AW157" s="57">
        <v>0</v>
      </c>
      <c r="AX157" s="57"/>
      <c r="AY157" s="57"/>
      <c r="AZ157" s="57">
        <v>0</v>
      </c>
      <c r="BA157" s="57">
        <v>0</v>
      </c>
      <c r="BB157" s="67">
        <v>55.673245005916257</v>
      </c>
      <c r="BC157" s="67">
        <v>38.952986739614488</v>
      </c>
      <c r="BD157" s="67">
        <v>22.683409289116028</v>
      </c>
      <c r="BE157" s="67">
        <v>21.138217920647651</v>
      </c>
      <c r="BF157" s="67">
        <v>15.588405588898663</v>
      </c>
      <c r="BG157" s="67">
        <v>3.9577537744688929</v>
      </c>
      <c r="BH157" s="67">
        <v>0.98639866325127401</v>
      </c>
      <c r="BI157" s="62">
        <f t="shared" si="48"/>
        <v>61.541965837484447</v>
      </c>
      <c r="BJ157" s="57">
        <v>15</v>
      </c>
      <c r="BK157" s="57">
        <v>58</v>
      </c>
      <c r="BL157" s="57">
        <v>2.6394027497166506</v>
      </c>
      <c r="BM157" s="57">
        <v>0.92150002463906122</v>
      </c>
      <c r="BN157" s="57">
        <v>100</v>
      </c>
      <c r="BO157" s="67">
        <v>99.475524475524466</v>
      </c>
      <c r="BP157" s="67">
        <v>100.69930069930069</v>
      </c>
      <c r="BQ157" s="67">
        <v>100.69930069930069</v>
      </c>
      <c r="BR157" s="67">
        <v>100</v>
      </c>
      <c r="BS157" s="57">
        <v>0</v>
      </c>
      <c r="BT157" s="57"/>
      <c r="BU157" s="57">
        <v>6.282</v>
      </c>
      <c r="BV157" s="57">
        <v>6.282</v>
      </c>
      <c r="BW157" s="67">
        <v>2.3705660377358493</v>
      </c>
      <c r="BX157" s="67">
        <v>38.271903575947803</v>
      </c>
      <c r="BY157" s="67">
        <v>21.623349408025668</v>
      </c>
      <c r="BZ157" s="67">
        <v>8.1790624222998112</v>
      </c>
      <c r="CA157" s="67">
        <v>6.8632676006745479</v>
      </c>
      <c r="CB157" s="67">
        <v>4.0339678546927065</v>
      </c>
      <c r="CC157" s="67">
        <v>2.4511125351910721</v>
      </c>
      <c r="CD157" s="67">
        <v>1.470629102422873</v>
      </c>
      <c r="CE157" s="62">
        <f t="shared" si="49"/>
        <v>44.281746975494727</v>
      </c>
      <c r="CF157" s="57">
        <v>30</v>
      </c>
      <c r="CG157" s="57">
        <v>59</v>
      </c>
      <c r="CH157" s="57">
        <v>2.6358948028980542</v>
      </c>
      <c r="CI157" s="57">
        <v>1.2265388784300495</v>
      </c>
      <c r="CJ157" s="57">
        <v>100</v>
      </c>
      <c r="CK157" s="67">
        <v>98.763250883392217</v>
      </c>
      <c r="CL157" s="67">
        <v>99.293286219081281</v>
      </c>
      <c r="CM157" s="67">
        <v>98.763250883392217</v>
      </c>
      <c r="CN157" s="67">
        <v>98.233215547703196</v>
      </c>
      <c r="CO157" s="57">
        <v>0</v>
      </c>
      <c r="CP157" s="57"/>
      <c r="CQ157" s="57"/>
      <c r="CR157" s="67">
        <v>0</v>
      </c>
      <c r="CS157" s="67">
        <v>0</v>
      </c>
      <c r="CT157" s="67">
        <v>43.801629812636378</v>
      </c>
      <c r="CU157" s="67">
        <v>20.929862787712107</v>
      </c>
      <c r="CV157" s="67">
        <v>17.335245340958867</v>
      </c>
      <c r="CW157" s="67">
        <v>15.510909418734448</v>
      </c>
      <c r="CX157" s="67">
        <v>7.8149145468323109</v>
      </c>
      <c r="CY157" s="67">
        <v>3.0437368772283802</v>
      </c>
      <c r="CZ157" s="67">
        <v>1.3861169201066672</v>
      </c>
      <c r="DA157" s="62">
        <f t="shared" si="50"/>
        <v>47.413799724378578</v>
      </c>
      <c r="DB157" s="57">
        <v>2</v>
      </c>
      <c r="DC157" s="57" t="s">
        <v>188</v>
      </c>
      <c r="DD157" s="57">
        <v>71</v>
      </c>
      <c r="DE157" s="68">
        <v>2.6277885799468534</v>
      </c>
      <c r="DF157" s="68">
        <v>1.9314278307084183</v>
      </c>
      <c r="DG157" s="57">
        <v>100</v>
      </c>
      <c r="DH157" s="67">
        <v>99.477351916376307</v>
      </c>
      <c r="DI157" s="67">
        <v>99.477351916376307</v>
      </c>
      <c r="DJ157" s="67">
        <v>98.780487804878049</v>
      </c>
      <c r="DK157" s="67">
        <v>98.257839721254342</v>
      </c>
      <c r="DL157" s="57">
        <v>0</v>
      </c>
      <c r="DM157" s="57"/>
      <c r="DN157" s="57"/>
      <c r="DO157" s="57">
        <v>0</v>
      </c>
      <c r="DP157" s="57">
        <v>0</v>
      </c>
      <c r="DQ157" s="67">
        <v>37.689155696082274</v>
      </c>
      <c r="DR157" s="67">
        <v>17.894487054259933</v>
      </c>
      <c r="DS157" s="67">
        <v>11.391761845771693</v>
      </c>
      <c r="DT157" s="67">
        <v>8.9732277774507612</v>
      </c>
      <c r="DU157" s="67">
        <v>6.1282854987371662</v>
      </c>
      <c r="DV157" s="67">
        <v>2.9596867364668511</v>
      </c>
      <c r="DW157" s="67">
        <v>1.3974996085356828</v>
      </c>
      <c r="DX157" s="62">
        <f t="shared" si="51"/>
        <v>46.818415332182205</v>
      </c>
      <c r="DZ157" s="62">
        <f t="shared" si="66"/>
        <v>40.403747916836792</v>
      </c>
      <c r="EA157" s="62">
        <f t="shared" si="53"/>
        <v>37.41847937482018</v>
      </c>
      <c r="EB157" s="62">
        <f t="shared" si="54"/>
        <v>31.902890305644128</v>
      </c>
      <c r="EC157" s="62">
        <f t="shared" si="55"/>
        <v>37.845187554731446</v>
      </c>
      <c r="ED157" s="62">
        <f t="shared" si="56"/>
        <v>17.180464146178757</v>
      </c>
      <c r="EE157" s="62">
        <f t="shared" si="57"/>
        <v>4.4121550654834758</v>
      </c>
      <c r="EF157" s="62">
        <f t="shared" si="58"/>
        <v>12.467172541506068</v>
      </c>
      <c r="EG157" s="62">
        <f t="shared" si="59"/>
        <v>6.0135410409839096</v>
      </c>
      <c r="EH157" s="62">
        <f t="shared" si="60"/>
        <v>30.770982918742224</v>
      </c>
      <c r="EI157" s="62">
        <f t="shared" si="61"/>
        <v>22.140873487747363</v>
      </c>
      <c r="EJ157" s="62">
        <f t="shared" si="62"/>
        <v>23.706899862189289</v>
      </c>
      <c r="EK157" s="62">
        <f t="shared" si="63"/>
        <v>23.409207666091103</v>
      </c>
      <c r="EL157" s="62">
        <f t="shared" si="52"/>
        <v>8.6025900582480226</v>
      </c>
      <c r="EM157" s="62">
        <f t="shared" si="64"/>
        <v>2.1215000246390612</v>
      </c>
      <c r="EN157" s="62">
        <f t="shared" si="65"/>
        <v>2.0265388784300495</v>
      </c>
      <c r="EO157" s="62">
        <f>DataByPlots!Z157+DataByPlots!DF157</f>
        <v>3.131427830708418</v>
      </c>
    </row>
    <row r="158" spans="1:145" ht="11.25" x14ac:dyDescent="0.2">
      <c r="A158" s="57">
        <v>101391</v>
      </c>
      <c r="B158" s="57">
        <v>2007</v>
      </c>
      <c r="C158" s="57">
        <v>6</v>
      </c>
      <c r="D158" s="57">
        <v>7</v>
      </c>
      <c r="E158" s="57">
        <v>7440910</v>
      </c>
      <c r="F158" s="57">
        <v>3375997</v>
      </c>
      <c r="G158" s="57">
        <v>200</v>
      </c>
      <c r="H158" s="57">
        <v>3</v>
      </c>
      <c r="I158" s="57">
        <v>2</v>
      </c>
      <c r="J158" s="57">
        <v>1.85</v>
      </c>
      <c r="K158" s="57">
        <v>0</v>
      </c>
      <c r="L158" s="57">
        <v>0</v>
      </c>
      <c r="M158" s="57">
        <v>2</v>
      </c>
      <c r="N158" s="57">
        <v>0</v>
      </c>
      <c r="O158" s="57">
        <v>4</v>
      </c>
      <c r="P158" s="57">
        <v>201</v>
      </c>
      <c r="Q158" s="57">
        <v>0</v>
      </c>
      <c r="R158" s="57">
        <v>2.8000000000000003</v>
      </c>
      <c r="S158" s="57">
        <v>28.6</v>
      </c>
      <c r="T158" s="57">
        <v>68.600000000000009</v>
      </c>
      <c r="U158" s="57">
        <v>1.0129999999999999</v>
      </c>
      <c r="V158" s="57">
        <v>14.396368839113917</v>
      </c>
      <c r="W158" s="57">
        <v>7.6191573972681716</v>
      </c>
      <c r="X158" s="57">
        <v>202</v>
      </c>
      <c r="Y158" s="57">
        <v>10</v>
      </c>
      <c r="Z158" s="57">
        <v>2.8000000000000003</v>
      </c>
      <c r="AA158" s="57">
        <v>28.6</v>
      </c>
      <c r="AB158" s="57">
        <v>68.600000000000009</v>
      </c>
      <c r="AC158" s="57">
        <v>1.1679999999999999</v>
      </c>
      <c r="AD158" s="57">
        <v>10.928229665071774</v>
      </c>
      <c r="AE158" s="57">
        <v>7.3968629136226927</v>
      </c>
      <c r="AF158" s="57">
        <v>203</v>
      </c>
      <c r="AG158" s="57">
        <v>20</v>
      </c>
      <c r="AH158" s="57">
        <v>2.6</v>
      </c>
      <c r="AI158" s="57">
        <v>26.6</v>
      </c>
      <c r="AJ158" s="57">
        <v>70.8</v>
      </c>
      <c r="AK158" s="57">
        <v>1.232</v>
      </c>
      <c r="AL158" s="57">
        <v>10.19662432573517</v>
      </c>
      <c r="AM158" s="57">
        <v>10.695601627591529</v>
      </c>
      <c r="AN158" s="57">
        <v>0</v>
      </c>
      <c r="AO158" s="57">
        <v>72</v>
      </c>
      <c r="AP158" s="57">
        <v>2.6025155520995331</v>
      </c>
      <c r="AQ158" s="67">
        <v>4.1290824261275176</v>
      </c>
      <c r="AR158" s="57">
        <v>100</v>
      </c>
      <c r="AS158" s="57">
        <v>100</v>
      </c>
      <c r="AT158" s="57">
        <v>100</v>
      </c>
      <c r="AU158" s="57">
        <v>100</v>
      </c>
      <c r="AV158" s="67">
        <v>100</v>
      </c>
      <c r="AW158" s="57">
        <v>0</v>
      </c>
      <c r="AX158" s="57"/>
      <c r="AY158" s="57"/>
      <c r="AZ158" s="57">
        <v>0</v>
      </c>
      <c r="BA158" s="57">
        <v>0</v>
      </c>
      <c r="BB158" s="67">
        <v>50.688607519296355</v>
      </c>
      <c r="BC158" s="67">
        <v>48.232838494894381</v>
      </c>
      <c r="BD158" s="67">
        <v>32.19999228610358</v>
      </c>
      <c r="BE158" s="67">
        <v>30.729088964196155</v>
      </c>
      <c r="BF158" s="67">
        <v>16.525279060038059</v>
      </c>
      <c r="BG158" s="67">
        <v>13.816451991523127</v>
      </c>
      <c r="BH158" s="67">
        <v>1.251099203759771</v>
      </c>
      <c r="BI158" s="62">
        <f t="shared" si="48"/>
        <v>51.927311145154576</v>
      </c>
      <c r="BJ158" s="57">
        <v>15</v>
      </c>
      <c r="BK158" s="57">
        <v>68</v>
      </c>
      <c r="BL158" s="57">
        <v>2.6285431854689238</v>
      </c>
      <c r="BM158" s="57">
        <v>1.865809959224018</v>
      </c>
      <c r="BN158" s="57">
        <v>100</v>
      </c>
      <c r="BO158" s="67">
        <v>98.786828422876965</v>
      </c>
      <c r="BP158" s="67">
        <v>101.03986135181977</v>
      </c>
      <c r="BQ158" s="67">
        <v>100.51993067590988</v>
      </c>
      <c r="BR158" s="67">
        <v>101.03986135181977</v>
      </c>
      <c r="BS158" s="57">
        <v>0</v>
      </c>
      <c r="BT158" s="57"/>
      <c r="BU158" s="57"/>
      <c r="BV158" s="57">
        <v>0</v>
      </c>
      <c r="BW158" s="67">
        <v>0</v>
      </c>
      <c r="BX158" s="67">
        <v>39.763129413029304</v>
      </c>
      <c r="BY158" s="67">
        <v>38.552643579932145</v>
      </c>
      <c r="BZ158" s="67">
        <v>30.285424401142237</v>
      </c>
      <c r="CA158" s="67">
        <v>28.316722167094134</v>
      </c>
      <c r="CB158" s="67">
        <v>12.926259432001716</v>
      </c>
      <c r="CC158" s="67">
        <v>5.9752476193896298</v>
      </c>
      <c r="CD158" s="67">
        <v>1.4989073614062645</v>
      </c>
      <c r="CE158" s="62">
        <f t="shared" si="49"/>
        <v>42.975737675055008</v>
      </c>
      <c r="CF158" s="57">
        <v>30</v>
      </c>
      <c r="CG158" s="57">
        <v>70</v>
      </c>
      <c r="CH158" s="57">
        <v>2.6370923985318369</v>
      </c>
      <c r="CI158" s="57">
        <v>1.1224001276663575</v>
      </c>
      <c r="CJ158" s="57">
        <v>100</v>
      </c>
      <c r="CK158" s="67">
        <v>97.582037996545779</v>
      </c>
      <c r="CL158" s="67">
        <v>98.791018998272904</v>
      </c>
      <c r="CM158" s="67">
        <v>97.754749568221072</v>
      </c>
      <c r="CN158" s="67">
        <v>97.754749568221072</v>
      </c>
      <c r="CO158" s="57">
        <v>0</v>
      </c>
      <c r="CP158" s="57"/>
      <c r="CQ158" s="57"/>
      <c r="CR158" s="67">
        <v>0</v>
      </c>
      <c r="CS158" s="67">
        <v>0</v>
      </c>
      <c r="CT158" s="67">
        <v>36.374840544834022</v>
      </c>
      <c r="CU158" s="67">
        <v>33.200162876218364</v>
      </c>
      <c r="CV158" s="67">
        <v>26.160951421123453</v>
      </c>
      <c r="CW158" s="67">
        <v>24.607100747877002</v>
      </c>
      <c r="CX158" s="67">
        <v>13.562705229845095</v>
      </c>
      <c r="CY158" s="67">
        <v>6.6221570261524301</v>
      </c>
      <c r="CZ158" s="67">
        <v>1.5720682328638249</v>
      </c>
      <c r="DA158" s="62">
        <f t="shared" si="50"/>
        <v>40.386304486750205</v>
      </c>
      <c r="DB158" s="57">
        <v>4</v>
      </c>
      <c r="DC158" s="57" t="s">
        <v>188</v>
      </c>
      <c r="DD158" s="57">
        <v>65</v>
      </c>
      <c r="DE158" s="68">
        <v>2.614329542895744</v>
      </c>
      <c r="DF158" s="68">
        <v>3.1017788786309501</v>
      </c>
      <c r="DG158" s="57">
        <v>100</v>
      </c>
      <c r="DH158" s="67">
        <v>98.266897746967103</v>
      </c>
      <c r="DI158" s="67">
        <v>98.266897746967103</v>
      </c>
      <c r="DJ158" s="67">
        <v>98.786828422876951</v>
      </c>
      <c r="DK158" s="67">
        <v>98.786828422876951</v>
      </c>
      <c r="DL158" s="57">
        <v>0</v>
      </c>
      <c r="DM158" s="57"/>
      <c r="DN158" s="57"/>
      <c r="DO158" s="57">
        <v>0</v>
      </c>
      <c r="DP158" s="57">
        <v>0</v>
      </c>
      <c r="DQ158" s="67">
        <v>53.895478234721573</v>
      </c>
      <c r="DR158" s="67">
        <v>44.351176610421135</v>
      </c>
      <c r="DS158" s="67">
        <v>29.371925450060694</v>
      </c>
      <c r="DT158" s="67">
        <v>27.588996882743501</v>
      </c>
      <c r="DU158" s="67">
        <v>15.307336528695711</v>
      </c>
      <c r="DV158" s="67">
        <v>10.843515164229169</v>
      </c>
      <c r="DW158" s="67">
        <v>1.1269898101999489</v>
      </c>
      <c r="DX158" s="62">
        <f t="shared" si="51"/>
        <v>56.891822866690077</v>
      </c>
      <c r="DZ158" s="62">
        <f t="shared" si="66"/>
        <v>21.198222180958421</v>
      </c>
      <c r="EA158" s="62">
        <f t="shared" si="53"/>
        <v>14.659015507960873</v>
      </c>
      <c r="EB158" s="62">
        <f t="shared" si="54"/>
        <v>15.779203738873203</v>
      </c>
      <c r="EC158" s="62">
        <f t="shared" si="55"/>
        <v>29.302825983946576</v>
      </c>
      <c r="ED158" s="62">
        <f t="shared" si="56"/>
        <v>16.912636972673027</v>
      </c>
      <c r="EE158" s="62">
        <f t="shared" si="57"/>
        <v>22.341474547704504</v>
      </c>
      <c r="EF158" s="62">
        <f t="shared" si="58"/>
        <v>17.984943721724573</v>
      </c>
      <c r="EG158" s="62">
        <f t="shared" si="59"/>
        <v>16.745481718514334</v>
      </c>
      <c r="EH158" s="62">
        <f t="shared" si="60"/>
        <v>25.963655572577288</v>
      </c>
      <c r="EI158" s="62">
        <f t="shared" si="61"/>
        <v>21.487868837527504</v>
      </c>
      <c r="EJ158" s="62">
        <f t="shared" si="62"/>
        <v>20.193152243375103</v>
      </c>
      <c r="EK158" s="62">
        <f t="shared" si="63"/>
        <v>28.445911433345039</v>
      </c>
      <c r="EL158" s="62">
        <f t="shared" si="52"/>
        <v>6.9290824261275183</v>
      </c>
      <c r="EM158" s="62">
        <f t="shared" si="64"/>
        <v>4.6658099592240188</v>
      </c>
      <c r="EN158" s="62">
        <f t="shared" si="65"/>
        <v>3.7224001276663579</v>
      </c>
      <c r="EO158" s="62">
        <f>DataByPlots!Z158+DataByPlots!DF158</f>
        <v>5.9017788786309504</v>
      </c>
    </row>
    <row r="159" spans="1:145" ht="11.25" x14ac:dyDescent="0.2">
      <c r="A159" s="57">
        <v>101513</v>
      </c>
      <c r="B159" s="57">
        <v>2007</v>
      </c>
      <c r="C159" s="57">
        <v>6</v>
      </c>
      <c r="D159" s="57">
        <v>5</v>
      </c>
      <c r="E159" s="57">
        <v>7442115</v>
      </c>
      <c r="F159" s="57">
        <v>3471971</v>
      </c>
      <c r="G159" s="57">
        <v>210</v>
      </c>
      <c r="H159" s="57">
        <v>3</v>
      </c>
      <c r="I159" s="57">
        <v>2</v>
      </c>
      <c r="J159" s="57">
        <v>0.45</v>
      </c>
      <c r="K159" s="57">
        <v>0</v>
      </c>
      <c r="L159" s="57">
        <v>0</v>
      </c>
      <c r="M159" s="57">
        <v>2</v>
      </c>
      <c r="N159" s="57">
        <v>0</v>
      </c>
      <c r="O159" s="57">
        <v>5</v>
      </c>
      <c r="P159" s="57">
        <v>201</v>
      </c>
      <c r="Q159" s="57">
        <v>0</v>
      </c>
      <c r="R159" s="57">
        <v>2.1</v>
      </c>
      <c r="S159" s="57">
        <v>27.3</v>
      </c>
      <c r="T159" s="57">
        <v>70.5</v>
      </c>
      <c r="U159" s="57">
        <v>0.99199999999999999</v>
      </c>
      <c r="V159" s="57">
        <v>8.2419581146390968</v>
      </c>
      <c r="W159" s="57">
        <v>12.878744973664828</v>
      </c>
      <c r="X159" s="57">
        <v>202</v>
      </c>
      <c r="Y159" s="57">
        <v>10</v>
      </c>
      <c r="Z159" s="57">
        <v>2.1</v>
      </c>
      <c r="AA159" s="57">
        <v>27.3</v>
      </c>
      <c r="AB159" s="57">
        <v>70.5</v>
      </c>
      <c r="AC159" s="57">
        <v>1.0980000000000001</v>
      </c>
      <c r="AD159" s="57">
        <v>6.4923231126702809</v>
      </c>
      <c r="AE159" s="57">
        <v>16.697524848957332</v>
      </c>
      <c r="AF159" s="57">
        <v>203</v>
      </c>
      <c r="AG159" s="57">
        <v>20</v>
      </c>
      <c r="AH159" s="57">
        <v>2.1</v>
      </c>
      <c r="AI159" s="57">
        <v>23.900000000000002</v>
      </c>
      <c r="AJ159" s="57">
        <v>74</v>
      </c>
      <c r="AK159" s="57">
        <v>1.2170000000000001</v>
      </c>
      <c r="AL159" s="57">
        <v>5.5867768595041243</v>
      </c>
      <c r="AM159" s="57">
        <v>13.655462184873949</v>
      </c>
      <c r="AN159" s="57">
        <v>0</v>
      </c>
      <c r="AO159" s="57">
        <v>97</v>
      </c>
      <c r="AP159" s="57">
        <v>2.6058897505763992</v>
      </c>
      <c r="AQ159" s="67">
        <v>3.8356738629218157</v>
      </c>
      <c r="AR159" s="57">
        <v>100</v>
      </c>
      <c r="AS159" s="57">
        <v>100</v>
      </c>
      <c r="AT159" s="57">
        <v>100</v>
      </c>
      <c r="AU159" s="57">
        <v>100</v>
      </c>
      <c r="AV159" s="67">
        <v>100</v>
      </c>
      <c r="AW159" s="57">
        <v>0</v>
      </c>
      <c r="AX159" s="57"/>
      <c r="AY159" s="57">
        <v>2.8039999999999998</v>
      </c>
      <c r="AZ159" s="57">
        <v>2.8039999999999998</v>
      </c>
      <c r="BA159" s="57">
        <v>1.0581132075471698</v>
      </c>
      <c r="BB159" s="67">
        <v>50.187091811267045</v>
      </c>
      <c r="BC159" s="67">
        <v>42.581221605643712</v>
      </c>
      <c r="BD159" s="67">
        <v>29.557382581206149</v>
      </c>
      <c r="BE159" s="67">
        <v>23.615094199280893</v>
      </c>
      <c r="BF159" s="67">
        <v>14.138503577125499</v>
      </c>
      <c r="BG159" s="67">
        <v>7.3108632886835805</v>
      </c>
      <c r="BH159" s="67">
        <v>1.1704236726464481</v>
      </c>
      <c r="BI159" s="62">
        <f t="shared" si="48"/>
        <v>55.085449321577748</v>
      </c>
      <c r="BJ159" s="57">
        <v>15</v>
      </c>
      <c r="BK159" s="57">
        <v>91</v>
      </c>
      <c r="BL159" s="57">
        <v>2.6390745676987217</v>
      </c>
      <c r="BM159" s="57">
        <v>0.95003759141550748</v>
      </c>
      <c r="BN159" s="57">
        <v>100</v>
      </c>
      <c r="BO159" s="67">
        <v>98.307952622673426</v>
      </c>
      <c r="BP159" s="67">
        <v>98.307952622673426</v>
      </c>
      <c r="BQ159" s="67">
        <v>98.307952622673426</v>
      </c>
      <c r="BR159" s="67">
        <v>98.815566835871394</v>
      </c>
      <c r="BS159" s="57">
        <v>0</v>
      </c>
      <c r="BT159" s="57"/>
      <c r="BU159" s="57">
        <v>5.5579999999999998</v>
      </c>
      <c r="BV159" s="57">
        <v>5.5579999999999998</v>
      </c>
      <c r="BW159" s="67">
        <v>2.0973584905660378</v>
      </c>
      <c r="BX159" s="67">
        <v>36.490884293843592</v>
      </c>
      <c r="BY159" s="67">
        <v>33.736032611873014</v>
      </c>
      <c r="BZ159" s="67">
        <v>27.671395096167917</v>
      </c>
      <c r="CA159" s="67">
        <v>23.423506291594585</v>
      </c>
      <c r="CB159" s="67">
        <v>10.468436391488249</v>
      </c>
      <c r="CC159" s="67">
        <v>7.7327241588851034</v>
      </c>
      <c r="CD159" s="67">
        <v>1.5215501678291121</v>
      </c>
      <c r="CE159" s="62">
        <f t="shared" si="49"/>
        <v>42.34531352572175</v>
      </c>
      <c r="CF159" s="57">
        <v>30</v>
      </c>
      <c r="CG159" s="57">
        <v>107</v>
      </c>
      <c r="CH159" s="57">
        <v>2.6401486308390685</v>
      </c>
      <c r="CI159" s="57">
        <v>0.85664079660273018</v>
      </c>
      <c r="CJ159" s="57">
        <v>100</v>
      </c>
      <c r="CK159" s="67">
        <v>97.573656845753902</v>
      </c>
      <c r="CL159" s="67">
        <v>97.573656845753902</v>
      </c>
      <c r="CM159" s="67">
        <v>97.573656845753902</v>
      </c>
      <c r="CN159" s="67">
        <v>95.320623916811087</v>
      </c>
      <c r="CO159" s="57">
        <v>0</v>
      </c>
      <c r="CP159" s="57"/>
      <c r="CQ159" s="57">
        <v>16.844000000000001</v>
      </c>
      <c r="CR159" s="67">
        <v>16.844000000000001</v>
      </c>
      <c r="CS159" s="67">
        <v>6.3562264150943406</v>
      </c>
      <c r="CT159" s="67">
        <v>35.85900639954945</v>
      </c>
      <c r="CU159" s="67">
        <v>31.997633153762845</v>
      </c>
      <c r="CV159" s="67">
        <v>26.002711284851404</v>
      </c>
      <c r="CW159" s="67">
        <v>22.603023970626232</v>
      </c>
      <c r="CX159" s="67">
        <v>9.3260558175411195</v>
      </c>
      <c r="CY159" s="67">
        <v>7.320881135559226</v>
      </c>
      <c r="CZ159" s="67">
        <v>1.5771051517311105</v>
      </c>
      <c r="DA159" s="62">
        <f t="shared" si="50"/>
        <v>40.264531575637506</v>
      </c>
      <c r="DB159" s="57">
        <v>4</v>
      </c>
      <c r="DC159" s="57" t="s">
        <v>188</v>
      </c>
      <c r="DD159" s="57">
        <v>99</v>
      </c>
      <c r="DE159" s="68">
        <v>2.6036403806934048</v>
      </c>
      <c r="DF159" s="68">
        <v>4.0312712440516894</v>
      </c>
      <c r="DG159" s="57">
        <v>100</v>
      </c>
      <c r="DH159" s="67">
        <v>100</v>
      </c>
      <c r="DI159" s="67">
        <v>100</v>
      </c>
      <c r="DJ159" s="67">
        <v>100</v>
      </c>
      <c r="DK159" s="67">
        <v>100</v>
      </c>
      <c r="DL159" s="57">
        <v>0</v>
      </c>
      <c r="DM159" s="57"/>
      <c r="DN159" s="57"/>
      <c r="DO159" s="57">
        <v>0</v>
      </c>
      <c r="DP159" s="57">
        <v>0</v>
      </c>
      <c r="DQ159" s="67">
        <v>45.495613299967673</v>
      </c>
      <c r="DR159" s="67">
        <v>43.092743664254883</v>
      </c>
      <c r="DS159" s="67">
        <v>32.930207018280363</v>
      </c>
      <c r="DT159" s="67">
        <v>25.830528201294307</v>
      </c>
      <c r="DU159" s="67">
        <v>18.327167285508505</v>
      </c>
      <c r="DV159" s="67">
        <v>12.849192134603134</v>
      </c>
      <c r="DW159" s="67">
        <v>1.2166722151729903</v>
      </c>
      <c r="DX159" s="62">
        <f t="shared" si="51"/>
        <v>53.270343162792521</v>
      </c>
      <c r="DZ159" s="62">
        <f t="shared" si="66"/>
        <v>31.470355122296855</v>
      </c>
      <c r="EA159" s="62">
        <f t="shared" si="53"/>
        <v>18.921807234127165</v>
      </c>
      <c r="EB159" s="62">
        <f t="shared" si="54"/>
        <v>17.661507605011273</v>
      </c>
      <c r="EC159" s="62">
        <f t="shared" si="55"/>
        <v>27.439814961498215</v>
      </c>
      <c r="ED159" s="62">
        <f t="shared" si="56"/>
        <v>16.304230910597312</v>
      </c>
      <c r="EE159" s="62">
        <f t="shared" si="57"/>
        <v>15.690782132709481</v>
      </c>
      <c r="EF159" s="62">
        <f t="shared" si="58"/>
        <v>15.282142835067006</v>
      </c>
      <c r="EG159" s="62">
        <f t="shared" si="59"/>
        <v>12.981336066691172</v>
      </c>
      <c r="EH159" s="62">
        <f t="shared" si="60"/>
        <v>27.542724660788874</v>
      </c>
      <c r="EI159" s="62">
        <f t="shared" si="61"/>
        <v>21.172656762860875</v>
      </c>
      <c r="EJ159" s="62">
        <f t="shared" si="62"/>
        <v>20.132265787818753</v>
      </c>
      <c r="EK159" s="62">
        <f t="shared" si="63"/>
        <v>26.635171581396261</v>
      </c>
      <c r="EL159" s="62">
        <f t="shared" si="52"/>
        <v>5.9356738629218153</v>
      </c>
      <c r="EM159" s="62">
        <f t="shared" si="64"/>
        <v>3.0500375914155073</v>
      </c>
      <c r="EN159" s="62">
        <f t="shared" si="65"/>
        <v>2.9566407966027302</v>
      </c>
      <c r="EO159" s="62">
        <f>DataByPlots!Z159+DataByPlots!DF159</f>
        <v>6.131271244051689</v>
      </c>
    </row>
    <row r="160" spans="1:145" ht="11.25" x14ac:dyDescent="0.2">
      <c r="A160" s="57">
        <v>110371</v>
      </c>
      <c r="B160" s="57">
        <v>2007</v>
      </c>
      <c r="C160" s="57">
        <v>6</v>
      </c>
      <c r="D160" s="57">
        <v>6</v>
      </c>
      <c r="E160" s="57">
        <v>7512894</v>
      </c>
      <c r="F160" s="57">
        <v>3360026</v>
      </c>
      <c r="G160" s="57">
        <v>250</v>
      </c>
      <c r="H160" s="57">
        <v>3</v>
      </c>
      <c r="I160" s="57">
        <v>2</v>
      </c>
      <c r="J160" s="57">
        <v>3.15</v>
      </c>
      <c r="K160" s="57">
        <v>2</v>
      </c>
      <c r="L160" s="57">
        <v>2</v>
      </c>
      <c r="M160" s="57">
        <v>2</v>
      </c>
      <c r="N160" s="57">
        <v>1</v>
      </c>
      <c r="O160" s="57">
        <v>3</v>
      </c>
      <c r="P160" s="57">
        <v>201</v>
      </c>
      <c r="Q160" s="57">
        <v>0</v>
      </c>
      <c r="R160" s="57">
        <v>5</v>
      </c>
      <c r="S160" s="57">
        <v>38.200000000000003</v>
      </c>
      <c r="T160" s="57">
        <v>56.800000000000004</v>
      </c>
      <c r="U160" s="57">
        <v>0.97099999999999997</v>
      </c>
      <c r="V160" s="57">
        <v>17.722944129098838</v>
      </c>
      <c r="W160" s="57">
        <v>7.9423000171047367</v>
      </c>
      <c r="X160" s="57">
        <v>202</v>
      </c>
      <c r="Y160" s="57">
        <v>10</v>
      </c>
      <c r="Z160" s="57">
        <v>5</v>
      </c>
      <c r="AA160" s="57">
        <v>38.200000000000003</v>
      </c>
      <c r="AB160" s="57">
        <v>56.800000000000004</v>
      </c>
      <c r="AC160" s="57">
        <v>1.103</v>
      </c>
      <c r="AD160" s="57">
        <v>13.690668388763314</v>
      </c>
      <c r="AE160" s="57">
        <v>11.279461279461284</v>
      </c>
      <c r="AF160" s="57">
        <v>203</v>
      </c>
      <c r="AG160" s="57">
        <v>20</v>
      </c>
      <c r="AH160" s="57">
        <v>5</v>
      </c>
      <c r="AI160" s="57">
        <v>38.200000000000003</v>
      </c>
      <c r="AJ160" s="57">
        <v>56.800000000000004</v>
      </c>
      <c r="AK160" s="57">
        <v>1.1779999999999999</v>
      </c>
      <c r="AL160" s="57">
        <v>13.082025349707745</v>
      </c>
      <c r="AM160" s="57">
        <v>9.5277672837174272</v>
      </c>
      <c r="AN160" s="57">
        <v>0</v>
      </c>
      <c r="AO160" s="57">
        <v>76</v>
      </c>
      <c r="AP160" s="57">
        <v>2.5751801268953649</v>
      </c>
      <c r="AQ160" s="67">
        <v>6.5060759221421707</v>
      </c>
      <c r="AR160" s="57">
        <v>100</v>
      </c>
      <c r="AS160" s="57">
        <v>98.833333333333329</v>
      </c>
      <c r="AT160" s="57">
        <v>98.833333333333329</v>
      </c>
      <c r="AU160" s="57">
        <v>98.833333333333329</v>
      </c>
      <c r="AV160" s="67">
        <v>98.833333333333329</v>
      </c>
      <c r="AW160" s="57">
        <v>0</v>
      </c>
      <c r="AX160" s="57"/>
      <c r="AY160" s="57">
        <v>9.327</v>
      </c>
      <c r="AZ160" s="57">
        <v>9.327</v>
      </c>
      <c r="BA160" s="57">
        <v>3.519622641509434</v>
      </c>
      <c r="BB160" s="67">
        <v>60.481252645360698</v>
      </c>
      <c r="BC160" s="67">
        <v>38.795111388518336</v>
      </c>
      <c r="BD160" s="67">
        <v>28.512776823863955</v>
      </c>
      <c r="BE160" s="67">
        <v>25.135320067687061</v>
      </c>
      <c r="BF160" s="67">
        <v>16.698198364032823</v>
      </c>
      <c r="BG160" s="67">
        <v>7.742738123945375</v>
      </c>
      <c r="BH160" s="67">
        <v>0.89882730928427212</v>
      </c>
      <c r="BI160" s="62">
        <f t="shared" si="48"/>
        <v>65.096526650821204</v>
      </c>
      <c r="BJ160" s="57">
        <v>15</v>
      </c>
      <c r="BK160" s="57">
        <v>66</v>
      </c>
      <c r="BL160" s="57">
        <v>2.6196226415094337</v>
      </c>
      <c r="BM160" s="57">
        <v>2.64150943396228</v>
      </c>
      <c r="BN160" s="57">
        <v>100</v>
      </c>
      <c r="BO160" s="67">
        <v>98.333333333333329</v>
      </c>
      <c r="BP160" s="67">
        <v>98.333333333333329</v>
      </c>
      <c r="BQ160" s="67">
        <v>97.833333333333343</v>
      </c>
      <c r="BR160" s="67">
        <v>98.333333333333329</v>
      </c>
      <c r="BS160" s="57">
        <v>0</v>
      </c>
      <c r="BT160" s="57"/>
      <c r="BU160" s="57"/>
      <c r="BV160" s="57">
        <v>0</v>
      </c>
      <c r="BW160" s="67">
        <v>0</v>
      </c>
      <c r="BX160" s="67">
        <v>41.561863097849674</v>
      </c>
      <c r="BY160" s="67">
        <v>36.912758113009907</v>
      </c>
      <c r="BZ160" s="67">
        <v>31.367896129734259</v>
      </c>
      <c r="CA160" s="67">
        <v>29.771934717028092</v>
      </c>
      <c r="CB160" s="67">
        <v>22.094918751559995</v>
      </c>
      <c r="CC160" s="67">
        <v>9.8462431025126858</v>
      </c>
      <c r="CD160" s="67">
        <v>1.2708016222739589</v>
      </c>
      <c r="CE160" s="62">
        <f t="shared" si="49"/>
        <v>51.489134269288513</v>
      </c>
      <c r="CF160" s="57">
        <v>30</v>
      </c>
      <c r="CG160" s="57">
        <v>202</v>
      </c>
      <c r="CH160" s="57">
        <v>2.6305100327764013</v>
      </c>
      <c r="CI160" s="57">
        <v>1.6947797585738247</v>
      </c>
      <c r="CJ160" s="57">
        <v>100</v>
      </c>
      <c r="CK160" s="67">
        <v>98.803418803418793</v>
      </c>
      <c r="CL160" s="67">
        <v>99.316239316239319</v>
      </c>
      <c r="CM160" s="67">
        <v>100</v>
      </c>
      <c r="CN160" s="67">
        <v>100</v>
      </c>
      <c r="CO160" s="57">
        <v>0</v>
      </c>
      <c r="CP160" s="57"/>
      <c r="CQ160" s="57"/>
      <c r="CR160" s="67">
        <v>0</v>
      </c>
      <c r="CS160" s="67">
        <v>0</v>
      </c>
      <c r="CT160" s="67">
        <v>38.20455273568183</v>
      </c>
      <c r="CU160" s="67">
        <v>33.514796209937373</v>
      </c>
      <c r="CV160" s="67">
        <v>30.162119204298715</v>
      </c>
      <c r="CW160" s="67">
        <v>28.312825141664739</v>
      </c>
      <c r="CX160" s="67">
        <v>15.081724815840966</v>
      </c>
      <c r="CY160" s="67">
        <v>11.321295831585939</v>
      </c>
      <c r="CZ160" s="67">
        <v>1.495187510324163</v>
      </c>
      <c r="DA160" s="62">
        <f t="shared" si="50"/>
        <v>43.159786821035212</v>
      </c>
      <c r="DB160" s="57">
        <v>3</v>
      </c>
      <c r="DC160" s="57" t="s">
        <v>188</v>
      </c>
      <c r="DD160" s="57">
        <v>95</v>
      </c>
      <c r="DE160" s="68">
        <v>2.6121865130967858</v>
      </c>
      <c r="DF160" s="68">
        <v>3.288129295931673</v>
      </c>
      <c r="DG160" s="57">
        <v>100</v>
      </c>
      <c r="DH160" s="67">
        <v>98.275862068965523</v>
      </c>
      <c r="DI160" s="67">
        <v>98.275862068965523</v>
      </c>
      <c r="DJ160" s="67">
        <v>98.275862068965523</v>
      </c>
      <c r="DK160" s="67">
        <v>98.793103448275872</v>
      </c>
      <c r="DL160" s="57">
        <v>0</v>
      </c>
      <c r="DM160" s="57"/>
      <c r="DN160" s="57"/>
      <c r="DO160" s="57">
        <v>0</v>
      </c>
      <c r="DP160" s="57">
        <v>0</v>
      </c>
      <c r="DQ160" s="67">
        <v>41.683377811920494</v>
      </c>
      <c r="DR160" s="67">
        <v>38.123636667310592</v>
      </c>
      <c r="DS160" s="67">
        <v>31.566567012462325</v>
      </c>
      <c r="DT160" s="67">
        <v>28.529538786856495</v>
      </c>
      <c r="DU160" s="67">
        <v>15.885179442340821</v>
      </c>
      <c r="DV160" s="67"/>
      <c r="DW160" s="67">
        <v>1.3331296752756214</v>
      </c>
      <c r="DX160" s="62">
        <f t="shared" si="51"/>
        <v>48.964988962630528</v>
      </c>
      <c r="DZ160" s="62">
        <f t="shared" si="66"/>
        <v>39.961206583134143</v>
      </c>
      <c r="EA160" s="62">
        <f t="shared" si="53"/>
        <v>21.717199552260421</v>
      </c>
      <c r="EB160" s="62">
        <f t="shared" si="54"/>
        <v>14.846961679370473</v>
      </c>
      <c r="EC160" s="62">
        <f t="shared" si="55"/>
        <v>20.435450175774033</v>
      </c>
      <c r="ED160" s="62">
        <f t="shared" si="56"/>
        <v>17.392581943741686</v>
      </c>
      <c r="EE160" s="62">
        <f t="shared" si="57"/>
        <v>19.925691614515408</v>
      </c>
      <c r="EF160" s="62">
        <f t="shared" si="58"/>
        <v>16.9915293100788</v>
      </c>
      <c r="EG160" s="62">
        <f t="shared" si="59"/>
        <v>28.529538786856495</v>
      </c>
      <c r="EH160" s="62">
        <f t="shared" si="60"/>
        <v>32.548263325410602</v>
      </c>
      <c r="EI160" s="62">
        <f t="shared" si="61"/>
        <v>25.744567134644257</v>
      </c>
      <c r="EJ160" s="62">
        <f t="shared" si="62"/>
        <v>21.579893410517606</v>
      </c>
      <c r="EK160" s="62">
        <f t="shared" si="63"/>
        <v>24.482494481315264</v>
      </c>
      <c r="EL160" s="62">
        <f t="shared" si="52"/>
        <v>11.50607592214217</v>
      </c>
      <c r="EM160" s="62">
        <f t="shared" si="64"/>
        <v>7.6415094339622804</v>
      </c>
      <c r="EN160" s="62">
        <f t="shared" si="65"/>
        <v>6.6947797585738247</v>
      </c>
      <c r="EO160" s="62">
        <f>DataByPlots!Z160+DataByPlots!DF160</f>
        <v>8.2881292959316735</v>
      </c>
    </row>
    <row r="161" spans="1:145" ht="11.25" x14ac:dyDescent="0.2">
      <c r="A161" s="57">
        <v>110452</v>
      </c>
      <c r="B161" s="57">
        <v>2007</v>
      </c>
      <c r="C161" s="57">
        <v>6</v>
      </c>
      <c r="D161" s="57">
        <v>6</v>
      </c>
      <c r="E161" s="57">
        <v>7513506</v>
      </c>
      <c r="F161" s="57">
        <v>3423993</v>
      </c>
      <c r="G161" s="57">
        <v>200</v>
      </c>
      <c r="H161" s="57">
        <v>3</v>
      </c>
      <c r="I161" s="57">
        <v>2</v>
      </c>
      <c r="J161" s="57">
        <v>3.1</v>
      </c>
      <c r="K161" s="57">
        <v>0</v>
      </c>
      <c r="L161" s="57">
        <v>0</v>
      </c>
      <c r="M161" s="57">
        <v>2</v>
      </c>
      <c r="N161" s="57">
        <v>4</v>
      </c>
      <c r="O161" s="57">
        <v>4</v>
      </c>
      <c r="P161" s="57">
        <v>201</v>
      </c>
      <c r="Q161" s="57">
        <v>0</v>
      </c>
      <c r="R161" s="57">
        <v>3</v>
      </c>
      <c r="S161" s="57">
        <v>39.1</v>
      </c>
      <c r="T161" s="57">
        <v>57.9</v>
      </c>
      <c r="U161" s="57">
        <v>0.90700000000000003</v>
      </c>
      <c r="V161" s="57">
        <v>14.273072060682692</v>
      </c>
      <c r="W161" s="57">
        <v>19.407167084500799</v>
      </c>
      <c r="X161" s="57">
        <v>202</v>
      </c>
      <c r="Y161" s="57">
        <v>10</v>
      </c>
      <c r="Z161" s="57">
        <v>3</v>
      </c>
      <c r="AA161" s="57">
        <v>39.1</v>
      </c>
      <c r="AB161" s="57">
        <v>57.9</v>
      </c>
      <c r="AC161" s="57">
        <v>0.85599999999999998</v>
      </c>
      <c r="AD161" s="57">
        <v>19.020775272358751</v>
      </c>
      <c r="AE161" s="57">
        <v>27.258506061791163</v>
      </c>
      <c r="AF161" s="57">
        <v>203</v>
      </c>
      <c r="AG161" s="57">
        <v>20</v>
      </c>
      <c r="AH161" s="57">
        <v>3.7</v>
      </c>
      <c r="AI161" s="57">
        <v>37.9</v>
      </c>
      <c r="AJ161" s="57">
        <v>58.4</v>
      </c>
      <c r="AK161" s="57">
        <v>0.85</v>
      </c>
      <c r="AL161" s="57">
        <v>13.275705672055919</v>
      </c>
      <c r="AM161" s="57">
        <v>37.999138620562356</v>
      </c>
      <c r="AN161" s="57">
        <v>0</v>
      </c>
      <c r="AO161" s="57">
        <v>203</v>
      </c>
      <c r="AP161" s="57">
        <v>2.6129753839962437</v>
      </c>
      <c r="AQ161" s="67">
        <v>3.2195318264136019</v>
      </c>
      <c r="AR161" s="57">
        <v>100</v>
      </c>
      <c r="AS161" s="57">
        <v>100</v>
      </c>
      <c r="AT161" s="57">
        <v>100</v>
      </c>
      <c r="AU161" s="57">
        <v>98.819561551433395</v>
      </c>
      <c r="AV161" s="67">
        <v>99.494097807757171</v>
      </c>
      <c r="AW161" s="57">
        <v>0</v>
      </c>
      <c r="AX161" s="57"/>
      <c r="AY161" s="57"/>
      <c r="AZ161" s="57">
        <v>0</v>
      </c>
      <c r="BA161" s="57">
        <v>0</v>
      </c>
      <c r="BB161" s="67">
        <v>49.456831909303844</v>
      </c>
      <c r="BC161" s="67">
        <v>36.036734614239009</v>
      </c>
      <c r="BD161" s="67">
        <v>29.389028716977084</v>
      </c>
      <c r="BE161" s="67">
        <v>25.63533891121811</v>
      </c>
      <c r="BF161" s="67">
        <v>15.306129550615665</v>
      </c>
      <c r="BG161" s="67">
        <v>6.1622002620820098</v>
      </c>
      <c r="BH161" s="67">
        <v>1.2627753751100923</v>
      </c>
      <c r="BI161" s="62">
        <f t="shared" si="48"/>
        <v>51.672894324062732</v>
      </c>
      <c r="BJ161" s="57">
        <v>15</v>
      </c>
      <c r="BK161" s="57">
        <v>92</v>
      </c>
      <c r="BL161" s="57">
        <v>2.6279383950283712</v>
      </c>
      <c r="BM161" s="57">
        <v>1.9184004323155832</v>
      </c>
      <c r="BN161" s="57">
        <v>100</v>
      </c>
      <c r="BO161" s="67">
        <v>98.793103448275886</v>
      </c>
      <c r="BP161" s="67">
        <v>98.793103448275886</v>
      </c>
      <c r="BQ161" s="67">
        <v>100</v>
      </c>
      <c r="BR161" s="67">
        <v>99.482758620689665</v>
      </c>
      <c r="BS161" s="57">
        <v>0</v>
      </c>
      <c r="BT161" s="57"/>
      <c r="BU161" s="57"/>
      <c r="BV161" s="57">
        <v>0</v>
      </c>
      <c r="BW161" s="67">
        <v>0</v>
      </c>
      <c r="BX161" s="67">
        <v>43.200905940891474</v>
      </c>
      <c r="BY161" s="67">
        <v>33.533570345726908</v>
      </c>
      <c r="BZ161" s="67">
        <v>27.15286326677559</v>
      </c>
      <c r="CA161" s="67">
        <v>23.202269393751674</v>
      </c>
      <c r="CB161" s="67">
        <v>11.470001538905672</v>
      </c>
      <c r="CC161" s="67">
        <v>8.1690439816625187</v>
      </c>
      <c r="CD161" s="67">
        <v>1.3891151212516106</v>
      </c>
      <c r="CE161" s="62">
        <f t="shared" si="49"/>
        <v>47.14049903606611</v>
      </c>
      <c r="CF161" s="57">
        <v>30</v>
      </c>
      <c r="CG161" s="57">
        <v>61</v>
      </c>
      <c r="CH161" s="57">
        <v>2.6357363302859138</v>
      </c>
      <c r="CI161" s="57">
        <v>1.2403191055727067</v>
      </c>
      <c r="CJ161" s="57">
        <v>100</v>
      </c>
      <c r="CK161" s="67">
        <v>100.56818181818184</v>
      </c>
      <c r="CL161" s="67">
        <v>100</v>
      </c>
      <c r="CM161" s="67">
        <v>98.674242424242436</v>
      </c>
      <c r="CN161" s="67">
        <v>100</v>
      </c>
      <c r="CO161" s="57">
        <v>0</v>
      </c>
      <c r="CP161" s="57">
        <v>49.780999999999999</v>
      </c>
      <c r="CQ161" s="57">
        <v>24.306999999999999</v>
      </c>
      <c r="CR161" s="67">
        <v>74.087999999999994</v>
      </c>
      <c r="CS161" s="67">
        <v>27.957735849056604</v>
      </c>
      <c r="CT161" s="67">
        <v>38.789340735495834</v>
      </c>
      <c r="CU161" s="67">
        <v>26.228602193925926</v>
      </c>
      <c r="CV161" s="67">
        <v>22.432225686061759</v>
      </c>
      <c r="CW161" s="67">
        <v>18.82657622763568</v>
      </c>
      <c r="CX161" s="67">
        <v>10.107625396177188</v>
      </c>
      <c r="CY161" s="67">
        <v>6.5402084332855699</v>
      </c>
      <c r="CZ161" s="67">
        <v>1.6100360111928516</v>
      </c>
      <c r="DA161" s="62">
        <f t="shared" si="50"/>
        <v>38.915133782816532</v>
      </c>
      <c r="DB161" s="57">
        <v>4</v>
      </c>
      <c r="DC161" s="57" t="s">
        <v>188</v>
      </c>
      <c r="DD161" s="57">
        <v>90</v>
      </c>
      <c r="DE161" s="68">
        <v>2.5956560376372191</v>
      </c>
      <c r="DF161" s="68">
        <v>4.7255619445896322</v>
      </c>
      <c r="DG161" s="57">
        <v>100</v>
      </c>
      <c r="DH161" s="67">
        <v>99.334442595673877</v>
      </c>
      <c r="DI161" s="67">
        <v>98.835274542429275</v>
      </c>
      <c r="DJ161" s="67">
        <v>100</v>
      </c>
      <c r="DK161" s="67">
        <v>99.500831946755412</v>
      </c>
      <c r="DL161" s="57">
        <v>0</v>
      </c>
      <c r="DM161" s="57"/>
      <c r="DN161" s="57"/>
      <c r="DO161" s="57">
        <v>0</v>
      </c>
      <c r="DP161" s="57">
        <v>0</v>
      </c>
      <c r="DQ161" s="67">
        <v>50.2189283541883</v>
      </c>
      <c r="DR161" s="67">
        <v>46.740299368693101</v>
      </c>
      <c r="DS161" s="67">
        <v>33.404483257940832</v>
      </c>
      <c r="DT161" s="67">
        <v>26.543675258821875</v>
      </c>
      <c r="DU161" s="67">
        <v>17.618837861654956</v>
      </c>
      <c r="DV161" s="67">
        <v>10.177970429928802</v>
      </c>
      <c r="DW161" s="67">
        <v>1.2400187083618464</v>
      </c>
      <c r="DX161" s="62">
        <f t="shared" si="51"/>
        <v>52.227156049126833</v>
      </c>
      <c r="DZ161" s="62">
        <f t="shared" si="66"/>
        <v>26.037555412844622</v>
      </c>
      <c r="EA161" s="62">
        <f t="shared" si="53"/>
        <v>23.938229642314436</v>
      </c>
      <c r="EB161" s="62">
        <f t="shared" si="54"/>
        <v>20.088557555180852</v>
      </c>
      <c r="EC161" s="62">
        <f t="shared" si="55"/>
        <v>25.683480790304959</v>
      </c>
      <c r="ED161" s="62">
        <f t="shared" si="56"/>
        <v>19.4731386491361</v>
      </c>
      <c r="EE161" s="62">
        <f t="shared" si="57"/>
        <v>15.033225412089156</v>
      </c>
      <c r="EF161" s="62">
        <f t="shared" si="58"/>
        <v>12.28636779435011</v>
      </c>
      <c r="EG161" s="62">
        <f t="shared" si="59"/>
        <v>16.365704828893072</v>
      </c>
      <c r="EH161" s="62">
        <f t="shared" si="60"/>
        <v>25.836447162031366</v>
      </c>
      <c r="EI161" s="62">
        <f t="shared" si="61"/>
        <v>23.570249518033055</v>
      </c>
      <c r="EJ161" s="62">
        <f t="shared" si="62"/>
        <v>19.457566891408266</v>
      </c>
      <c r="EK161" s="62">
        <f t="shared" si="63"/>
        <v>26.113578024563417</v>
      </c>
      <c r="EL161" s="62">
        <f t="shared" si="52"/>
        <v>6.2195318264136024</v>
      </c>
      <c r="EM161" s="62">
        <f t="shared" si="64"/>
        <v>4.9184004323155834</v>
      </c>
      <c r="EN161" s="62">
        <f t="shared" si="65"/>
        <v>4.9403191055727067</v>
      </c>
      <c r="EO161" s="62">
        <f>DataByPlots!Z161+DataByPlots!DF161</f>
        <v>7.7255619445896322</v>
      </c>
    </row>
    <row r="162" spans="1:145" ht="11.25" x14ac:dyDescent="0.2">
      <c r="A162" s="57">
        <v>116371</v>
      </c>
      <c r="B162" s="57">
        <v>2007</v>
      </c>
      <c r="C162" s="57">
        <v>6</v>
      </c>
      <c r="D162" s="57">
        <v>6</v>
      </c>
      <c r="E162" s="57">
        <v>7560909</v>
      </c>
      <c r="F162" s="57">
        <v>3360039</v>
      </c>
      <c r="G162" s="57">
        <v>260</v>
      </c>
      <c r="H162" s="57">
        <v>3</v>
      </c>
      <c r="I162" s="57">
        <v>1</v>
      </c>
      <c r="J162" s="57">
        <v>1.75</v>
      </c>
      <c r="K162" s="57">
        <v>2</v>
      </c>
      <c r="L162" s="57">
        <v>2</v>
      </c>
      <c r="M162" s="57">
        <v>2</v>
      </c>
      <c r="N162" s="57">
        <v>2</v>
      </c>
      <c r="O162" s="57">
        <v>4</v>
      </c>
      <c r="P162" s="57">
        <v>201</v>
      </c>
      <c r="Q162" s="57">
        <v>0</v>
      </c>
      <c r="R162" s="57">
        <v>2</v>
      </c>
      <c r="S162" s="57">
        <v>24.8</v>
      </c>
      <c r="T162" s="57">
        <v>73.2</v>
      </c>
      <c r="U162" s="57">
        <v>1.1459999999999999</v>
      </c>
      <c r="V162" s="57">
        <v>15.700663737496496</v>
      </c>
      <c r="W162" s="57">
        <v>0.96479068477960028</v>
      </c>
      <c r="X162" s="57">
        <v>202</v>
      </c>
      <c r="Y162" s="57">
        <v>10</v>
      </c>
      <c r="Z162" s="57">
        <v>2</v>
      </c>
      <c r="AA162" s="57">
        <v>24.8</v>
      </c>
      <c r="AB162" s="57">
        <v>73.2</v>
      </c>
      <c r="AC162" s="57">
        <v>1.268</v>
      </c>
      <c r="AD162" s="57">
        <v>12.509614995344318</v>
      </c>
      <c r="AE162" s="57">
        <v>0.62468187497107952</v>
      </c>
      <c r="AF162" s="57">
        <v>203</v>
      </c>
      <c r="AG162" s="57">
        <v>20</v>
      </c>
      <c r="AH162" s="57">
        <v>2.9</v>
      </c>
      <c r="AI162" s="57">
        <v>35.800000000000004</v>
      </c>
      <c r="AJ162" s="57">
        <v>61.4</v>
      </c>
      <c r="AK162" s="57">
        <v>1.294</v>
      </c>
      <c r="AL162" s="57">
        <v>14.54379666039778</v>
      </c>
      <c r="AM162" s="57">
        <v>2.5675225075025008</v>
      </c>
      <c r="AN162" s="57">
        <v>0</v>
      </c>
      <c r="AO162" s="57">
        <v>103</v>
      </c>
      <c r="AP162" s="57">
        <v>2.6000773993808055</v>
      </c>
      <c r="AQ162" s="67">
        <v>4.3410957060169348</v>
      </c>
      <c r="AR162" s="57">
        <v>100</v>
      </c>
      <c r="AS162" s="57">
        <v>100</v>
      </c>
      <c r="AT162" s="57">
        <v>100</v>
      </c>
      <c r="AU162" s="57">
        <v>100</v>
      </c>
      <c r="AV162" s="67">
        <v>100</v>
      </c>
      <c r="AW162" s="57">
        <v>0</v>
      </c>
      <c r="AX162" s="57"/>
      <c r="AY162" s="57"/>
      <c r="AZ162" s="57">
        <v>0</v>
      </c>
      <c r="BA162" s="57">
        <v>0</v>
      </c>
      <c r="BB162" s="67">
        <v>49.956116112501292</v>
      </c>
      <c r="BC162" s="67">
        <v>48.333055985849363</v>
      </c>
      <c r="BD162" s="67">
        <v>45.144902165640275</v>
      </c>
      <c r="BE162" s="67">
        <v>40.810301113113489</v>
      </c>
      <c r="BF162" s="67">
        <v>16.41287349502819</v>
      </c>
      <c r="BG162" s="67">
        <v>7.3982617935693122</v>
      </c>
      <c r="BH162" s="67">
        <v>1.2531505542154178</v>
      </c>
      <c r="BI162" s="62">
        <f t="shared" ref="BI162" si="67">((AP162-BH162)/AP162)*100</f>
        <v>51.80333652706458</v>
      </c>
      <c r="BJ162" s="57">
        <v>15</v>
      </c>
      <c r="BK162" s="57">
        <v>201</v>
      </c>
      <c r="BL162" s="57">
        <v>2.6299984608280744</v>
      </c>
      <c r="BM162" s="57">
        <v>1.7392642758196026</v>
      </c>
      <c r="BN162" s="57">
        <v>100</v>
      </c>
      <c r="BO162" s="67">
        <v>98.823529411764696</v>
      </c>
      <c r="BP162" s="67">
        <v>98.319327731092443</v>
      </c>
      <c r="BQ162" s="67">
        <v>98.823529411764696</v>
      </c>
      <c r="BR162" s="67">
        <v>98.823529411764696</v>
      </c>
      <c r="BS162" s="57">
        <v>0</v>
      </c>
      <c r="BT162" s="57"/>
      <c r="BU162" s="57"/>
      <c r="BV162" s="57">
        <v>0</v>
      </c>
      <c r="BW162" s="67">
        <v>0</v>
      </c>
      <c r="BX162" s="67">
        <v>39.52685094960777</v>
      </c>
      <c r="BY162" s="67">
        <v>39.435605560174736</v>
      </c>
      <c r="BZ162" s="67">
        <v>35.518571342371011</v>
      </c>
      <c r="CA162" s="67">
        <v>31.797062959066679</v>
      </c>
      <c r="CB162" s="67">
        <v>13.345941710144233</v>
      </c>
      <c r="CC162" s="67">
        <v>6.6111986707529242</v>
      </c>
      <c r="CD162" s="67">
        <v>1.4118464282251217</v>
      </c>
      <c r="CE162" s="62">
        <f t="shared" ref="CE162" si="68">((BL162-CD162)/BL162)*100</f>
        <v>46.31759488632585</v>
      </c>
      <c r="CF162" s="57">
        <v>30</v>
      </c>
      <c r="CG162" s="57">
        <v>54</v>
      </c>
      <c r="CH162" s="57">
        <v>2.6360032894736842</v>
      </c>
      <c r="CI162" s="57">
        <v>1.217105263157902</v>
      </c>
      <c r="CJ162" s="57">
        <v>100</v>
      </c>
      <c r="CK162" s="67">
        <v>98.333333333333329</v>
      </c>
      <c r="CL162" s="67">
        <v>98.333333333333329</v>
      </c>
      <c r="CM162" s="67">
        <v>97.166666666666643</v>
      </c>
      <c r="CN162" s="67">
        <v>97.833333333333329</v>
      </c>
      <c r="CO162" s="57">
        <v>0</v>
      </c>
      <c r="CP162" s="57"/>
      <c r="CQ162" s="57"/>
      <c r="CR162" s="67">
        <v>0</v>
      </c>
      <c r="CS162" s="67">
        <v>0</v>
      </c>
      <c r="CT162" s="67">
        <v>36.909976326694441</v>
      </c>
      <c r="CU162" s="67">
        <v>35.719944505494205</v>
      </c>
      <c r="CV162" s="67">
        <v>34.46028316284076</v>
      </c>
      <c r="CW162" s="67">
        <v>31.232005350010329</v>
      </c>
      <c r="CX162" s="67">
        <v>15.286844937226396</v>
      </c>
      <c r="CY162" s="67">
        <v>4.4705973940673491</v>
      </c>
      <c r="CZ162" s="67">
        <v>1.5169740742055093</v>
      </c>
      <c r="DA162" s="62">
        <f t="shared" ref="DA162" si="69">((CH162-CZ162)/CH162)*100</f>
        <v>42.451738195349712</v>
      </c>
      <c r="DB162" s="57">
        <v>2</v>
      </c>
      <c r="DC162" s="57" t="s">
        <v>188</v>
      </c>
      <c r="DD162" s="57">
        <v>55</v>
      </c>
      <c r="DE162" s="68">
        <v>2.6126292466765135</v>
      </c>
      <c r="DF162" s="68">
        <v>3.2496307237813769</v>
      </c>
      <c r="DG162" s="57">
        <v>100</v>
      </c>
      <c r="DH162" s="67">
        <v>98.27882960413082</v>
      </c>
      <c r="DI162" s="67">
        <v>98.795180722891573</v>
      </c>
      <c r="DJ162" s="67">
        <v>98.795180722891573</v>
      </c>
      <c r="DK162" s="67">
        <v>98.27882960413082</v>
      </c>
      <c r="DL162" s="57">
        <v>0</v>
      </c>
      <c r="DM162" s="57"/>
      <c r="DN162" s="57"/>
      <c r="DO162" s="57">
        <v>0</v>
      </c>
      <c r="DP162" s="57">
        <v>0</v>
      </c>
      <c r="DQ162" s="67">
        <v>46.991594183073687</v>
      </c>
      <c r="DR162" s="67">
        <v>44.99681445164709</v>
      </c>
      <c r="DS162" s="67">
        <v>43.78805719717333</v>
      </c>
      <c r="DT162" s="67">
        <v>39.791892503421394</v>
      </c>
      <c r="DU162" s="67">
        <v>11.561135642105874</v>
      </c>
      <c r="DV162" s="67">
        <v>8.7372312317559189</v>
      </c>
      <c r="DW162" s="67">
        <v>1.3612522202334887</v>
      </c>
      <c r="DX162" s="62">
        <f t="shared" ref="DX162" si="70">((DE162-DW162)/DE162)*100</f>
        <v>47.897229506822789</v>
      </c>
      <c r="DZ162" s="62">
        <f t="shared" si="66"/>
        <v>10.993035413951091</v>
      </c>
      <c r="EA162" s="62">
        <f t="shared" si="53"/>
        <v>14.520531927259171</v>
      </c>
      <c r="EB162" s="62">
        <f t="shared" si="54"/>
        <v>11.219732845339383</v>
      </c>
      <c r="EC162" s="62">
        <f t="shared" si="55"/>
        <v>8.1053370034013952</v>
      </c>
      <c r="ED162" s="62">
        <f t="shared" si="56"/>
        <v>33.412039319544178</v>
      </c>
      <c r="EE162" s="62">
        <f t="shared" si="57"/>
        <v>25.185864288313756</v>
      </c>
      <c r="EF162" s="62">
        <f t="shared" si="58"/>
        <v>26.761407955942978</v>
      </c>
      <c r="EG162" s="62">
        <f t="shared" si="59"/>
        <v>31.054661271665474</v>
      </c>
      <c r="EH162" s="62">
        <f t="shared" si="60"/>
        <v>25.90166826353229</v>
      </c>
      <c r="EI162" s="62">
        <f t="shared" si="61"/>
        <v>23.158797443162925</v>
      </c>
      <c r="EJ162" s="62">
        <f t="shared" si="62"/>
        <v>21.225869097674856</v>
      </c>
      <c r="EK162" s="62">
        <f t="shared" si="63"/>
        <v>23.948614753411395</v>
      </c>
      <c r="EL162" s="62">
        <f t="shared" si="52"/>
        <v>6.3410957060169348</v>
      </c>
      <c r="EM162" s="62">
        <f t="shared" si="64"/>
        <v>3.7392642758196026</v>
      </c>
      <c r="EN162" s="62">
        <f t="shared" si="65"/>
        <v>4.1171052631579022</v>
      </c>
      <c r="EO162" s="62">
        <f>DataByPlots!Z162+DataByPlots!DF162</f>
        <v>5.2496307237813769</v>
      </c>
    </row>
    <row r="163" spans="1:145" x14ac:dyDescent="0.2">
      <c r="J163" s="57"/>
      <c r="BK163" s="57"/>
      <c r="BL163" s="57"/>
      <c r="BM163" s="57"/>
      <c r="BN163" s="57"/>
      <c r="BO163" s="57"/>
      <c r="BP163" s="57"/>
      <c r="BQ163" s="57"/>
      <c r="BR163" s="57"/>
      <c r="BS163" s="57"/>
      <c r="BT163" s="57"/>
      <c r="BU163" s="57"/>
      <c r="BV163" s="57"/>
      <c r="BW163" s="57"/>
      <c r="BX163" s="57"/>
      <c r="BY163" s="57"/>
      <c r="BZ163" s="57"/>
      <c r="CA163" s="57"/>
      <c r="CB163" s="57"/>
      <c r="CC163" s="57"/>
      <c r="CD163" s="57"/>
      <c r="CE163" s="57"/>
      <c r="CF163" s="57"/>
      <c r="CG163" s="60"/>
      <c r="CJ163" s="60"/>
      <c r="DB163" s="62"/>
      <c r="DC163" s="57"/>
      <c r="DD163" s="62"/>
      <c r="DE163" s="62"/>
      <c r="DF163" s="62"/>
      <c r="DH163" s="62"/>
      <c r="DI163" s="62"/>
      <c r="DJ163" s="62"/>
      <c r="DK163" s="62"/>
      <c r="DM163" s="61"/>
      <c r="DN163" s="61"/>
      <c r="DO163" s="61"/>
      <c r="DP163" s="61"/>
      <c r="DQ163" s="62"/>
      <c r="DR163" s="62"/>
      <c r="DS163" s="62"/>
      <c r="DT163" s="62"/>
      <c r="DU163" s="62"/>
      <c r="DV163" s="62"/>
      <c r="DW163" s="62"/>
      <c r="DX163" s="62"/>
    </row>
    <row r="164" spans="1:145" x14ac:dyDescent="0.2">
      <c r="CT164" s="70">
        <v>36.766539398238557</v>
      </c>
      <c r="CU164" s="70">
        <v>36.033854058227092</v>
      </c>
      <c r="CV164" s="70">
        <v>32.765947762954781</v>
      </c>
      <c r="CW164" s="70">
        <v>29.232199884138439</v>
      </c>
      <c r="CX164" s="70">
        <v>14.643332494529806</v>
      </c>
      <c r="CY164" s="70">
        <v>7.9680480958987916</v>
      </c>
      <c r="CZ164" s="70">
        <v>1.4704670576976817</v>
      </c>
      <c r="DA164" s="70">
        <v>44.15294277745889</v>
      </c>
    </row>
    <row r="165" spans="1:145" x14ac:dyDescent="0.2">
      <c r="CT165" s="70">
        <v>36.525787505267814</v>
      </c>
      <c r="CU165" s="70">
        <v>21.894876888581415</v>
      </c>
      <c r="CV165" s="70">
        <v>9.4973868139303441</v>
      </c>
      <c r="CW165" s="70">
        <v>4.9703637392061051</v>
      </c>
      <c r="CX165" s="70">
        <v>1.8141526738148801</v>
      </c>
      <c r="CY165" s="70">
        <v>1.5956643736796403</v>
      </c>
      <c r="CZ165" s="70">
        <v>1.5526752982005128</v>
      </c>
      <c r="DA165" s="70">
        <v>41.297503377362311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163"/>
  <sheetViews>
    <sheetView workbookViewId="0">
      <pane ySplit="1" topLeftCell="A2" activePane="bottomLeft" state="frozen"/>
      <selection pane="bottomLeft" sqref="A1:XFD1"/>
    </sheetView>
  </sheetViews>
  <sheetFormatPr defaultColWidth="8.85546875" defaultRowHeight="11.25" x14ac:dyDescent="0.2"/>
  <cols>
    <col min="1" max="1" width="5.5703125" style="2" customWidth="1"/>
    <col min="2" max="2" width="5" style="2" customWidth="1"/>
    <col min="3" max="4" width="2.7109375" style="2" customWidth="1"/>
    <col min="5" max="6" width="7" style="2" customWidth="1"/>
    <col min="7" max="9" width="4.140625" style="2" customWidth="1"/>
    <col min="10" max="10" width="6.7109375" style="3" customWidth="1"/>
    <col min="11" max="11" width="4.42578125" style="2" customWidth="1"/>
    <col min="12" max="12" width="3.5703125" style="2" customWidth="1"/>
    <col min="13" max="13" width="6" style="2" customWidth="1"/>
    <col min="14" max="14" width="7.7109375" style="2" customWidth="1"/>
    <col min="15" max="15" width="3.28515625" style="2" customWidth="1"/>
    <col min="16" max="16" width="4.28515625" style="2" customWidth="1"/>
    <col min="17" max="17" width="4.7109375" style="2" customWidth="1"/>
    <col min="18" max="18" width="4.85546875" style="1" customWidth="1"/>
    <col min="19" max="19" width="4.42578125" style="1" customWidth="1"/>
    <col min="20" max="20" width="5.42578125" style="1" customWidth="1"/>
    <col min="21" max="21" width="5.28515625" style="4" customWidth="1"/>
    <col min="22" max="22" width="5" style="3" customWidth="1"/>
    <col min="23" max="23" width="5.140625" style="3" customWidth="1"/>
    <col min="24" max="24" width="4.28515625" style="2" customWidth="1"/>
    <col min="25" max="25" width="4.7109375" style="2" customWidth="1"/>
    <col min="26" max="26" width="4.85546875" style="3" customWidth="1"/>
    <col min="27" max="27" width="4" style="3" customWidth="1"/>
    <col min="28" max="28" width="5.42578125" style="3" customWidth="1"/>
    <col min="29" max="29" width="5.28515625" style="4" customWidth="1"/>
    <col min="30" max="30" width="5" style="3" customWidth="1"/>
    <col min="31" max="31" width="5.140625" style="3" customWidth="1"/>
    <col min="32" max="32" width="4.28515625" style="2" customWidth="1"/>
    <col min="33" max="33" width="4.7109375" style="2" customWidth="1"/>
    <col min="34" max="34" width="4.85546875" style="3" customWidth="1"/>
    <col min="35" max="35" width="4" style="3" customWidth="1"/>
    <col min="36" max="36" width="5.42578125" style="3" customWidth="1"/>
    <col min="37" max="37" width="5.28515625" style="4" customWidth="1"/>
    <col min="38" max="38" width="5" style="3" customWidth="1"/>
    <col min="39" max="39" width="5.140625" style="3" customWidth="1"/>
    <col min="40" max="40" width="7.28515625" style="2" customWidth="1"/>
    <col min="41" max="41" width="5.5703125" style="2" customWidth="1"/>
    <col min="42" max="43" width="4" style="4" customWidth="1"/>
    <col min="44" max="45" width="4.85546875" style="4" customWidth="1"/>
    <col min="46" max="47" width="8.5703125" style="4" customWidth="1"/>
    <col min="48" max="48" width="7.7109375" style="4" customWidth="1"/>
    <col min="49" max="50" width="8.5703125" style="4" customWidth="1"/>
    <col min="51" max="51" width="7.7109375" style="4" customWidth="1"/>
    <col min="52" max="52" width="5.28515625" style="1" customWidth="1"/>
    <col min="53" max="55" width="5.7109375" style="4" customWidth="1"/>
    <col min="56" max="56" width="6.140625" style="4" customWidth="1"/>
    <col min="57" max="63" width="11.7109375" style="4" customWidth="1"/>
    <col min="64" max="64" width="6.140625" style="4" customWidth="1"/>
    <col min="65" max="65" width="6.42578125" style="1" customWidth="1"/>
    <col min="66" max="66" width="6.85546875" style="3" customWidth="1"/>
    <col min="67" max="67" width="8.5703125" style="3" customWidth="1"/>
    <col min="68" max="68" width="6.85546875" style="3" customWidth="1"/>
    <col min="69" max="69" width="5.7109375" style="3" customWidth="1"/>
    <col min="70" max="70" width="8.5703125" style="4" customWidth="1"/>
    <col min="71" max="72" width="7.7109375" style="4" customWidth="1"/>
    <col min="73" max="73" width="8.5703125" style="4" customWidth="1"/>
    <col min="74" max="74" width="9.42578125" style="4" customWidth="1"/>
    <col min="75" max="75" width="10.28515625" style="4" customWidth="1"/>
    <col min="76" max="76" width="6.28515625" style="4" customWidth="1"/>
    <col min="77" max="77" width="8.7109375" style="4" customWidth="1"/>
    <col min="78" max="78" width="7.28515625" style="2" customWidth="1"/>
    <col min="79" max="79" width="5.5703125" style="2" customWidth="1"/>
    <col min="80" max="81" width="4" style="4" customWidth="1"/>
    <col min="82" max="82" width="4.42578125" style="4" customWidth="1"/>
    <col min="83" max="83" width="4.85546875" style="4" customWidth="1"/>
    <col min="84" max="85" width="8.5703125" style="4" customWidth="1"/>
    <col min="86" max="86" width="7.7109375" style="4" customWidth="1"/>
    <col min="87" max="89" width="8.5703125" style="4" customWidth="1"/>
    <col min="90" max="90" width="5.28515625" style="2" customWidth="1"/>
    <col min="91" max="93" width="5.7109375" style="4" customWidth="1"/>
    <col min="94" max="94" width="6.140625" style="4" customWidth="1"/>
    <col min="95" max="97" width="8.7109375" style="4" customWidth="1"/>
    <col min="98" max="100" width="10.140625" style="4" customWidth="1"/>
    <col min="101" max="101" width="11.7109375" style="4" customWidth="1"/>
    <col min="102" max="102" width="6.140625" style="4" customWidth="1"/>
    <col min="103" max="103" width="6.42578125" style="1" customWidth="1"/>
    <col min="104" max="104" width="6.85546875" style="3" customWidth="1"/>
    <col min="105" max="105" width="8.5703125" style="3" customWidth="1"/>
    <col min="106" max="106" width="6.85546875" style="3" customWidth="1"/>
    <col min="107" max="107" width="5.42578125" style="3" customWidth="1"/>
    <col min="108" max="108" width="8.5703125" style="4" customWidth="1"/>
    <col min="109" max="110" width="7.7109375" style="4" customWidth="1"/>
    <col min="111" max="111" width="8.5703125" style="4" customWidth="1"/>
    <col min="112" max="112" width="9.42578125" style="4" customWidth="1"/>
    <col min="113" max="113" width="10.28515625" style="4" customWidth="1"/>
    <col min="114" max="114" width="6.28515625" style="4" customWidth="1"/>
    <col min="115" max="115" width="8.7109375" style="4" customWidth="1"/>
    <col min="116" max="116" width="7.28515625" style="4" customWidth="1"/>
    <col min="117" max="117" width="5.7109375" style="4" customWidth="1"/>
    <col min="118" max="119" width="4" style="4" customWidth="1"/>
    <col min="120" max="121" width="4.85546875" style="4" customWidth="1"/>
    <col min="122" max="123" width="8.5703125" style="4" customWidth="1"/>
    <col min="124" max="124" width="7.7109375" style="4" customWidth="1"/>
    <col min="125" max="126" width="8.5703125" style="4" customWidth="1"/>
    <col min="127" max="127" width="7.5703125" style="4" customWidth="1"/>
    <col min="128" max="128" width="5.28515625" style="1" customWidth="1"/>
    <col min="129" max="131" width="5.7109375" style="4" customWidth="1"/>
    <col min="132" max="132" width="6.140625" style="4" customWidth="1"/>
    <col min="133" max="133" width="7.5703125" style="4" customWidth="1"/>
    <col min="134" max="134" width="6.85546875" style="4" customWidth="1"/>
    <col min="135" max="135" width="8.7109375" style="4" customWidth="1"/>
    <col min="136" max="136" width="7.85546875" style="4" customWidth="1"/>
    <col min="137" max="137" width="8.7109375" style="4" customWidth="1"/>
    <col min="138" max="138" width="10.28515625" style="4" customWidth="1"/>
    <col min="139" max="139" width="11.7109375" style="4" customWidth="1"/>
    <col min="140" max="140" width="6.140625" style="4" customWidth="1"/>
    <col min="141" max="141" width="5.7109375" style="1" customWidth="1"/>
    <col min="142" max="142" width="6.140625" style="3" customWidth="1"/>
    <col min="143" max="143" width="7.7109375" style="3" customWidth="1"/>
    <col min="144" max="144" width="6" style="3" customWidth="1"/>
    <col min="145" max="145" width="5" style="3" customWidth="1"/>
    <col min="146" max="146" width="7.85546875" style="4" customWidth="1"/>
    <col min="147" max="147" width="6.85546875" style="4" customWidth="1"/>
    <col min="148" max="148" width="6.7109375" style="4" customWidth="1"/>
    <col min="149" max="149" width="7.5703125" style="4" customWidth="1"/>
    <col min="150" max="150" width="8.28515625" style="4" customWidth="1"/>
    <col min="151" max="151" width="9.28515625" style="4" customWidth="1"/>
    <col min="152" max="152" width="5.42578125" style="4" customWidth="1"/>
    <col min="153" max="153" width="7.7109375" style="4" customWidth="1"/>
    <col min="154" max="154" width="7.140625" style="1" customWidth="1"/>
    <col min="155" max="160" width="4.7109375" style="1" customWidth="1"/>
    <col min="161" max="166" width="7.7109375" style="1" customWidth="1"/>
    <col min="167" max="171" width="5.5703125" style="1" customWidth="1"/>
    <col min="172" max="172" width="7.7109375" style="1" customWidth="1"/>
    <col min="173" max="173" width="7.28515625" style="1" customWidth="1"/>
    <col min="174" max="178" width="8.85546875" style="1"/>
    <col min="179" max="179" width="6" style="1" customWidth="1"/>
    <col min="180" max="180" width="6.140625" style="1" customWidth="1"/>
    <col min="181" max="181" width="6.28515625" style="1" customWidth="1"/>
    <col min="182" max="182" width="8.28515625" style="1" customWidth="1"/>
    <col min="183" max="183" width="6.28515625" style="1" customWidth="1"/>
    <col min="184" max="184" width="5.5703125" style="1" customWidth="1"/>
    <col min="185" max="189" width="8" style="1" customWidth="1"/>
    <col min="190" max="190" width="8.85546875" style="1"/>
    <col min="191" max="191" width="5.5703125" style="1" customWidth="1"/>
    <col min="192" max="192" width="7.7109375" style="1" customWidth="1"/>
    <col min="193" max="193" width="5" style="1" customWidth="1"/>
    <col min="194" max="16384" width="8.85546875" style="1"/>
  </cols>
  <sheetData>
    <row r="1" spans="1:196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1" t="s">
        <v>411</v>
      </c>
      <c r="I1" s="1" t="s">
        <v>412</v>
      </c>
      <c r="J1" s="7" t="s">
        <v>230</v>
      </c>
      <c r="K1" s="7" t="s">
        <v>7</v>
      </c>
      <c r="L1" s="7" t="s">
        <v>8</v>
      </c>
      <c r="M1" s="7" t="s">
        <v>370</v>
      </c>
      <c r="N1" s="7" t="s">
        <v>9</v>
      </c>
      <c r="O1" s="7" t="s">
        <v>416</v>
      </c>
      <c r="P1" s="50" t="s">
        <v>10</v>
      </c>
      <c r="Q1" s="7" t="s">
        <v>11</v>
      </c>
      <c r="R1" s="7" t="s">
        <v>12</v>
      </c>
      <c r="S1" s="7" t="s">
        <v>13</v>
      </c>
      <c r="T1" s="7" t="s">
        <v>14</v>
      </c>
      <c r="U1" s="7" t="s">
        <v>15</v>
      </c>
      <c r="V1" s="7" t="s">
        <v>16</v>
      </c>
      <c r="W1" s="7" t="s">
        <v>17</v>
      </c>
      <c r="X1" s="50" t="s">
        <v>18</v>
      </c>
      <c r="Y1" s="7" t="s">
        <v>19</v>
      </c>
      <c r="Z1" s="7" t="s">
        <v>20</v>
      </c>
      <c r="AA1" s="7" t="s">
        <v>21</v>
      </c>
      <c r="AB1" s="7" t="s">
        <v>22</v>
      </c>
      <c r="AC1" s="7" t="s">
        <v>23</v>
      </c>
      <c r="AD1" s="7" t="s">
        <v>24</v>
      </c>
      <c r="AE1" s="7" t="s">
        <v>25</v>
      </c>
      <c r="AF1" s="50" t="s">
        <v>26</v>
      </c>
      <c r="AG1" s="7" t="s">
        <v>27</v>
      </c>
      <c r="AH1" s="7" t="s">
        <v>28</v>
      </c>
      <c r="AI1" s="7" t="s">
        <v>29</v>
      </c>
      <c r="AJ1" s="7" t="s">
        <v>30</v>
      </c>
      <c r="AK1" s="7" t="s">
        <v>31</v>
      </c>
      <c r="AL1" s="7" t="s">
        <v>32</v>
      </c>
      <c r="AM1" s="7" t="s">
        <v>33</v>
      </c>
      <c r="AN1" s="7" t="s">
        <v>229</v>
      </c>
      <c r="AO1" s="7" t="s">
        <v>34</v>
      </c>
      <c r="AP1" s="7" t="s">
        <v>35</v>
      </c>
      <c r="AQ1" s="7" t="s">
        <v>36</v>
      </c>
      <c r="AR1" s="7" t="s">
        <v>37</v>
      </c>
      <c r="AS1" s="7" t="s">
        <v>38</v>
      </c>
      <c r="AT1" s="7" t="s">
        <v>335</v>
      </c>
      <c r="AU1" s="7" t="s">
        <v>39</v>
      </c>
      <c r="AV1" s="7" t="s">
        <v>40</v>
      </c>
      <c r="AW1" s="7" t="s">
        <v>41</v>
      </c>
      <c r="AX1" s="7" t="s">
        <v>42</v>
      </c>
      <c r="AY1" s="7" t="s">
        <v>43</v>
      </c>
      <c r="AZ1" s="7" t="s">
        <v>44</v>
      </c>
      <c r="BA1" s="7" t="s">
        <v>45</v>
      </c>
      <c r="BB1" s="7" t="s">
        <v>46</v>
      </c>
      <c r="BC1" s="7" t="s">
        <v>47</v>
      </c>
      <c r="BD1" s="7" t="s">
        <v>48</v>
      </c>
      <c r="BE1" s="7" t="s">
        <v>49</v>
      </c>
      <c r="BF1" s="7" t="s">
        <v>50</v>
      </c>
      <c r="BG1" s="7" t="s">
        <v>51</v>
      </c>
      <c r="BH1" s="7" t="s">
        <v>52</v>
      </c>
      <c r="BI1" s="7" t="s">
        <v>53</v>
      </c>
      <c r="BJ1" s="7" t="s">
        <v>54</v>
      </c>
      <c r="BK1" s="7" t="s">
        <v>55</v>
      </c>
      <c r="BL1" s="7" t="s">
        <v>56</v>
      </c>
      <c r="BM1" s="7" t="s">
        <v>57</v>
      </c>
      <c r="BN1" s="7" t="s">
        <v>58</v>
      </c>
      <c r="BO1" s="7" t="s">
        <v>59</v>
      </c>
      <c r="BP1" s="7" t="s">
        <v>60</v>
      </c>
      <c r="BQ1" s="7" t="s">
        <v>61</v>
      </c>
      <c r="BR1" s="7" t="s">
        <v>62</v>
      </c>
      <c r="BS1" s="7" t="s">
        <v>63</v>
      </c>
      <c r="BT1" s="7" t="s">
        <v>64</v>
      </c>
      <c r="BU1" s="7" t="s">
        <v>65</v>
      </c>
      <c r="BV1" s="7" t="s">
        <v>66</v>
      </c>
      <c r="BW1" s="7" t="s">
        <v>67</v>
      </c>
      <c r="BX1" s="7" t="s">
        <v>68</v>
      </c>
      <c r="BY1" s="7" t="s">
        <v>69</v>
      </c>
      <c r="BZ1" s="7" t="s">
        <v>228</v>
      </c>
      <c r="CA1" s="7" t="s">
        <v>227</v>
      </c>
      <c r="CB1" s="7" t="s">
        <v>226</v>
      </c>
      <c r="CC1" s="7" t="s">
        <v>225</v>
      </c>
      <c r="CD1" s="7" t="s">
        <v>224</v>
      </c>
      <c r="CE1" s="7" t="s">
        <v>223</v>
      </c>
      <c r="CF1" s="7" t="s">
        <v>336</v>
      </c>
      <c r="CG1" s="7" t="s">
        <v>222</v>
      </c>
      <c r="CH1" s="7" t="s">
        <v>221</v>
      </c>
      <c r="CI1" s="7" t="s">
        <v>220</v>
      </c>
      <c r="CJ1" s="7" t="s">
        <v>219</v>
      </c>
      <c r="CK1" s="7" t="s">
        <v>218</v>
      </c>
      <c r="CL1" s="7" t="s">
        <v>217</v>
      </c>
      <c r="CM1" s="7" t="s">
        <v>216</v>
      </c>
      <c r="CN1" s="7" t="s">
        <v>215</v>
      </c>
      <c r="CO1" s="7" t="s">
        <v>214</v>
      </c>
      <c r="CP1" s="7" t="s">
        <v>213</v>
      </c>
      <c r="CQ1" s="7" t="s">
        <v>212</v>
      </c>
      <c r="CR1" s="7" t="s">
        <v>211</v>
      </c>
      <c r="CS1" s="7" t="s">
        <v>210</v>
      </c>
      <c r="CT1" s="7" t="s">
        <v>209</v>
      </c>
      <c r="CU1" s="7" t="s">
        <v>208</v>
      </c>
      <c r="CV1" s="7" t="s">
        <v>207</v>
      </c>
      <c r="CW1" s="7" t="s">
        <v>206</v>
      </c>
      <c r="CX1" s="7" t="s">
        <v>205</v>
      </c>
      <c r="CY1" s="7" t="s">
        <v>204</v>
      </c>
      <c r="CZ1" s="7" t="s">
        <v>203</v>
      </c>
      <c r="DA1" s="7" t="s">
        <v>202</v>
      </c>
      <c r="DB1" s="7" t="s">
        <v>201</v>
      </c>
      <c r="DC1" s="7" t="s">
        <v>200</v>
      </c>
      <c r="DD1" s="7" t="s">
        <v>199</v>
      </c>
      <c r="DE1" s="7" t="s">
        <v>198</v>
      </c>
      <c r="DF1" s="7" t="s">
        <v>197</v>
      </c>
      <c r="DG1" s="7" t="s">
        <v>196</v>
      </c>
      <c r="DH1" s="7" t="s">
        <v>195</v>
      </c>
      <c r="DI1" s="7" t="s">
        <v>194</v>
      </c>
      <c r="DJ1" s="7" t="s">
        <v>193</v>
      </c>
      <c r="DK1" s="7" t="s">
        <v>192</v>
      </c>
      <c r="DL1" s="7" t="s">
        <v>191</v>
      </c>
      <c r="DM1" s="7" t="s">
        <v>70</v>
      </c>
      <c r="DN1" s="7" t="s">
        <v>71</v>
      </c>
      <c r="DO1" s="7" t="s">
        <v>72</v>
      </c>
      <c r="DP1" s="7" t="s">
        <v>73</v>
      </c>
      <c r="DQ1" s="7" t="s">
        <v>74</v>
      </c>
      <c r="DR1" s="7" t="s">
        <v>337</v>
      </c>
      <c r="DS1" s="7" t="s">
        <v>75</v>
      </c>
      <c r="DT1" s="7" t="s">
        <v>76</v>
      </c>
      <c r="DU1" s="7" t="s">
        <v>77</v>
      </c>
      <c r="DV1" s="7" t="s">
        <v>78</v>
      </c>
      <c r="DW1" s="7" t="s">
        <v>79</v>
      </c>
      <c r="DX1" s="7" t="s">
        <v>80</v>
      </c>
      <c r="DY1" s="7" t="s">
        <v>81</v>
      </c>
      <c r="DZ1" s="7" t="s">
        <v>82</v>
      </c>
      <c r="EA1" s="7" t="s">
        <v>83</v>
      </c>
      <c r="EB1" s="7" t="s">
        <v>84</v>
      </c>
      <c r="EC1" s="7" t="s">
        <v>85</v>
      </c>
      <c r="ED1" s="7" t="s">
        <v>86</v>
      </c>
      <c r="EE1" s="7" t="s">
        <v>87</v>
      </c>
      <c r="EF1" s="7" t="s">
        <v>88</v>
      </c>
      <c r="EG1" s="7" t="s">
        <v>89</v>
      </c>
      <c r="EH1" s="7" t="s">
        <v>90</v>
      </c>
      <c r="EI1" s="7" t="s">
        <v>91</v>
      </c>
      <c r="EJ1" s="7" t="s">
        <v>92</v>
      </c>
      <c r="EK1" s="7" t="s">
        <v>93</v>
      </c>
      <c r="EL1" s="7" t="s">
        <v>94</v>
      </c>
      <c r="EM1" s="7" t="s">
        <v>95</v>
      </c>
      <c r="EN1" s="7" t="s">
        <v>96</v>
      </c>
      <c r="EO1" s="7" t="s">
        <v>97</v>
      </c>
      <c r="EP1" s="7" t="s">
        <v>98</v>
      </c>
      <c r="EQ1" s="7" t="s">
        <v>99</v>
      </c>
      <c r="ER1" s="7" t="s">
        <v>100</v>
      </c>
      <c r="ES1" s="7" t="s">
        <v>101</v>
      </c>
      <c r="ET1" s="7" t="s">
        <v>102</v>
      </c>
      <c r="EU1" s="7" t="s">
        <v>103</v>
      </c>
      <c r="EV1" s="7" t="s">
        <v>104</v>
      </c>
      <c r="EW1" s="7" t="s">
        <v>105</v>
      </c>
      <c r="EX1" s="7" t="s">
        <v>190</v>
      </c>
      <c r="EY1" s="7" t="s">
        <v>189</v>
      </c>
      <c r="EZ1" s="7" t="s">
        <v>106</v>
      </c>
      <c r="FA1" s="7" t="s">
        <v>107</v>
      </c>
      <c r="FB1" s="7" t="s">
        <v>108</v>
      </c>
      <c r="FC1" s="7" t="s">
        <v>109</v>
      </c>
      <c r="FD1" s="7" t="s">
        <v>110</v>
      </c>
      <c r="FE1" s="7" t="s">
        <v>338</v>
      </c>
      <c r="FF1" s="7" t="s">
        <v>111</v>
      </c>
      <c r="FG1" s="7" t="s">
        <v>112</v>
      </c>
      <c r="FH1" s="7" t="s">
        <v>113</v>
      </c>
      <c r="FI1" s="7" t="s">
        <v>114</v>
      </c>
      <c r="FJ1" s="7" t="s">
        <v>115</v>
      </c>
      <c r="FK1" s="7" t="s">
        <v>116</v>
      </c>
      <c r="FL1" s="7" t="s">
        <v>117</v>
      </c>
      <c r="FM1" s="7" t="s">
        <v>118</v>
      </c>
      <c r="FN1" s="7" t="s">
        <v>119</v>
      </c>
      <c r="FO1" s="7" t="s">
        <v>120</v>
      </c>
      <c r="FP1" s="7" t="s">
        <v>121</v>
      </c>
      <c r="FQ1" s="7" t="s">
        <v>122</v>
      </c>
      <c r="FR1" s="7" t="s">
        <v>123</v>
      </c>
      <c r="FS1" s="7" t="s">
        <v>124</v>
      </c>
      <c r="FT1" s="7" t="s">
        <v>125</v>
      </c>
      <c r="FU1" s="7" t="s">
        <v>126</v>
      </c>
      <c r="FV1" s="7" t="s">
        <v>127</v>
      </c>
      <c r="FW1" s="7" t="s">
        <v>128</v>
      </c>
      <c r="FX1" s="7" t="s">
        <v>129</v>
      </c>
      <c r="FY1" s="7" t="s">
        <v>130</v>
      </c>
      <c r="FZ1" s="7" t="s">
        <v>131</v>
      </c>
      <c r="GA1" s="7" t="s">
        <v>132</v>
      </c>
      <c r="GB1" s="7" t="s">
        <v>133</v>
      </c>
      <c r="GC1" s="7" t="s">
        <v>134</v>
      </c>
      <c r="GD1" s="7" t="s">
        <v>135</v>
      </c>
      <c r="GE1" s="7" t="s">
        <v>136</v>
      </c>
      <c r="GF1" s="7" t="s">
        <v>137</v>
      </c>
      <c r="GG1" s="7" t="s">
        <v>138</v>
      </c>
      <c r="GH1" s="7" t="s">
        <v>139</v>
      </c>
      <c r="GI1" s="7" t="s">
        <v>140</v>
      </c>
      <c r="GJ1" s="7" t="s">
        <v>141</v>
      </c>
      <c r="GL1" s="1" t="s">
        <v>379</v>
      </c>
      <c r="GM1" s="1" t="s">
        <v>380</v>
      </c>
    </row>
    <row r="2" spans="1:196" x14ac:dyDescent="0.2">
      <c r="A2" s="2">
        <v>3293</v>
      </c>
      <c r="B2" s="2">
        <v>2006</v>
      </c>
      <c r="C2" s="2">
        <v>5</v>
      </c>
      <c r="D2" s="2">
        <v>31</v>
      </c>
      <c r="E2" s="2">
        <v>6650500</v>
      </c>
      <c r="F2" s="2">
        <v>3293000</v>
      </c>
      <c r="G2" s="2">
        <v>10</v>
      </c>
      <c r="H2" s="1">
        <v>4</v>
      </c>
      <c r="I2" s="1">
        <v>2</v>
      </c>
      <c r="J2" s="3">
        <v>4</v>
      </c>
      <c r="K2" s="2">
        <v>0</v>
      </c>
      <c r="L2" s="2">
        <v>0</v>
      </c>
      <c r="M2" s="2">
        <v>3</v>
      </c>
      <c r="N2" s="2">
        <v>0</v>
      </c>
      <c r="O2" s="2">
        <v>2</v>
      </c>
      <c r="P2" s="2">
        <v>201</v>
      </c>
      <c r="Q2" s="2">
        <v>0</v>
      </c>
      <c r="R2" s="1">
        <v>0.7</v>
      </c>
      <c r="S2" s="1">
        <v>8.6</v>
      </c>
      <c r="T2" s="1">
        <v>90.7</v>
      </c>
      <c r="U2" s="4">
        <v>0.71299999999999997</v>
      </c>
      <c r="V2" s="3">
        <v>43.428883760476126</v>
      </c>
      <c r="W2" s="3">
        <v>3.4728931830381131</v>
      </c>
      <c r="X2" s="2">
        <v>202</v>
      </c>
      <c r="Y2" s="2">
        <v>10</v>
      </c>
      <c r="Z2" s="3">
        <v>0.7</v>
      </c>
      <c r="AA2" s="3">
        <v>8.6</v>
      </c>
      <c r="AB2" s="3">
        <v>90.7</v>
      </c>
      <c r="AC2" s="4">
        <v>1.2729999999999999</v>
      </c>
      <c r="AD2" s="3">
        <v>17.087907019647634</v>
      </c>
      <c r="AE2" s="3">
        <v>3.1150915058129836</v>
      </c>
      <c r="AF2" s="2">
        <v>203</v>
      </c>
      <c r="AG2" s="2">
        <v>20</v>
      </c>
      <c r="AH2" s="3">
        <v>0.6</v>
      </c>
      <c r="AI2" s="3">
        <v>6.7</v>
      </c>
      <c r="AJ2" s="3">
        <v>92.7</v>
      </c>
      <c r="AK2" s="4">
        <v>1.2749999999999999</v>
      </c>
      <c r="AL2" s="3">
        <v>18.189541249764012</v>
      </c>
      <c r="AM2" s="3">
        <v>6.2651436483212137</v>
      </c>
      <c r="AN2" s="2">
        <v>0</v>
      </c>
      <c r="AO2" s="2">
        <v>309</v>
      </c>
      <c r="AP2" s="4">
        <v>1.4622773428253391</v>
      </c>
      <c r="AQ2" s="4">
        <v>2.6375085624816519</v>
      </c>
      <c r="AR2" s="4">
        <v>1.0862119581172391</v>
      </c>
      <c r="AS2" s="4">
        <v>44.558384999157269</v>
      </c>
      <c r="AT2" s="4">
        <v>38.122286382707607</v>
      </c>
      <c r="AU2" s="4">
        <v>36.213240081197846</v>
      </c>
      <c r="AV2" s="4">
        <v>18.360725179707732</v>
      </c>
      <c r="AW2" s="4">
        <v>15.272370412077683</v>
      </c>
      <c r="AX2" s="4">
        <v>7.2778318047315684</v>
      </c>
      <c r="AZ2" s="1">
        <v>100</v>
      </c>
      <c r="BA2" s="4">
        <v>99.490662139219012</v>
      </c>
      <c r="BB2" s="4">
        <v>98.302207130730054</v>
      </c>
      <c r="BC2" s="4">
        <v>97.792869269949051</v>
      </c>
      <c r="BD2" s="4">
        <v>97.792869269949051</v>
      </c>
      <c r="BE2" s="4">
        <v>6.4360986164496623</v>
      </c>
      <c r="BF2" s="4">
        <v>8.3451449179594235</v>
      </c>
      <c r="BG2" s="4">
        <v>1.9090463015097612</v>
      </c>
      <c r="BH2" s="4">
        <v>17.852514901490114</v>
      </c>
      <c r="BI2" s="4">
        <v>3.0883547676300491</v>
      </c>
      <c r="BJ2" s="4">
        <v>7.9945386073461142</v>
      </c>
      <c r="BL2" s="4">
        <v>55.441615000842731</v>
      </c>
      <c r="BM2" s="1">
        <v>0</v>
      </c>
      <c r="BZ2" s="2">
        <v>30</v>
      </c>
      <c r="DM2" s="2">
        <v>301</v>
      </c>
      <c r="DN2" s="4">
        <v>1.4544568939856353</v>
      </c>
      <c r="DO2" s="4">
        <v>2.6426161128556025</v>
      </c>
      <c r="DP2" s="4">
        <v>0.64207714299105068</v>
      </c>
      <c r="DQ2" s="4">
        <v>44.961476360107646</v>
      </c>
      <c r="DR2" s="4">
        <v>34.688147173785559</v>
      </c>
      <c r="DS2" s="4">
        <v>33.025351800701777</v>
      </c>
      <c r="DT2" s="4">
        <v>7.5244983899631395</v>
      </c>
      <c r="DU2" s="4">
        <v>5.365659019026654</v>
      </c>
      <c r="DV2" s="4">
        <v>3.2906580702624235</v>
      </c>
      <c r="DX2" s="2">
        <v>100</v>
      </c>
      <c r="DY2" s="4">
        <v>96.409335727109536</v>
      </c>
      <c r="DZ2" s="4">
        <v>95.511669658886902</v>
      </c>
      <c r="EA2" s="4">
        <v>95.870736086175953</v>
      </c>
      <c r="EB2" s="4">
        <v>95.511669658886902</v>
      </c>
      <c r="EC2" s="4">
        <v>10.273329186322087</v>
      </c>
      <c r="ED2" s="4">
        <v>11.936124559405869</v>
      </c>
      <c r="EE2" s="4">
        <v>1.6627953730837817</v>
      </c>
      <c r="EF2" s="4">
        <v>25.500853410738639</v>
      </c>
      <c r="EG2" s="4">
        <v>2.1588393709364855</v>
      </c>
      <c r="EH2" s="4">
        <v>2.0750009487642305</v>
      </c>
      <c r="EJ2" s="4">
        <v>55.038523639892354</v>
      </c>
      <c r="EK2" s="1">
        <v>0</v>
      </c>
      <c r="EX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Y2" s="3"/>
      <c r="FZ2" s="3"/>
      <c r="GA2" s="3"/>
      <c r="GB2" s="3"/>
      <c r="GC2" s="4"/>
      <c r="GD2" s="4"/>
      <c r="GE2" s="4"/>
      <c r="GF2" s="4"/>
      <c r="GG2" s="4"/>
      <c r="GH2" s="4"/>
      <c r="GI2" s="4"/>
      <c r="GJ2" s="4"/>
      <c r="GL2" s="4">
        <f>R2+AR2</f>
        <v>1.7862119581172391</v>
      </c>
      <c r="GM2" s="4">
        <f>AS2-AW2</f>
        <v>29.286014587079585</v>
      </c>
      <c r="GN2" s="4"/>
    </row>
    <row r="3" spans="1:196" x14ac:dyDescent="0.2">
      <c r="A3" s="2">
        <v>5333</v>
      </c>
      <c r="B3" s="2">
        <v>2006</v>
      </c>
      <c r="C3" s="2">
        <v>6</v>
      </c>
      <c r="D3" s="2">
        <v>5</v>
      </c>
      <c r="E3" s="2">
        <v>6666508</v>
      </c>
      <c r="F3" s="2">
        <v>3325000</v>
      </c>
      <c r="G3" s="2">
        <v>40</v>
      </c>
      <c r="H3" s="1">
        <v>4</v>
      </c>
      <c r="I3" s="1">
        <v>2</v>
      </c>
      <c r="J3" s="3">
        <v>9</v>
      </c>
      <c r="K3" s="2">
        <v>3</v>
      </c>
      <c r="L3" s="2">
        <v>5</v>
      </c>
      <c r="M3" s="2">
        <v>3</v>
      </c>
      <c r="N3" s="2">
        <v>0</v>
      </c>
      <c r="O3" s="2">
        <v>3</v>
      </c>
      <c r="P3" s="2">
        <v>201</v>
      </c>
      <c r="Q3" s="2">
        <v>0</v>
      </c>
      <c r="R3" s="1">
        <v>2.2000000000000002</v>
      </c>
      <c r="S3" s="1">
        <v>19.5</v>
      </c>
      <c r="T3" s="1">
        <v>78.3</v>
      </c>
      <c r="U3" s="4">
        <v>0.97099999999999997</v>
      </c>
      <c r="V3" s="3">
        <v>17.25360078425458</v>
      </c>
      <c r="W3" s="3">
        <v>12.202679303745557</v>
      </c>
      <c r="X3" s="2">
        <v>202</v>
      </c>
      <c r="Y3" s="2">
        <v>10</v>
      </c>
      <c r="Z3" s="3">
        <v>2.2000000000000002</v>
      </c>
      <c r="AA3" s="3">
        <v>19.5</v>
      </c>
      <c r="AB3" s="3">
        <v>78.3</v>
      </c>
      <c r="AC3" s="4">
        <v>0.95899999999999996</v>
      </c>
      <c r="AD3" s="3">
        <v>19.647172547124207</v>
      </c>
      <c r="AE3" s="3">
        <v>15.323308270676705</v>
      </c>
      <c r="AF3" s="2">
        <v>203</v>
      </c>
      <c r="AG3" s="2">
        <v>20</v>
      </c>
      <c r="AH3" s="3">
        <v>2.2000000000000002</v>
      </c>
      <c r="AI3" s="3">
        <v>19.5</v>
      </c>
      <c r="AJ3" s="3">
        <v>78.3</v>
      </c>
      <c r="AK3" s="4">
        <v>0.99099999999999999</v>
      </c>
      <c r="AL3" s="3">
        <v>14.53136352627755</v>
      </c>
      <c r="AM3" s="3">
        <v>19.658543496741288</v>
      </c>
      <c r="AN3" s="2">
        <v>0</v>
      </c>
      <c r="AO3" s="2">
        <v>308</v>
      </c>
      <c r="AP3" s="4">
        <v>1.3350354917828196</v>
      </c>
      <c r="AQ3" s="4">
        <v>2.6331700852731039</v>
      </c>
      <c r="AR3" s="4">
        <v>1.4634708458169958</v>
      </c>
      <c r="AS3" s="4">
        <v>49.299306594379985</v>
      </c>
      <c r="AT3" s="4">
        <v>43.399612981169227</v>
      </c>
      <c r="AU3" s="4">
        <v>39.501403765455791</v>
      </c>
      <c r="AV3" s="4">
        <v>13.4144258305432</v>
      </c>
      <c r="AW3" s="4">
        <v>10.878566548349015</v>
      </c>
      <c r="AX3" s="4">
        <v>7.0478003986514022</v>
      </c>
      <c r="AZ3" s="1">
        <v>100</v>
      </c>
      <c r="BA3" s="4">
        <v>95.09632224168125</v>
      </c>
      <c r="BB3" s="4">
        <v>94.746059544658493</v>
      </c>
      <c r="BC3" s="4">
        <v>95.621716287215406</v>
      </c>
      <c r="BD3" s="4">
        <v>93.870402802101566</v>
      </c>
      <c r="BE3" s="4">
        <v>5.8996936132107578</v>
      </c>
      <c r="BF3" s="4">
        <v>9.7979028289241938</v>
      </c>
      <c r="BG3" s="4">
        <v>3.898209215713436</v>
      </c>
      <c r="BH3" s="4">
        <v>26.086977934912589</v>
      </c>
      <c r="BI3" s="4">
        <v>2.5358592821941848</v>
      </c>
      <c r="BJ3" s="4">
        <v>3.8307661496976131</v>
      </c>
      <c r="BL3" s="4">
        <v>50.700693405620015</v>
      </c>
      <c r="BM3" s="1">
        <v>0</v>
      </c>
      <c r="BZ3" s="2">
        <v>30</v>
      </c>
      <c r="DM3" s="2">
        <v>310</v>
      </c>
      <c r="DN3" s="4">
        <v>1.4470042269441803</v>
      </c>
      <c r="DO3" s="4">
        <v>2.6441067326382757</v>
      </c>
      <c r="DP3" s="4">
        <v>0.51245803145429814</v>
      </c>
      <c r="DQ3" s="4">
        <v>45.274363962593625</v>
      </c>
      <c r="DR3" s="4">
        <v>41.521402580003731</v>
      </c>
      <c r="DS3" s="4">
        <v>38.052034048920518</v>
      </c>
      <c r="DT3" s="4">
        <v>11.192182881274375</v>
      </c>
      <c r="DU3" s="4">
        <v>8.7775023836404955</v>
      </c>
      <c r="DV3" s="4">
        <v>5.2318077448734579</v>
      </c>
      <c r="DX3" s="2">
        <v>100</v>
      </c>
      <c r="DY3" s="4">
        <v>99.099099099099121</v>
      </c>
      <c r="DZ3" s="4">
        <v>97.297297297297305</v>
      </c>
      <c r="EA3" s="4">
        <v>98.198198198198199</v>
      </c>
      <c r="EB3" s="4">
        <v>97.297297297297305</v>
      </c>
      <c r="EC3" s="4">
        <v>3.7529613825898949</v>
      </c>
      <c r="ED3" s="4">
        <v>7.2223299136731072</v>
      </c>
      <c r="EE3" s="4">
        <v>3.4693685310832123</v>
      </c>
      <c r="EF3" s="4">
        <v>26.859851167646141</v>
      </c>
      <c r="EG3" s="4">
        <v>2.4146804976338796</v>
      </c>
      <c r="EH3" s="4">
        <v>3.5456946387670376</v>
      </c>
      <c r="EJ3" s="4">
        <v>54.725636037406375</v>
      </c>
      <c r="EK3" s="1">
        <v>0</v>
      </c>
      <c r="EX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Y3" s="3"/>
      <c r="FZ3" s="3"/>
      <c r="GA3" s="3"/>
      <c r="GB3" s="3"/>
      <c r="GC3" s="4"/>
      <c r="GD3" s="4"/>
      <c r="GE3" s="4"/>
      <c r="GF3" s="4"/>
      <c r="GG3" s="4"/>
      <c r="GH3" s="4"/>
      <c r="GI3" s="4"/>
      <c r="GJ3" s="4"/>
      <c r="GL3" s="4">
        <f t="shared" ref="GL3:GL66" si="0">R3+AR3</f>
        <v>3.6634708458169962</v>
      </c>
      <c r="GM3" s="4">
        <f t="shared" ref="GM3:GM66" si="1">AS3-AW3</f>
        <v>38.420740046030971</v>
      </c>
      <c r="GN3" s="4"/>
    </row>
    <row r="4" spans="1:196" x14ac:dyDescent="0.2">
      <c r="A4" s="2">
        <v>7351</v>
      </c>
      <c r="B4" s="2">
        <v>2006</v>
      </c>
      <c r="C4" s="2">
        <v>6</v>
      </c>
      <c r="D4" s="2">
        <v>6</v>
      </c>
      <c r="E4" s="2">
        <v>6681703</v>
      </c>
      <c r="F4" s="2">
        <v>3340986</v>
      </c>
      <c r="G4" s="2">
        <v>50</v>
      </c>
      <c r="H4" s="1">
        <v>4</v>
      </c>
      <c r="I4" s="1">
        <v>1</v>
      </c>
      <c r="J4" s="3">
        <v>3.6</v>
      </c>
      <c r="K4" s="2">
        <v>2</v>
      </c>
      <c r="L4" s="2">
        <v>26</v>
      </c>
      <c r="M4" s="2">
        <v>3</v>
      </c>
      <c r="N4" s="2">
        <v>0</v>
      </c>
      <c r="O4" s="2">
        <v>3</v>
      </c>
      <c r="P4" s="2">
        <v>201</v>
      </c>
      <c r="Q4" s="2">
        <v>0</v>
      </c>
      <c r="R4" s="1">
        <v>8.9</v>
      </c>
      <c r="S4" s="1">
        <v>58.2</v>
      </c>
      <c r="T4" s="1">
        <v>32.9</v>
      </c>
      <c r="U4" s="4">
        <v>0.71099999999999997</v>
      </c>
      <c r="V4" s="3">
        <v>24.044195019291479</v>
      </c>
      <c r="W4" s="3">
        <v>15.354421611637035</v>
      </c>
      <c r="X4" s="2">
        <v>202</v>
      </c>
      <c r="Y4" s="2">
        <v>10</v>
      </c>
      <c r="Z4" s="3">
        <v>8.9</v>
      </c>
      <c r="AA4" s="3">
        <v>58.2</v>
      </c>
      <c r="AB4" s="3">
        <v>32.9</v>
      </c>
      <c r="AC4" s="4">
        <v>1.0009999999999999</v>
      </c>
      <c r="AD4" s="3">
        <v>25.738512035010945</v>
      </c>
      <c r="AE4" s="3">
        <v>8.6556169429097611</v>
      </c>
      <c r="AF4" s="2">
        <v>203</v>
      </c>
      <c r="AG4" s="2">
        <v>20</v>
      </c>
      <c r="AH4" s="3">
        <v>8.6999999999999993</v>
      </c>
      <c r="AI4" s="3">
        <v>65.900000000000006</v>
      </c>
      <c r="AJ4" s="3">
        <v>25.4</v>
      </c>
      <c r="AK4" s="4">
        <v>1.2150000000000001</v>
      </c>
      <c r="AL4" s="3">
        <v>20.97411704704832</v>
      </c>
      <c r="AM4" s="3">
        <v>9.6966763472087791</v>
      </c>
      <c r="AN4" s="2">
        <v>0</v>
      </c>
      <c r="AO4" s="2">
        <v>325</v>
      </c>
      <c r="AP4" s="4">
        <v>0.93598182851658696</v>
      </c>
      <c r="AQ4" s="4">
        <v>2.5944071310116086</v>
      </c>
      <c r="AR4" s="4">
        <v>4.8341625207297003</v>
      </c>
      <c r="AS4" s="4">
        <v>63.923093745443502</v>
      </c>
      <c r="AT4" s="4">
        <v>57.810244245760536</v>
      </c>
      <c r="AU4" s="4">
        <v>42.833181436597798</v>
      </c>
      <c r="AV4" s="4">
        <v>34.346404770221831</v>
      </c>
      <c r="AW4" s="4">
        <v>31.199394283886246</v>
      </c>
      <c r="AX4" s="4">
        <v>19.809246652697386</v>
      </c>
      <c r="AZ4" s="1">
        <v>100</v>
      </c>
      <c r="BA4" s="4">
        <v>97.228646550239915</v>
      </c>
      <c r="BB4" s="4">
        <v>98.603839441535783</v>
      </c>
      <c r="BC4" s="4">
        <v>96.509598603839436</v>
      </c>
      <c r="BD4" s="4">
        <v>98.603839441535783</v>
      </c>
      <c r="BE4" s="4">
        <v>6.1128494996829659</v>
      </c>
      <c r="BF4" s="4">
        <v>21.089912308845705</v>
      </c>
      <c r="BG4" s="4">
        <v>14.977062809162739</v>
      </c>
      <c r="BH4" s="4">
        <v>8.4867766663759667</v>
      </c>
      <c r="BI4" s="4">
        <v>3.147010486335585</v>
      </c>
      <c r="BJ4" s="4">
        <v>11.39014763118886</v>
      </c>
      <c r="BL4" s="4">
        <v>36.076906254556498</v>
      </c>
      <c r="BM4" s="1">
        <v>0</v>
      </c>
      <c r="BZ4" s="2">
        <v>30</v>
      </c>
      <c r="DM4" s="2">
        <v>320</v>
      </c>
      <c r="DN4" s="4">
        <v>0.93448296785607454</v>
      </c>
      <c r="DO4" s="4">
        <v>2.601092955307867</v>
      </c>
      <c r="DP4" s="4">
        <v>4.2527864949680847</v>
      </c>
      <c r="DQ4" s="4">
        <v>64.073449741611853</v>
      </c>
      <c r="DR4" s="4">
        <v>55.315175896141042</v>
      </c>
      <c r="DS4" s="4">
        <v>41.643140059810456</v>
      </c>
      <c r="DT4" s="4">
        <v>35.386445694032048</v>
      </c>
      <c r="DU4" s="4">
        <v>32.387594364029312</v>
      </c>
      <c r="DV4" s="4">
        <v>20.071857197404512</v>
      </c>
      <c r="DX4" s="2">
        <v>100</v>
      </c>
      <c r="DY4" s="4">
        <v>97.735738709082227</v>
      </c>
      <c r="DZ4" s="4">
        <v>97.883597883597886</v>
      </c>
      <c r="EA4" s="4">
        <v>98.236331569664898</v>
      </c>
      <c r="EB4" s="4">
        <v>98.76543209876543</v>
      </c>
      <c r="EC4" s="4">
        <v>8.7582738454708107</v>
      </c>
      <c r="ED4" s="4">
        <v>22.430309681801397</v>
      </c>
      <c r="EE4" s="4">
        <v>13.672035836330586</v>
      </c>
      <c r="EF4" s="4">
        <v>6.256694365778408</v>
      </c>
      <c r="EG4" s="4">
        <v>2.9988513300027364</v>
      </c>
      <c r="EH4" s="4">
        <v>12.3157371666248</v>
      </c>
      <c r="EJ4" s="4">
        <v>35.926550258388147</v>
      </c>
      <c r="EK4" s="1">
        <v>0</v>
      </c>
      <c r="EX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Y4" s="3"/>
      <c r="FZ4" s="3"/>
      <c r="GA4" s="3"/>
      <c r="GB4" s="3"/>
      <c r="GC4" s="4"/>
      <c r="GD4" s="4"/>
      <c r="GE4" s="4"/>
      <c r="GF4" s="4"/>
      <c r="GG4" s="4"/>
      <c r="GH4" s="4"/>
      <c r="GI4" s="4"/>
      <c r="GJ4" s="4"/>
      <c r="GL4" s="4">
        <f t="shared" si="0"/>
        <v>13.734162520729701</v>
      </c>
      <c r="GM4" s="4">
        <f t="shared" si="1"/>
        <v>32.72369946155726</v>
      </c>
      <c r="GN4" s="4"/>
    </row>
    <row r="5" spans="1:196" x14ac:dyDescent="0.2">
      <c r="A5" s="2">
        <v>9251</v>
      </c>
      <c r="B5" s="2">
        <v>2006</v>
      </c>
      <c r="C5" s="2">
        <v>6</v>
      </c>
      <c r="D5" s="2">
        <v>8</v>
      </c>
      <c r="E5" s="2">
        <v>6697690</v>
      </c>
      <c r="F5" s="2">
        <v>3261005</v>
      </c>
      <c r="G5" s="2">
        <v>20</v>
      </c>
      <c r="H5" s="1">
        <v>4</v>
      </c>
      <c r="I5" s="1">
        <v>1</v>
      </c>
      <c r="J5" s="3">
        <v>6.6</v>
      </c>
      <c r="K5" s="2">
        <v>2</v>
      </c>
      <c r="L5" s="2">
        <v>26</v>
      </c>
      <c r="M5" s="2">
        <v>3</v>
      </c>
      <c r="N5" s="2">
        <v>0</v>
      </c>
      <c r="O5" s="2">
        <v>2</v>
      </c>
      <c r="P5" s="2">
        <v>201</v>
      </c>
      <c r="Q5" s="2">
        <v>0</v>
      </c>
      <c r="R5" s="1">
        <v>12.4</v>
      </c>
      <c r="S5" s="1">
        <v>44.6</v>
      </c>
      <c r="T5" s="1">
        <v>43</v>
      </c>
      <c r="U5" s="4">
        <v>0.76700000000000002</v>
      </c>
      <c r="V5" s="3">
        <v>21.890407099591489</v>
      </c>
      <c r="W5" s="3">
        <v>16.447249774571684</v>
      </c>
      <c r="X5" s="2">
        <v>202</v>
      </c>
      <c r="Y5" s="2">
        <v>10</v>
      </c>
      <c r="Z5" s="3">
        <v>12.4</v>
      </c>
      <c r="AA5" s="3">
        <v>44.6</v>
      </c>
      <c r="AB5" s="3">
        <v>43</v>
      </c>
      <c r="AC5" s="4">
        <v>1.123</v>
      </c>
      <c r="AD5" s="3">
        <v>19.264533075274752</v>
      </c>
      <c r="AE5" s="3">
        <v>8.7671232876712413</v>
      </c>
      <c r="AF5" s="2">
        <v>203</v>
      </c>
      <c r="AG5" s="2">
        <v>20</v>
      </c>
      <c r="AH5" s="3">
        <v>13.2</v>
      </c>
      <c r="AI5" s="3">
        <v>39.200000000000003</v>
      </c>
      <c r="AJ5" s="3">
        <v>47.6</v>
      </c>
      <c r="AK5" s="4">
        <v>1.3720000000000001</v>
      </c>
      <c r="AL5" s="3">
        <v>18.401655243760505</v>
      </c>
      <c r="AM5" s="3">
        <v>7.0126782884310614</v>
      </c>
      <c r="AN5" s="2">
        <v>0</v>
      </c>
      <c r="AR5" s="4" t="e">
        <v>#N/A</v>
      </c>
      <c r="AS5" s="4" t="e">
        <v>#N/A</v>
      </c>
      <c r="BZ5" s="2">
        <v>30</v>
      </c>
      <c r="DM5" s="2">
        <v>324</v>
      </c>
      <c r="DN5" s="4">
        <v>1.2375100891992608</v>
      </c>
      <c r="DO5" s="4">
        <v>2.6132746020622686</v>
      </c>
      <c r="DP5" s="4">
        <v>3.1935128641505566</v>
      </c>
      <c r="DQ5" s="4">
        <v>52.645233370320966</v>
      </c>
      <c r="DR5" s="4">
        <v>46.24094576958354</v>
      </c>
      <c r="DS5" s="4">
        <v>36.296726564969617</v>
      </c>
      <c r="DT5" s="4">
        <v>31.360528456835588</v>
      </c>
      <c r="DU5" s="4">
        <v>30.054655941456222</v>
      </c>
      <c r="DV5" s="4">
        <v>25.915040067703632</v>
      </c>
      <c r="DX5" s="2">
        <v>100</v>
      </c>
      <c r="DY5" s="4">
        <v>100</v>
      </c>
      <c r="DZ5" s="4">
        <v>100</v>
      </c>
      <c r="EA5" s="4">
        <v>100</v>
      </c>
      <c r="EB5" s="4">
        <v>99.161073825503365</v>
      </c>
      <c r="EC5" s="4">
        <v>6.4042876007374261</v>
      </c>
      <c r="ED5" s="4">
        <v>16.348506805351349</v>
      </c>
      <c r="EE5" s="4">
        <v>9.9442192046139226</v>
      </c>
      <c r="EF5" s="4">
        <v>4.9361981081340289</v>
      </c>
      <c r="EG5" s="4">
        <v>1.3058725153793667</v>
      </c>
      <c r="EH5" s="4">
        <v>4.1396158737525894</v>
      </c>
      <c r="EJ5" s="4">
        <v>47.354766629679034</v>
      </c>
      <c r="EK5" s="1">
        <v>0</v>
      </c>
      <c r="EX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Y5" s="3"/>
      <c r="FZ5" s="3"/>
      <c r="GA5" s="3"/>
      <c r="GB5" s="3"/>
      <c r="GC5" s="4"/>
      <c r="GD5" s="4"/>
      <c r="GE5" s="4"/>
      <c r="GF5" s="4"/>
      <c r="GG5" s="4"/>
      <c r="GH5" s="4"/>
      <c r="GI5" s="4"/>
      <c r="GJ5" s="4"/>
      <c r="GL5" s="4" t="e">
        <f t="shared" si="0"/>
        <v>#N/A</v>
      </c>
      <c r="GM5" s="4" t="e">
        <f t="shared" si="1"/>
        <v>#N/A</v>
      </c>
      <c r="GN5" s="4"/>
    </row>
    <row r="6" spans="1:196" x14ac:dyDescent="0.2">
      <c r="A6" s="2">
        <v>11351</v>
      </c>
      <c r="B6" s="2">
        <v>2006</v>
      </c>
      <c r="C6" s="2">
        <v>6</v>
      </c>
      <c r="D6" s="2">
        <v>12</v>
      </c>
      <c r="E6" s="2">
        <v>6713700</v>
      </c>
      <c r="F6" s="2">
        <v>3341000</v>
      </c>
      <c r="G6" s="2">
        <v>100</v>
      </c>
      <c r="H6" s="1">
        <v>4</v>
      </c>
      <c r="I6" s="1">
        <v>1</v>
      </c>
      <c r="J6" s="3">
        <v>4.5</v>
      </c>
      <c r="K6" s="2">
        <v>0</v>
      </c>
      <c r="L6" s="2">
        <v>0</v>
      </c>
      <c r="M6" s="2">
        <v>3</v>
      </c>
      <c r="N6" s="2">
        <v>0</v>
      </c>
      <c r="O6" s="2">
        <v>2</v>
      </c>
      <c r="P6" s="2">
        <v>201</v>
      </c>
      <c r="Q6" s="2">
        <v>0</v>
      </c>
      <c r="R6" s="1">
        <v>10.1</v>
      </c>
      <c r="S6" s="1">
        <v>53.9</v>
      </c>
      <c r="T6" s="1">
        <v>36</v>
      </c>
      <c r="U6" s="4">
        <v>0.73499999999999999</v>
      </c>
      <c r="V6" s="3">
        <v>29.507936507936503</v>
      </c>
      <c r="W6" s="3">
        <v>13.375365908579145</v>
      </c>
      <c r="X6" s="2">
        <v>202</v>
      </c>
      <c r="Y6" s="2">
        <v>10</v>
      </c>
      <c r="Z6" s="3">
        <v>10.1</v>
      </c>
      <c r="AA6" s="3">
        <v>53.9</v>
      </c>
      <c r="AB6" s="3">
        <v>36</v>
      </c>
      <c r="AC6" s="4">
        <v>1.054</v>
      </c>
      <c r="AD6" s="3">
        <v>24.239758733350094</v>
      </c>
      <c r="AE6" s="3">
        <v>12.058384475037307</v>
      </c>
      <c r="AF6" s="2">
        <v>203</v>
      </c>
      <c r="AG6" s="2">
        <v>20</v>
      </c>
      <c r="AH6" s="3">
        <v>10</v>
      </c>
      <c r="AI6" s="3">
        <v>69</v>
      </c>
      <c r="AJ6" s="3">
        <v>21</v>
      </c>
      <c r="AK6" s="4">
        <v>1.2350000000000001</v>
      </c>
      <c r="AL6" s="3">
        <v>22.819563274166779</v>
      </c>
      <c r="AM6" s="3">
        <v>14.543348775645265</v>
      </c>
      <c r="AN6" s="2">
        <v>0</v>
      </c>
      <c r="AO6" s="2">
        <v>313</v>
      </c>
      <c r="AP6" s="4">
        <v>1.3354955186162327</v>
      </c>
      <c r="AQ6" s="4">
        <v>2.6147477489406779</v>
      </c>
      <c r="AR6" s="4">
        <v>3.0654131355932268</v>
      </c>
      <c r="AS6" s="4">
        <v>48.924498772117239</v>
      </c>
      <c r="AT6" s="4">
        <v>42.285155601872319</v>
      </c>
      <c r="AU6" s="4">
        <v>40.273097593626062</v>
      </c>
      <c r="AV6" s="4">
        <v>38.529313986479423</v>
      </c>
      <c r="AW6" s="4">
        <v>37.500928782264694</v>
      </c>
      <c r="AX6" s="4">
        <v>29.80400846500542</v>
      </c>
      <c r="AZ6" s="1">
        <v>100</v>
      </c>
      <c r="BA6" s="4">
        <v>99.173553719008268</v>
      </c>
      <c r="BB6" s="4">
        <v>99.173553719008268</v>
      </c>
      <c r="BC6" s="4">
        <v>98.67768595041322</v>
      </c>
      <c r="BD6" s="4">
        <v>99.173553719008268</v>
      </c>
      <c r="BE6" s="4">
        <v>6.6393431702449206</v>
      </c>
      <c r="BF6" s="4">
        <v>8.6514011784911773</v>
      </c>
      <c r="BG6" s="4">
        <v>2.0120580082462567</v>
      </c>
      <c r="BH6" s="4">
        <v>1.7437836071466393</v>
      </c>
      <c r="BI6" s="4">
        <v>1.0283852042147288</v>
      </c>
      <c r="BJ6" s="4">
        <v>7.6969203172592735</v>
      </c>
      <c r="BL6" s="4">
        <v>51.075501227882761</v>
      </c>
      <c r="BM6" s="1">
        <v>0</v>
      </c>
      <c r="BZ6" s="2">
        <v>30</v>
      </c>
      <c r="DM6" s="2"/>
      <c r="DX6" s="2"/>
      <c r="EX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Y6" s="3"/>
      <c r="FZ6" s="3"/>
      <c r="GA6" s="3"/>
      <c r="GB6" s="3"/>
      <c r="GC6" s="4"/>
      <c r="GD6" s="4"/>
      <c r="GE6" s="4"/>
      <c r="GF6" s="4"/>
      <c r="GG6" s="4"/>
      <c r="GH6" s="4"/>
      <c r="GI6" s="4"/>
      <c r="GJ6" s="4"/>
      <c r="GL6" s="4">
        <f t="shared" si="0"/>
        <v>13.165413135593226</v>
      </c>
      <c r="GM6" s="4">
        <f t="shared" si="1"/>
        <v>11.423569989852545</v>
      </c>
      <c r="GN6" s="4"/>
    </row>
    <row r="7" spans="1:196" x14ac:dyDescent="0.2">
      <c r="A7" s="2">
        <v>11591</v>
      </c>
      <c r="B7" s="2">
        <v>2006</v>
      </c>
      <c r="C7" s="2">
        <v>6</v>
      </c>
      <c r="D7" s="2">
        <v>29</v>
      </c>
      <c r="E7" s="2">
        <v>6713699</v>
      </c>
      <c r="F7" s="2">
        <v>3533010</v>
      </c>
      <c r="G7" s="2">
        <v>20</v>
      </c>
      <c r="H7" s="1">
        <v>3</v>
      </c>
      <c r="I7" s="1">
        <v>2</v>
      </c>
      <c r="J7" s="3">
        <v>4.1500000000000004</v>
      </c>
      <c r="K7" s="2">
        <v>3</v>
      </c>
      <c r="L7" s="2">
        <v>9</v>
      </c>
      <c r="M7" s="2">
        <v>3</v>
      </c>
      <c r="N7" s="2">
        <v>0</v>
      </c>
      <c r="O7" s="2">
        <v>3</v>
      </c>
      <c r="P7" s="2">
        <v>201</v>
      </c>
      <c r="Q7" s="2">
        <v>0</v>
      </c>
      <c r="R7" s="1">
        <v>0.7</v>
      </c>
      <c r="S7" s="1">
        <v>6.8</v>
      </c>
      <c r="T7" s="1">
        <v>92.5</v>
      </c>
      <c r="U7" s="4">
        <v>0.95</v>
      </c>
      <c r="V7" s="3">
        <v>5.5004193458205233</v>
      </c>
      <c r="W7" s="3">
        <v>17.705790991790554</v>
      </c>
      <c r="X7" s="2">
        <v>202</v>
      </c>
      <c r="Y7" s="2">
        <v>10</v>
      </c>
      <c r="Z7" s="3">
        <v>0.7</v>
      </c>
      <c r="AA7" s="3">
        <v>6.8</v>
      </c>
      <c r="AB7" s="3">
        <v>92.5</v>
      </c>
      <c r="AC7" s="4">
        <v>0.98199999999999998</v>
      </c>
      <c r="AD7" s="3">
        <v>2.5266704098820889</v>
      </c>
      <c r="AE7" s="3">
        <v>27.433755760368655</v>
      </c>
      <c r="AF7" s="2">
        <v>203</v>
      </c>
      <c r="AG7" s="2">
        <v>20</v>
      </c>
      <c r="AH7" s="3">
        <v>1</v>
      </c>
      <c r="AI7" s="3">
        <v>6.8</v>
      </c>
      <c r="AJ7" s="3">
        <v>92.2</v>
      </c>
      <c r="AK7" s="4">
        <v>0.92800000000000005</v>
      </c>
      <c r="AL7" s="3">
        <v>3.4674607217019946</v>
      </c>
      <c r="AM7" s="3">
        <v>32.336228589982952</v>
      </c>
      <c r="AN7" s="2">
        <v>0</v>
      </c>
      <c r="AR7" s="4" t="e">
        <v>#N/A</v>
      </c>
      <c r="AS7" s="4" t="e">
        <v>#N/A</v>
      </c>
      <c r="BZ7" s="2">
        <v>30</v>
      </c>
      <c r="DM7" s="2" t="s">
        <v>142</v>
      </c>
      <c r="DN7" s="4">
        <v>1.5162312193492067</v>
      </c>
      <c r="DO7" s="4">
        <v>2.6325632311613618</v>
      </c>
      <c r="DP7" s="4">
        <v>1.5162407685772126</v>
      </c>
      <c r="DQ7" s="4">
        <v>42.404755889554927</v>
      </c>
      <c r="DR7" s="4">
        <v>32.285711326484837</v>
      </c>
      <c r="DS7" s="4">
        <v>18.856104680401661</v>
      </c>
      <c r="DT7" s="4">
        <v>13.956640627833508</v>
      </c>
      <c r="DU7" s="4">
        <v>12.089248618421744</v>
      </c>
      <c r="DV7" s="4">
        <v>10.866009253371537</v>
      </c>
      <c r="DX7" s="2">
        <v>100</v>
      </c>
      <c r="DY7" s="4">
        <v>100</v>
      </c>
      <c r="DZ7" s="4">
        <v>100</v>
      </c>
      <c r="EA7" s="4">
        <v>100</v>
      </c>
      <c r="EB7" s="4">
        <v>100</v>
      </c>
      <c r="EC7" s="4">
        <v>10.119044563070091</v>
      </c>
      <c r="ED7" s="4">
        <v>23.548651209153267</v>
      </c>
      <c r="EE7" s="4">
        <v>13.429606646083176</v>
      </c>
      <c r="EF7" s="4">
        <v>4.8994640525681525</v>
      </c>
      <c r="EG7" s="4">
        <v>1.8673920094117644</v>
      </c>
      <c r="EH7" s="4">
        <v>1.2232393650502065</v>
      </c>
      <c r="EJ7" s="4">
        <v>57.595244110445073</v>
      </c>
      <c r="EK7" s="1">
        <v>0</v>
      </c>
      <c r="EX7" s="4">
        <v>20</v>
      </c>
      <c r="EZ7" s="4" t="s">
        <v>143</v>
      </c>
      <c r="FA7" s="4">
        <v>1.4773085220100588</v>
      </c>
      <c r="FB7" s="4">
        <v>2.6344846970643347</v>
      </c>
      <c r="FC7" s="4">
        <v>1.3491567770143722</v>
      </c>
      <c r="FD7" s="4">
        <v>43.924194220742422</v>
      </c>
      <c r="FE7" s="4">
        <v>37.004726230370302</v>
      </c>
      <c r="FF7" s="4">
        <v>15.90988863090684</v>
      </c>
      <c r="FG7" s="4">
        <v>8.8492475290223034</v>
      </c>
      <c r="FH7" s="4">
        <v>7.5362630356927029</v>
      </c>
      <c r="FI7" s="4">
        <v>4.9370896509382387</v>
      </c>
      <c r="FJ7" s="4"/>
      <c r="FK7" s="1">
        <v>100</v>
      </c>
      <c r="FL7" s="4">
        <v>98.632478632478623</v>
      </c>
      <c r="FM7" s="4">
        <v>97.777777777777757</v>
      </c>
      <c r="FN7" s="4">
        <v>98.290598290598282</v>
      </c>
      <c r="FO7" s="4">
        <v>96.581196581196579</v>
      </c>
      <c r="FP7" s="4">
        <v>6.9194679903721195</v>
      </c>
      <c r="FQ7" s="4">
        <v>28.01430558983558</v>
      </c>
      <c r="FR7" s="4">
        <v>21.09483759946346</v>
      </c>
      <c r="FS7" s="4">
        <v>7.0606411018845368</v>
      </c>
      <c r="FT7" s="4">
        <v>1.3129844933296004</v>
      </c>
      <c r="FU7" s="4">
        <v>2.5991733847544642</v>
      </c>
      <c r="FV7" s="4"/>
      <c r="FW7" s="4">
        <v>56.075805779257578</v>
      </c>
      <c r="FX7" s="1">
        <v>0</v>
      </c>
      <c r="FY7" s="3"/>
      <c r="FZ7" s="3"/>
      <c r="GA7" s="3"/>
      <c r="GB7" s="3"/>
      <c r="GC7" s="4"/>
      <c r="GD7" s="4"/>
      <c r="GE7" s="4"/>
      <c r="GF7" s="4"/>
      <c r="GG7" s="4"/>
      <c r="GH7" s="4"/>
      <c r="GI7" s="4"/>
      <c r="GJ7" s="4"/>
      <c r="GL7" s="4" t="e">
        <f t="shared" si="0"/>
        <v>#N/A</v>
      </c>
      <c r="GM7" s="4" t="e">
        <f t="shared" si="1"/>
        <v>#N/A</v>
      </c>
      <c r="GN7" s="4"/>
    </row>
    <row r="8" spans="1:196" x14ac:dyDescent="0.2">
      <c r="A8" s="2">
        <v>13331</v>
      </c>
      <c r="B8" s="2">
        <v>2006</v>
      </c>
      <c r="C8" s="2">
        <v>6</v>
      </c>
      <c r="D8" s="2">
        <v>15</v>
      </c>
      <c r="E8" s="2">
        <v>6729700</v>
      </c>
      <c r="F8" s="2">
        <v>3325000</v>
      </c>
      <c r="G8" s="2">
        <v>140</v>
      </c>
      <c r="H8" s="1">
        <v>4</v>
      </c>
      <c r="I8" s="1">
        <v>2</v>
      </c>
      <c r="J8" s="3">
        <v>5.75</v>
      </c>
      <c r="K8" s="2">
        <v>0</v>
      </c>
      <c r="L8" s="2">
        <v>0</v>
      </c>
      <c r="M8" s="2">
        <v>2</v>
      </c>
      <c r="N8" s="2">
        <v>2</v>
      </c>
      <c r="O8" s="2">
        <v>4</v>
      </c>
      <c r="P8" s="2">
        <v>201</v>
      </c>
      <c r="Q8" s="2">
        <v>0</v>
      </c>
      <c r="R8" s="1">
        <v>2</v>
      </c>
      <c r="S8" s="1">
        <v>30</v>
      </c>
      <c r="T8" s="1">
        <v>68</v>
      </c>
      <c r="U8" s="4">
        <v>0.96199999999999997</v>
      </c>
      <c r="V8" s="3">
        <v>24.459801440529493</v>
      </c>
      <c r="W8" s="3">
        <v>5.0637804406648579</v>
      </c>
      <c r="X8" s="2">
        <v>202</v>
      </c>
      <c r="Y8" s="2">
        <v>10</v>
      </c>
      <c r="Z8" s="3">
        <v>2</v>
      </c>
      <c r="AA8" s="3">
        <v>30</v>
      </c>
      <c r="AB8" s="3">
        <v>68</v>
      </c>
      <c r="AC8" s="4">
        <v>0.99099999999999999</v>
      </c>
      <c r="AD8" s="3">
        <v>25.953379953379958</v>
      </c>
      <c r="AE8" s="3">
        <v>7.54265566958383</v>
      </c>
      <c r="AF8" s="2">
        <v>203</v>
      </c>
      <c r="AG8" s="2">
        <v>20</v>
      </c>
      <c r="AH8" s="3">
        <v>2.5</v>
      </c>
      <c r="AI8" s="3">
        <v>30.5</v>
      </c>
      <c r="AJ8" s="3">
        <v>67</v>
      </c>
      <c r="AK8" s="4">
        <v>1.1990000000000001</v>
      </c>
      <c r="AL8" s="3">
        <v>19.327370611071792</v>
      </c>
      <c r="AM8" s="3">
        <v>7.7395512070615746</v>
      </c>
      <c r="AN8" s="2">
        <v>0</v>
      </c>
      <c r="AR8" s="4" t="e">
        <v>#N/A</v>
      </c>
      <c r="AS8" s="4" t="e">
        <v>#N/A</v>
      </c>
      <c r="BZ8" s="2">
        <v>30</v>
      </c>
      <c r="DM8" s="2">
        <v>304</v>
      </c>
      <c r="DN8" s="4">
        <v>1.333091696606346</v>
      </c>
      <c r="DO8" s="4">
        <v>2.6316340110905729</v>
      </c>
      <c r="DP8" s="4">
        <v>1.5970425138631981</v>
      </c>
      <c r="DQ8" s="4">
        <v>49.343575474847249</v>
      </c>
      <c r="DR8" s="4">
        <v>45.301917060127629</v>
      </c>
      <c r="DS8" s="4">
        <v>44.000254116461633</v>
      </c>
      <c r="DT8" s="4">
        <v>39.218497499574539</v>
      </c>
      <c r="DU8" s="4">
        <v>37.161465386527162</v>
      </c>
      <c r="DV8" s="4">
        <v>12.308470840365199</v>
      </c>
      <c r="DX8" s="2">
        <v>100</v>
      </c>
      <c r="DY8" s="4">
        <v>100</v>
      </c>
      <c r="DZ8" s="4">
        <v>100.34662045060661</v>
      </c>
      <c r="EA8" s="4">
        <v>101.21317157712306</v>
      </c>
      <c r="EB8" s="4">
        <v>100</v>
      </c>
      <c r="EC8" s="4">
        <v>4.0416584147196204</v>
      </c>
      <c r="ED8" s="4">
        <v>5.3433213583856158</v>
      </c>
      <c r="EE8" s="4">
        <v>1.3016629436659954</v>
      </c>
      <c r="EF8" s="4">
        <v>4.781756616887094</v>
      </c>
      <c r="EG8" s="4">
        <v>2.0570321130473772</v>
      </c>
      <c r="EH8" s="4">
        <v>24.852994546161963</v>
      </c>
      <c r="EJ8" s="4">
        <v>50.656424525152751</v>
      </c>
      <c r="EK8" s="1">
        <v>0</v>
      </c>
      <c r="EX8" s="4">
        <v>7</v>
      </c>
      <c r="EZ8" s="4">
        <v>326</v>
      </c>
      <c r="FA8" s="4">
        <v>1.2047133357789184</v>
      </c>
      <c r="FB8" s="4">
        <v>2.6025375027987163</v>
      </c>
      <c r="FC8" s="4">
        <v>4.1271736696768491</v>
      </c>
      <c r="FD8" s="4">
        <v>53.710048962468591</v>
      </c>
      <c r="FE8" s="4"/>
      <c r="FF8" s="4">
        <v>50.925437027468867</v>
      </c>
      <c r="FG8" s="4">
        <v>30.96361721950424</v>
      </c>
      <c r="FH8" s="4">
        <v>23.516754947549188</v>
      </c>
      <c r="FI8" s="4">
        <v>13.096433915718602</v>
      </c>
      <c r="FJ8" s="4"/>
      <c r="FK8" s="1">
        <v>100</v>
      </c>
      <c r="FL8" s="4">
        <v>100</v>
      </c>
      <c r="FM8" s="4">
        <v>100</v>
      </c>
      <c r="FN8" s="4">
        <v>100</v>
      </c>
      <c r="FO8" s="4">
        <v>100</v>
      </c>
      <c r="FP8" s="4"/>
      <c r="FQ8" s="4">
        <v>2.7846119349997238</v>
      </c>
      <c r="FR8" s="4">
        <v>-0.32377662051978717</v>
      </c>
      <c r="FS8" s="4">
        <v>19.961819807964627</v>
      </c>
      <c r="FT8" s="4">
        <v>7.4468622719550517</v>
      </c>
      <c r="FU8" s="4">
        <v>10.420321031830586</v>
      </c>
      <c r="FV8" s="4"/>
      <c r="FW8" s="4">
        <v>46.289951037531409</v>
      </c>
      <c r="FX8" s="1">
        <v>0</v>
      </c>
      <c r="FY8" s="3"/>
      <c r="FZ8" s="3"/>
      <c r="GA8" s="3"/>
      <c r="GB8" s="3"/>
      <c r="GC8" s="4"/>
      <c r="GD8" s="4"/>
      <c r="GE8" s="4"/>
      <c r="GF8" s="4"/>
      <c r="GG8" s="4"/>
      <c r="GH8" s="4"/>
      <c r="GI8" s="4"/>
      <c r="GJ8" s="4"/>
      <c r="GL8" s="4" t="e">
        <f t="shared" si="0"/>
        <v>#N/A</v>
      </c>
      <c r="GM8" s="4" t="e">
        <f t="shared" si="1"/>
        <v>#N/A</v>
      </c>
      <c r="GN8" s="4"/>
    </row>
    <row r="9" spans="1:196" x14ac:dyDescent="0.2">
      <c r="A9" s="2">
        <v>13411</v>
      </c>
      <c r="B9" s="2">
        <v>2006</v>
      </c>
      <c r="C9" s="2">
        <v>6</v>
      </c>
      <c r="D9" s="2">
        <v>2</v>
      </c>
      <c r="E9" s="2">
        <v>6729700</v>
      </c>
      <c r="F9" s="2">
        <v>3388995</v>
      </c>
      <c r="G9" s="2">
        <v>90</v>
      </c>
      <c r="H9" s="1">
        <v>4</v>
      </c>
      <c r="I9" s="1">
        <v>1</v>
      </c>
      <c r="J9" s="3">
        <v>5.4</v>
      </c>
      <c r="K9" s="2">
        <v>0</v>
      </c>
      <c r="L9" s="2">
        <v>0</v>
      </c>
      <c r="M9" s="2">
        <v>3</v>
      </c>
      <c r="N9" s="2">
        <v>0</v>
      </c>
      <c r="O9" s="2">
        <v>2</v>
      </c>
      <c r="P9" s="2">
        <v>201</v>
      </c>
      <c r="Q9" s="2">
        <v>0</v>
      </c>
      <c r="R9" s="1">
        <v>7.8</v>
      </c>
      <c r="S9" s="1">
        <v>58.7</v>
      </c>
      <c r="T9" s="1">
        <v>33.5</v>
      </c>
      <c r="U9" s="4">
        <v>0.78200000000000003</v>
      </c>
      <c r="V9" s="3">
        <v>42.596698694259672</v>
      </c>
      <c r="W9" s="3">
        <v>5.9012875536480687</v>
      </c>
      <c r="X9" s="2">
        <v>202</v>
      </c>
      <c r="Y9" s="2">
        <v>10</v>
      </c>
      <c r="Z9" s="3">
        <v>7.8</v>
      </c>
      <c r="AA9" s="3">
        <v>58.7</v>
      </c>
      <c r="AB9" s="3">
        <v>33.5</v>
      </c>
      <c r="AC9" s="4">
        <v>1.21</v>
      </c>
      <c r="AD9" s="3">
        <v>22.211800018759956</v>
      </c>
      <c r="AE9" s="3">
        <v>9.0437718557819835</v>
      </c>
      <c r="AF9" s="2">
        <v>203</v>
      </c>
      <c r="AG9" s="2">
        <v>20</v>
      </c>
      <c r="AH9" s="3">
        <v>9.1999999999999993</v>
      </c>
      <c r="AI9" s="3">
        <v>67.8</v>
      </c>
      <c r="AJ9" s="3">
        <v>23</v>
      </c>
      <c r="AK9" s="4">
        <v>1.5489999999999999</v>
      </c>
      <c r="AL9" s="3">
        <v>17.835455962168837</v>
      </c>
      <c r="AM9" s="3">
        <v>4.2053629823414118</v>
      </c>
      <c r="AN9" s="2">
        <v>0</v>
      </c>
      <c r="AR9" s="4" t="e">
        <v>#N/A</v>
      </c>
      <c r="AS9" s="4" t="e">
        <v>#N/A</v>
      </c>
      <c r="BZ9" s="2">
        <v>30</v>
      </c>
      <c r="DM9" s="2" t="s">
        <v>144</v>
      </c>
      <c r="DN9" s="4">
        <v>1.7712477670222579</v>
      </c>
      <c r="DO9" s="4">
        <v>2.6378825057736726</v>
      </c>
      <c r="DP9" s="4">
        <v>1.0536951501154794</v>
      </c>
      <c r="DQ9" s="4">
        <v>32.853424549977703</v>
      </c>
      <c r="DR9" s="4">
        <v>30.91902969585616</v>
      </c>
      <c r="DS9" s="4">
        <v>29.943443264915494</v>
      </c>
      <c r="DT9" s="4">
        <v>29.539088362617751</v>
      </c>
      <c r="DU9" s="4">
        <v>29.372211736272654</v>
      </c>
      <c r="DV9" s="4">
        <v>27.851067103819222</v>
      </c>
      <c r="DX9" s="2">
        <v>100</v>
      </c>
      <c r="DY9" s="4">
        <v>100</v>
      </c>
      <c r="DZ9" s="4">
        <v>100</v>
      </c>
      <c r="EA9" s="4">
        <v>100</v>
      </c>
      <c r="EB9" s="4">
        <v>100</v>
      </c>
      <c r="EC9" s="4">
        <v>1.9343948541215426</v>
      </c>
      <c r="ED9" s="4">
        <v>2.9099812850622087</v>
      </c>
      <c r="EE9" s="4">
        <v>0.97558643094066611</v>
      </c>
      <c r="EF9" s="4">
        <v>0.40435490229774373</v>
      </c>
      <c r="EG9" s="4">
        <v>0.16687662634509692</v>
      </c>
      <c r="EH9" s="4">
        <v>1.5211446324534315</v>
      </c>
      <c r="EJ9" s="4">
        <v>67.146575450022297</v>
      </c>
      <c r="EK9" s="1">
        <v>0</v>
      </c>
      <c r="EX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Y9" s="3"/>
      <c r="FZ9" s="3"/>
      <c r="GA9" s="3"/>
      <c r="GB9" s="3"/>
      <c r="GC9" s="4"/>
      <c r="GD9" s="4"/>
      <c r="GE9" s="4"/>
      <c r="GF9" s="4"/>
      <c r="GG9" s="4"/>
      <c r="GH9" s="4"/>
      <c r="GI9" s="4"/>
      <c r="GJ9" s="4"/>
      <c r="GL9" s="4" t="e">
        <f t="shared" si="0"/>
        <v>#N/A</v>
      </c>
      <c r="GM9" s="4" t="e">
        <f t="shared" si="1"/>
        <v>#N/A</v>
      </c>
      <c r="GN9" s="4"/>
    </row>
    <row r="10" spans="1:196" x14ac:dyDescent="0.2">
      <c r="A10" s="2">
        <v>13452</v>
      </c>
      <c r="B10" s="2">
        <v>2006</v>
      </c>
      <c r="C10" s="2">
        <v>5</v>
      </c>
      <c r="D10" s="2">
        <v>31</v>
      </c>
      <c r="E10" s="2">
        <v>6730105</v>
      </c>
      <c r="F10" s="2">
        <v>3420995</v>
      </c>
      <c r="G10" s="2">
        <v>60</v>
      </c>
      <c r="H10" s="1">
        <v>4</v>
      </c>
      <c r="I10" s="1">
        <v>2</v>
      </c>
      <c r="J10" s="3">
        <v>3.8</v>
      </c>
      <c r="K10" s="2">
        <v>2</v>
      </c>
      <c r="L10" s="2">
        <v>15</v>
      </c>
      <c r="M10" s="2">
        <v>3</v>
      </c>
      <c r="N10" s="2">
        <v>0</v>
      </c>
      <c r="O10" s="2">
        <v>2</v>
      </c>
      <c r="P10" s="2">
        <v>201</v>
      </c>
      <c r="Q10" s="2">
        <v>0</v>
      </c>
      <c r="R10" s="1">
        <v>5.2</v>
      </c>
      <c r="S10" s="1">
        <v>35.200000000000003</v>
      </c>
      <c r="T10" s="1">
        <v>59.5</v>
      </c>
      <c r="U10" s="4">
        <v>0.78700000000000003</v>
      </c>
      <c r="V10" s="3">
        <v>24.820143884892083</v>
      </c>
      <c r="W10" s="3">
        <v>4.9407114624505928</v>
      </c>
      <c r="X10" s="2">
        <v>202</v>
      </c>
      <c r="Y10" s="2">
        <v>10</v>
      </c>
      <c r="Z10" s="3">
        <v>5.2</v>
      </c>
      <c r="AA10" s="3">
        <v>35.200000000000003</v>
      </c>
      <c r="AB10" s="3">
        <v>59.5</v>
      </c>
      <c r="AC10" s="4">
        <v>0.92100000000000004</v>
      </c>
      <c r="AD10" s="3">
        <v>21.656810614719472</v>
      </c>
      <c r="AE10" s="3">
        <v>10.815096733269902</v>
      </c>
      <c r="AF10" s="2">
        <v>203</v>
      </c>
      <c r="AG10" s="2">
        <v>20</v>
      </c>
      <c r="AH10" s="3">
        <v>6.3</v>
      </c>
      <c r="AI10" s="3">
        <v>31.2</v>
      </c>
      <c r="AJ10" s="3">
        <v>62.4</v>
      </c>
      <c r="AK10" s="4">
        <v>1.046</v>
      </c>
      <c r="AL10" s="3">
        <v>18.719613021051853</v>
      </c>
      <c r="AM10" s="3">
        <v>7.1871014756786389</v>
      </c>
      <c r="AN10" s="2">
        <v>0</v>
      </c>
      <c r="AR10" s="4" t="e">
        <v>#N/A</v>
      </c>
      <c r="AS10" s="4" t="e">
        <v>#N/A</v>
      </c>
      <c r="BZ10" s="2">
        <v>30</v>
      </c>
      <c r="DM10" s="2" t="s">
        <v>145</v>
      </c>
      <c r="DN10" s="4">
        <v>1.1930492241878858</v>
      </c>
      <c r="DO10" s="4">
        <v>2.6051350824149035</v>
      </c>
      <c r="DP10" s="4">
        <v>3.9012971813127724</v>
      </c>
      <c r="DQ10" s="4">
        <v>54.203940047440646</v>
      </c>
      <c r="DR10" s="4">
        <v>50.734345640217917</v>
      </c>
      <c r="DS10" s="4">
        <v>44.577176949319231</v>
      </c>
      <c r="DT10" s="4">
        <v>29.742022268189267</v>
      </c>
      <c r="DU10" s="4">
        <v>19.999208280826075</v>
      </c>
      <c r="DV10" s="4">
        <v>10.835892523194488</v>
      </c>
      <c r="DX10" s="2">
        <v>100</v>
      </c>
      <c r="DY10" s="4">
        <v>98.151571164510159</v>
      </c>
      <c r="DZ10" s="4">
        <v>100</v>
      </c>
      <c r="EA10" s="4">
        <v>100.36968576709798</v>
      </c>
      <c r="EB10" s="4">
        <v>99.075785582255094</v>
      </c>
      <c r="EC10" s="4">
        <v>3.4695944072227292</v>
      </c>
      <c r="ED10" s="4">
        <v>9.6267630981214154</v>
      </c>
      <c r="EE10" s="4">
        <v>6.1571686908986862</v>
      </c>
      <c r="EF10" s="4">
        <v>14.835154681129964</v>
      </c>
      <c r="EG10" s="4">
        <v>9.742813987363192</v>
      </c>
      <c r="EH10" s="4">
        <v>9.1633157576315867</v>
      </c>
      <c r="EJ10" s="4">
        <v>45.796059952559354</v>
      </c>
      <c r="EK10" s="1">
        <v>0</v>
      </c>
      <c r="EX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Y10" s="3"/>
      <c r="FZ10" s="3"/>
      <c r="GA10" s="3"/>
      <c r="GB10" s="3"/>
      <c r="GC10" s="4"/>
      <c r="GD10" s="4"/>
      <c r="GE10" s="4"/>
      <c r="GF10" s="4"/>
      <c r="GG10" s="4"/>
      <c r="GH10" s="4"/>
      <c r="GI10" s="4"/>
      <c r="GJ10" s="4"/>
      <c r="GL10" s="4" t="e">
        <f t="shared" si="0"/>
        <v>#N/A</v>
      </c>
      <c r="GM10" s="4" t="e">
        <f t="shared" si="1"/>
        <v>#N/A</v>
      </c>
      <c r="GN10" s="4"/>
    </row>
    <row r="11" spans="1:196" x14ac:dyDescent="0.2">
      <c r="A11" s="2">
        <v>13551</v>
      </c>
      <c r="B11" s="2">
        <v>2006</v>
      </c>
      <c r="C11" s="2">
        <v>6</v>
      </c>
      <c r="D11" s="2">
        <v>30</v>
      </c>
      <c r="E11" s="2">
        <v>6729699</v>
      </c>
      <c r="F11" s="2">
        <v>3501002</v>
      </c>
      <c r="G11" s="2">
        <v>30</v>
      </c>
      <c r="H11" s="1">
        <v>4</v>
      </c>
      <c r="I11" s="1">
        <v>1</v>
      </c>
      <c r="J11" s="3">
        <v>1.55</v>
      </c>
      <c r="K11" s="2">
        <v>2</v>
      </c>
      <c r="L11" s="2">
        <v>6</v>
      </c>
      <c r="M11" s="2">
        <v>3</v>
      </c>
      <c r="N11" s="2">
        <v>0</v>
      </c>
      <c r="O11" s="2">
        <v>2</v>
      </c>
      <c r="P11" s="2">
        <v>201</v>
      </c>
      <c r="Q11" s="2">
        <v>0</v>
      </c>
      <c r="R11" s="1">
        <v>30.2</v>
      </c>
      <c r="S11" s="1">
        <v>62.1</v>
      </c>
      <c r="T11" s="1">
        <v>7.7</v>
      </c>
      <c r="U11" s="4">
        <v>1.042</v>
      </c>
      <c r="V11" s="3">
        <v>19.373219373219374</v>
      </c>
      <c r="W11" s="3">
        <v>1.095406360424023</v>
      </c>
      <c r="X11" s="2">
        <v>202</v>
      </c>
      <c r="Y11" s="2">
        <v>10</v>
      </c>
      <c r="Z11" s="3">
        <v>30.2</v>
      </c>
      <c r="AA11" s="3">
        <v>62.1</v>
      </c>
      <c r="AB11" s="3">
        <v>7.7</v>
      </c>
      <c r="AC11" s="4">
        <v>1.3109999999999999</v>
      </c>
      <c r="AD11" s="3">
        <v>16.120513743848274</v>
      </c>
      <c r="AE11" s="3">
        <v>0.87292501431024927</v>
      </c>
      <c r="AF11" s="2">
        <v>203</v>
      </c>
      <c r="AG11" s="2">
        <v>20</v>
      </c>
      <c r="AH11" s="3">
        <v>35.200000000000003</v>
      </c>
      <c r="AI11" s="3">
        <v>57.9</v>
      </c>
      <c r="AJ11" s="3">
        <v>7</v>
      </c>
      <c r="AK11" s="4">
        <v>1.4750000000000001</v>
      </c>
      <c r="AL11" s="3">
        <v>17.751671619613667</v>
      </c>
      <c r="AM11" s="3">
        <v>0.259696268277544</v>
      </c>
      <c r="AN11" s="2">
        <v>0</v>
      </c>
      <c r="AR11" s="4" t="e">
        <v>#N/A</v>
      </c>
      <c r="AS11" s="4" t="e">
        <v>#N/A</v>
      </c>
      <c r="BZ11" s="2">
        <v>30</v>
      </c>
      <c r="DM11" s="2" t="s">
        <v>146</v>
      </c>
      <c r="DN11" s="4">
        <v>1.5922364842401606</v>
      </c>
      <c r="DO11" s="4">
        <v>2.6134805161943317</v>
      </c>
      <c r="DP11" s="4">
        <v>3.1756072874494086</v>
      </c>
      <c r="DQ11" s="4">
        <v>39.07601474838139</v>
      </c>
      <c r="DR11" s="4">
        <v>37.26987223293736</v>
      </c>
      <c r="DS11" s="4">
        <v>37.186723384640075</v>
      </c>
      <c r="DT11" s="4">
        <v>36.419195554203718</v>
      </c>
      <c r="DU11" s="4">
        <v>35.93309459492739</v>
      </c>
      <c r="DV11" s="4">
        <v>33.278727514668432</v>
      </c>
      <c r="DX11" s="2">
        <v>100</v>
      </c>
      <c r="DY11" s="4">
        <v>100</v>
      </c>
      <c r="DZ11" s="4">
        <v>100</v>
      </c>
      <c r="EA11" s="4">
        <v>100</v>
      </c>
      <c r="EB11" s="4">
        <v>100</v>
      </c>
      <c r="EC11" s="4">
        <v>1.80614251544403</v>
      </c>
      <c r="ED11" s="4">
        <v>1.8892913637413145</v>
      </c>
      <c r="EE11" s="4">
        <v>8.3148848297284417E-2</v>
      </c>
      <c r="EF11" s="4">
        <v>0.76752783043635731</v>
      </c>
      <c r="EG11" s="4">
        <v>0.48610095927632813</v>
      </c>
      <c r="EH11" s="4">
        <v>2.6543670802589574</v>
      </c>
      <c r="EJ11" s="4">
        <v>60.92398525161861</v>
      </c>
      <c r="EK11" s="1">
        <v>0</v>
      </c>
      <c r="EX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Y11" s="3"/>
      <c r="FZ11" s="3"/>
      <c r="GA11" s="3"/>
      <c r="GB11" s="3"/>
      <c r="GC11" s="4"/>
      <c r="GD11" s="4"/>
      <c r="GE11" s="4"/>
      <c r="GF11" s="4"/>
      <c r="GG11" s="4"/>
      <c r="GH11" s="4"/>
      <c r="GI11" s="4"/>
      <c r="GJ11" s="4"/>
      <c r="GL11" s="4" t="e">
        <f t="shared" si="0"/>
        <v>#N/A</v>
      </c>
      <c r="GM11" s="4" t="e">
        <f t="shared" si="1"/>
        <v>#N/A</v>
      </c>
      <c r="GN11" s="4"/>
    </row>
    <row r="12" spans="1:196" x14ac:dyDescent="0.2">
      <c r="A12" s="2">
        <v>15591</v>
      </c>
      <c r="B12" s="2">
        <v>2006</v>
      </c>
      <c r="C12" s="2">
        <v>6</v>
      </c>
      <c r="D12" s="2">
        <v>19</v>
      </c>
      <c r="E12" s="2">
        <v>6745692</v>
      </c>
      <c r="F12" s="2">
        <v>3533000</v>
      </c>
      <c r="G12" s="2">
        <v>60</v>
      </c>
      <c r="H12" s="1">
        <v>4</v>
      </c>
      <c r="I12" s="1">
        <v>2</v>
      </c>
      <c r="J12" s="3">
        <v>5.35</v>
      </c>
      <c r="K12" s="2">
        <v>2</v>
      </c>
      <c r="L12" s="2">
        <v>14</v>
      </c>
      <c r="M12" s="2">
        <v>2</v>
      </c>
      <c r="N12" s="2">
        <v>0</v>
      </c>
      <c r="O12" s="2">
        <v>4</v>
      </c>
      <c r="P12" s="2">
        <v>201</v>
      </c>
      <c r="Q12" s="2">
        <v>0</v>
      </c>
      <c r="R12" s="1">
        <v>1</v>
      </c>
      <c r="S12" s="1">
        <v>20.399999999999999</v>
      </c>
      <c r="T12" s="1">
        <v>78.5</v>
      </c>
      <c r="U12" s="4">
        <v>1.0069999999999999</v>
      </c>
      <c r="V12" s="3">
        <v>8.0402010050251125</v>
      </c>
      <c r="W12" s="3">
        <v>10.261080752884034</v>
      </c>
      <c r="X12" s="2">
        <v>202</v>
      </c>
      <c r="Y12" s="2">
        <v>10</v>
      </c>
      <c r="Z12" s="3">
        <v>1</v>
      </c>
      <c r="AA12" s="3">
        <v>20.399999999999999</v>
      </c>
      <c r="AB12" s="3">
        <v>78.5</v>
      </c>
      <c r="AC12" s="4">
        <v>0.96</v>
      </c>
      <c r="AD12" s="3">
        <v>8.3970438328236607</v>
      </c>
      <c r="AE12" s="3">
        <v>18.222284045068857</v>
      </c>
      <c r="AF12" s="2">
        <v>203</v>
      </c>
      <c r="AG12" s="2">
        <v>20</v>
      </c>
      <c r="AH12" s="3">
        <v>3.6</v>
      </c>
      <c r="AI12" s="3">
        <v>29.8</v>
      </c>
      <c r="AJ12" s="3">
        <v>66.599999999999994</v>
      </c>
      <c r="AK12" s="4">
        <v>1.0169999999999999</v>
      </c>
      <c r="AL12" s="3">
        <v>5.3252800959011477</v>
      </c>
      <c r="AM12" s="3">
        <v>26.609525664751146</v>
      </c>
      <c r="AN12" s="2">
        <v>0</v>
      </c>
      <c r="AR12" s="4" t="e">
        <v>#N/A</v>
      </c>
      <c r="AS12" s="4" t="e">
        <v>#N/A</v>
      </c>
      <c r="BZ12" s="2">
        <v>30</v>
      </c>
      <c r="DM12" s="2" t="s">
        <v>147</v>
      </c>
      <c r="DN12" s="4">
        <v>1.2048937167409735</v>
      </c>
      <c r="DO12" s="4">
        <v>2.6181084062081457</v>
      </c>
      <c r="DP12" s="4">
        <v>2.773182068856852</v>
      </c>
      <c r="DQ12" s="4">
        <v>53.978463463014393</v>
      </c>
      <c r="DR12" s="4">
        <v>36.640196117328443</v>
      </c>
      <c r="DS12" s="4">
        <v>30.094495845294972</v>
      </c>
      <c r="DT12" s="4">
        <v>23.784676664145604</v>
      </c>
      <c r="DU12" s="4">
        <v>19.139129624233949</v>
      </c>
      <c r="DV12" s="4">
        <v>10.142886908015782</v>
      </c>
      <c r="DX12" s="2">
        <v>100</v>
      </c>
      <c r="DY12" s="4">
        <v>100</v>
      </c>
      <c r="DZ12" s="4">
        <v>99.161073825503365</v>
      </c>
      <c r="EA12" s="4">
        <v>99.161073825503365</v>
      </c>
      <c r="EB12" s="4">
        <v>100</v>
      </c>
      <c r="EC12" s="4">
        <v>17.338267345685949</v>
      </c>
      <c r="ED12" s="4">
        <v>23.883967617719421</v>
      </c>
      <c r="EE12" s="4">
        <v>6.5457002720334714</v>
      </c>
      <c r="EF12" s="4">
        <v>6.3098191811493685</v>
      </c>
      <c r="EG12" s="4">
        <v>4.645547039911655</v>
      </c>
      <c r="EH12" s="4">
        <v>8.9962427162181662</v>
      </c>
      <c r="EJ12" s="4">
        <v>46.021536536985607</v>
      </c>
      <c r="EK12" s="1">
        <v>0</v>
      </c>
      <c r="EX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Y12" s="3"/>
      <c r="FZ12" s="3"/>
      <c r="GA12" s="3"/>
      <c r="GB12" s="3"/>
      <c r="GC12" s="4"/>
      <c r="GD12" s="4"/>
      <c r="GE12" s="4"/>
      <c r="GF12" s="4"/>
      <c r="GG12" s="4"/>
      <c r="GH12" s="4"/>
      <c r="GI12" s="4"/>
      <c r="GJ12" s="4"/>
      <c r="GL12" s="4" t="e">
        <f t="shared" si="0"/>
        <v>#N/A</v>
      </c>
      <c r="GM12" s="4" t="e">
        <f t="shared" si="1"/>
        <v>#N/A</v>
      </c>
      <c r="GN12" s="4"/>
    </row>
    <row r="13" spans="1:196" x14ac:dyDescent="0.2">
      <c r="A13" s="2">
        <v>17391</v>
      </c>
      <c r="B13" s="2">
        <v>2006</v>
      </c>
      <c r="C13" s="2">
        <v>6</v>
      </c>
      <c r="D13" s="2">
        <v>13</v>
      </c>
      <c r="E13" s="2">
        <v>6761684</v>
      </c>
      <c r="F13" s="2">
        <v>3373014</v>
      </c>
      <c r="G13" s="2">
        <v>110</v>
      </c>
      <c r="H13" s="1">
        <v>4</v>
      </c>
      <c r="I13" s="1">
        <v>1</v>
      </c>
      <c r="J13" s="3">
        <v>4.55</v>
      </c>
      <c r="K13" s="2">
        <v>0</v>
      </c>
      <c r="L13" s="2">
        <v>0</v>
      </c>
      <c r="M13" s="2">
        <v>3</v>
      </c>
      <c r="N13" s="2">
        <v>0</v>
      </c>
      <c r="O13" s="2">
        <v>3</v>
      </c>
      <c r="P13" s="2">
        <v>201</v>
      </c>
      <c r="Q13" s="2">
        <v>0</v>
      </c>
      <c r="R13" s="1">
        <v>4.0999999999999996</v>
      </c>
      <c r="S13" s="1">
        <v>55.6</v>
      </c>
      <c r="T13" s="1">
        <v>40.299999999999997</v>
      </c>
      <c r="U13" s="4">
        <v>0.78500000000000003</v>
      </c>
      <c r="V13" s="3">
        <v>29.225149009805804</v>
      </c>
      <c r="W13" s="3">
        <v>1.6571583808747683</v>
      </c>
      <c r="X13" s="2">
        <v>202</v>
      </c>
      <c r="Y13" s="2">
        <v>10</v>
      </c>
      <c r="Z13" s="3">
        <v>4.0999999999999996</v>
      </c>
      <c r="AA13" s="3">
        <v>55.6</v>
      </c>
      <c r="AB13" s="3">
        <v>40.299999999999997</v>
      </c>
      <c r="AC13" s="4">
        <v>0.96</v>
      </c>
      <c r="AD13" s="3">
        <v>24.101444407121253</v>
      </c>
      <c r="AE13" s="3">
        <v>3.0095153795087457</v>
      </c>
      <c r="AF13" s="2">
        <v>203</v>
      </c>
      <c r="AG13" s="2">
        <v>20</v>
      </c>
      <c r="AH13" s="3">
        <v>3.7</v>
      </c>
      <c r="AI13" s="3">
        <v>58.2</v>
      </c>
      <c r="AJ13" s="3">
        <v>38</v>
      </c>
      <c r="AK13" s="4">
        <v>1.099</v>
      </c>
      <c r="AL13" s="3">
        <v>23.97762088717197</v>
      </c>
      <c r="AM13" s="3">
        <v>1.8924128263536126</v>
      </c>
      <c r="AN13" s="2">
        <v>0</v>
      </c>
      <c r="AR13" s="4" t="e">
        <v>#N/A</v>
      </c>
      <c r="AS13" s="4" t="e">
        <v>#N/A</v>
      </c>
      <c r="BZ13" s="2">
        <v>30</v>
      </c>
      <c r="DM13" s="2">
        <v>323</v>
      </c>
      <c r="DN13" s="4">
        <v>1.206407047484948</v>
      </c>
      <c r="DO13" s="4">
        <v>2.6162872023809518</v>
      </c>
      <c r="DP13" s="4">
        <v>2.9315476190476328</v>
      </c>
      <c r="DQ13" s="4">
        <v>53.888585076322762</v>
      </c>
      <c r="DR13" s="4">
        <v>49.031703406951941</v>
      </c>
      <c r="DS13" s="4">
        <v>45.317773795855565</v>
      </c>
      <c r="DT13" s="4">
        <v>41.656061121294925</v>
      </c>
      <c r="DU13" s="4">
        <v>39.456422669731708</v>
      </c>
      <c r="DV13" s="4">
        <v>23.66732648477204</v>
      </c>
      <c r="DX13" s="2">
        <v>100</v>
      </c>
      <c r="DY13" s="4">
        <v>99.491525423728817</v>
      </c>
      <c r="DZ13" s="4">
        <v>100</v>
      </c>
      <c r="EA13" s="4">
        <v>100.33898305084747</v>
      </c>
      <c r="EB13" s="4">
        <v>98.959243856332705</v>
      </c>
      <c r="EC13" s="4">
        <v>4.8568816693708214</v>
      </c>
      <c r="ED13" s="4">
        <v>8.570811280467197</v>
      </c>
      <c r="EE13" s="4">
        <v>3.7139296110963755</v>
      </c>
      <c r="EF13" s="4">
        <v>3.6617126745606399</v>
      </c>
      <c r="EG13" s="4">
        <v>2.1996384515632172</v>
      </c>
      <c r="EH13" s="4">
        <v>15.789096184959668</v>
      </c>
      <c r="EJ13" s="4">
        <v>46.111414923677238</v>
      </c>
      <c r="EK13" s="1">
        <v>0</v>
      </c>
      <c r="EX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Y13" s="3"/>
      <c r="FZ13" s="3"/>
      <c r="GA13" s="3"/>
      <c r="GB13" s="3"/>
      <c r="GC13" s="4"/>
      <c r="GD13" s="4"/>
      <c r="GE13" s="4"/>
      <c r="GF13" s="4"/>
      <c r="GG13" s="4"/>
      <c r="GH13" s="4"/>
      <c r="GI13" s="4"/>
      <c r="GJ13" s="4"/>
      <c r="GL13" s="4" t="e">
        <f t="shared" si="0"/>
        <v>#N/A</v>
      </c>
      <c r="GM13" s="4" t="e">
        <f t="shared" si="1"/>
        <v>#N/A</v>
      </c>
      <c r="GN13" s="4"/>
    </row>
    <row r="14" spans="1:196" x14ac:dyDescent="0.2">
      <c r="A14" s="2">
        <v>19573</v>
      </c>
      <c r="B14" s="2">
        <v>2006</v>
      </c>
      <c r="C14" s="2">
        <v>6</v>
      </c>
      <c r="D14" s="2">
        <v>15</v>
      </c>
      <c r="E14" s="2">
        <v>6778525</v>
      </c>
      <c r="F14" s="2">
        <v>3516997</v>
      </c>
      <c r="G14" s="2">
        <v>110</v>
      </c>
      <c r="H14" s="1">
        <v>4</v>
      </c>
      <c r="I14" s="1">
        <v>2</v>
      </c>
      <c r="J14" s="3">
        <v>4.45</v>
      </c>
      <c r="K14" s="2">
        <v>1</v>
      </c>
      <c r="L14" s="2">
        <v>0</v>
      </c>
      <c r="M14" s="2">
        <v>2</v>
      </c>
      <c r="N14" s="2">
        <v>0</v>
      </c>
      <c r="O14" s="2">
        <v>4</v>
      </c>
      <c r="P14" s="2">
        <v>201</v>
      </c>
      <c r="Q14" s="2">
        <v>0</v>
      </c>
      <c r="R14" s="1">
        <v>0.8</v>
      </c>
      <c r="S14" s="1">
        <v>13.4</v>
      </c>
      <c r="T14" s="1">
        <v>85.8</v>
      </c>
      <c r="U14" s="4">
        <v>1.032</v>
      </c>
      <c r="V14" s="3">
        <v>10.942534908700321</v>
      </c>
      <c r="W14" s="3">
        <v>5.9550731192522228</v>
      </c>
      <c r="X14" s="2">
        <v>202</v>
      </c>
      <c r="Y14" s="2">
        <v>10</v>
      </c>
      <c r="Z14" s="3">
        <v>0.8</v>
      </c>
      <c r="AA14" s="3">
        <v>13.4</v>
      </c>
      <c r="AB14" s="3">
        <v>85.8</v>
      </c>
      <c r="AC14" s="4">
        <v>1.1200000000000001</v>
      </c>
      <c r="AD14" s="3">
        <v>7.9381682938168243</v>
      </c>
      <c r="AE14" s="3">
        <v>11.488448428228759</v>
      </c>
      <c r="AF14" s="2">
        <v>203</v>
      </c>
      <c r="AG14" s="2">
        <v>20</v>
      </c>
      <c r="AH14" s="3">
        <v>0.6</v>
      </c>
      <c r="AI14" s="3">
        <v>7.9</v>
      </c>
      <c r="AJ14" s="3">
        <v>91.5</v>
      </c>
      <c r="AK14" s="4">
        <v>1.2969999999999999</v>
      </c>
      <c r="AL14" s="3">
        <v>6.1805281828931884</v>
      </c>
      <c r="AM14" s="3">
        <v>7.3859339551298291</v>
      </c>
      <c r="AN14" s="2">
        <v>0</v>
      </c>
      <c r="AO14" s="2" t="s">
        <v>148</v>
      </c>
      <c r="AP14" s="4">
        <v>1.1184035129527163</v>
      </c>
      <c r="AQ14" s="4">
        <v>2.5787313121189346</v>
      </c>
      <c r="AR14" s="4">
        <v>6.1972772070492015</v>
      </c>
      <c r="AS14" s="4">
        <v>56.629699740461589</v>
      </c>
      <c r="AT14" s="4">
        <v>46.027759072281995</v>
      </c>
      <c r="AU14" s="4">
        <v>38.188116687465993</v>
      </c>
      <c r="AV14" s="4">
        <v>25.975739439631329</v>
      </c>
      <c r="AW14" s="4">
        <v>21.733339445853076</v>
      </c>
      <c r="AX14" s="4">
        <v>17.080384613967293</v>
      </c>
      <c r="AZ14" s="1">
        <v>100</v>
      </c>
      <c r="BA14" s="4">
        <v>99.494097807757171</v>
      </c>
      <c r="BB14" s="4">
        <v>98.313659359190538</v>
      </c>
      <c r="BC14" s="4">
        <v>99.156829679595262</v>
      </c>
      <c r="BD14" s="4">
        <v>96.964586846542986</v>
      </c>
      <c r="BE14" s="4">
        <v>10.601940668179594</v>
      </c>
      <c r="BF14" s="4">
        <v>18.441583052995597</v>
      </c>
      <c r="BG14" s="4">
        <v>7.8396423848160026</v>
      </c>
      <c r="BH14" s="4">
        <v>12.212377247834663</v>
      </c>
      <c r="BI14" s="4">
        <v>4.2423999937782533</v>
      </c>
      <c r="BJ14" s="4">
        <v>4.6529548318857827</v>
      </c>
      <c r="BL14" s="4">
        <v>43.370300259538411</v>
      </c>
      <c r="BM14" s="1">
        <v>0</v>
      </c>
      <c r="BZ14" s="2">
        <v>30</v>
      </c>
      <c r="DM14" s="2" t="s">
        <v>149</v>
      </c>
      <c r="DN14" s="4">
        <v>1.3317501304860875</v>
      </c>
      <c r="DO14" s="4">
        <v>2.6379361042676628</v>
      </c>
      <c r="DP14" s="4">
        <v>1.0490344115075729</v>
      </c>
      <c r="DQ14" s="4">
        <v>49.515451555798592</v>
      </c>
      <c r="DR14" s="4">
        <v>41.838810088920383</v>
      </c>
      <c r="DS14" s="4">
        <v>33.786238842663579</v>
      </c>
      <c r="DT14" s="4">
        <v>23.272967713430504</v>
      </c>
      <c r="DU14" s="4">
        <v>16.671932914996834</v>
      </c>
      <c r="DV14" s="4">
        <v>6.6148589550795727</v>
      </c>
      <c r="DX14" s="2">
        <v>100</v>
      </c>
      <c r="DY14" s="4">
        <v>98.223801065719357</v>
      </c>
      <c r="DZ14" s="4">
        <v>96.980461811722918</v>
      </c>
      <c r="EA14" s="4">
        <v>96.980461811722918</v>
      </c>
      <c r="EB14" s="4">
        <v>94.671403197158085</v>
      </c>
      <c r="EC14" s="4">
        <v>7.676641466878209</v>
      </c>
      <c r="ED14" s="4">
        <v>15.729212713135013</v>
      </c>
      <c r="EE14" s="4">
        <v>8.0525712462568038</v>
      </c>
      <c r="EF14" s="4">
        <v>10.513271129233075</v>
      </c>
      <c r="EG14" s="4">
        <v>6.6010347984336697</v>
      </c>
      <c r="EH14" s="4">
        <v>10.057073959917261</v>
      </c>
      <c r="EJ14" s="4">
        <v>50.484548444201408</v>
      </c>
      <c r="EK14" s="1">
        <v>0</v>
      </c>
      <c r="EX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Y14" s="3"/>
      <c r="FZ14" s="3"/>
      <c r="GA14" s="3"/>
      <c r="GB14" s="3"/>
      <c r="GC14" s="4"/>
      <c r="GD14" s="4"/>
      <c r="GE14" s="4"/>
      <c r="GF14" s="4"/>
      <c r="GG14" s="4"/>
      <c r="GH14" s="4"/>
      <c r="GI14" s="4"/>
      <c r="GJ14" s="4"/>
      <c r="GL14" s="4">
        <f t="shared" si="0"/>
        <v>6.9972772070492013</v>
      </c>
      <c r="GM14" s="4">
        <f t="shared" si="1"/>
        <v>34.896360294608513</v>
      </c>
      <c r="GN14" s="4"/>
    </row>
    <row r="15" spans="1:196" x14ac:dyDescent="0.2">
      <c r="A15" s="2">
        <v>19611</v>
      </c>
      <c r="B15" s="2">
        <v>2006</v>
      </c>
      <c r="C15" s="2">
        <v>6</v>
      </c>
      <c r="D15" s="2">
        <v>21</v>
      </c>
      <c r="E15" s="2">
        <v>6777711</v>
      </c>
      <c r="F15" s="2">
        <v>3549001</v>
      </c>
      <c r="G15" s="2">
        <v>100</v>
      </c>
      <c r="H15" s="1">
        <v>3</v>
      </c>
      <c r="I15" s="1">
        <v>2</v>
      </c>
      <c r="J15" s="3">
        <v>4.4000000000000004</v>
      </c>
      <c r="K15" s="2">
        <v>3</v>
      </c>
      <c r="L15" s="2">
        <v>15</v>
      </c>
      <c r="M15" s="2">
        <v>4</v>
      </c>
      <c r="N15" s="2">
        <v>2</v>
      </c>
      <c r="O15" s="2">
        <v>3</v>
      </c>
      <c r="P15" s="2">
        <v>201</v>
      </c>
      <c r="Q15" s="2">
        <v>0</v>
      </c>
      <c r="R15" s="1">
        <v>3</v>
      </c>
      <c r="S15" s="1">
        <v>33.200000000000003</v>
      </c>
      <c r="T15" s="1">
        <v>63.8</v>
      </c>
      <c r="U15" s="4">
        <v>0.877</v>
      </c>
      <c r="V15" s="3">
        <v>14.090312909874449</v>
      </c>
      <c r="W15" s="3">
        <v>6.8047982551799322</v>
      </c>
      <c r="X15" s="2">
        <v>202</v>
      </c>
      <c r="Y15" s="2">
        <v>10</v>
      </c>
      <c r="Z15" s="3">
        <v>3</v>
      </c>
      <c r="AA15" s="3">
        <v>33.200000000000003</v>
      </c>
      <c r="AB15" s="3">
        <v>63.8</v>
      </c>
      <c r="AC15" s="4">
        <v>1.0489999999999999</v>
      </c>
      <c r="AD15" s="3">
        <v>13.065251513566034</v>
      </c>
      <c r="AE15" s="3">
        <v>6.2075487920213268</v>
      </c>
      <c r="AF15" s="2">
        <v>203</v>
      </c>
      <c r="AG15" s="2">
        <v>20</v>
      </c>
      <c r="AH15" s="3">
        <v>3</v>
      </c>
      <c r="AI15" s="3">
        <v>33.200000000000003</v>
      </c>
      <c r="AJ15" s="3">
        <v>63.8</v>
      </c>
      <c r="AK15" s="4">
        <v>1.1559999999999999</v>
      </c>
      <c r="AL15" s="3">
        <v>10.79045763336668</v>
      </c>
      <c r="AM15" s="3">
        <v>8.2290436835891434</v>
      </c>
      <c r="AN15" s="2">
        <v>0</v>
      </c>
      <c r="AR15" s="4" t="e">
        <v>#N/A</v>
      </c>
      <c r="AS15" s="4" t="e">
        <v>#N/A</v>
      </c>
      <c r="BZ15" s="2">
        <v>30</v>
      </c>
      <c r="DM15" s="2" t="s">
        <v>150</v>
      </c>
      <c r="DN15" s="4">
        <v>1.0071330322147394</v>
      </c>
      <c r="DO15" s="4">
        <v>2.6014816153220703</v>
      </c>
      <c r="DP15" s="4">
        <v>4.218989971993846</v>
      </c>
      <c r="DQ15" s="4">
        <v>61.286175297838739</v>
      </c>
      <c r="DR15" s="4">
        <v>55.088641801858572</v>
      </c>
      <c r="DS15" s="4">
        <v>47.253160159578215</v>
      </c>
      <c r="DT15" s="4">
        <v>34.745755902650302</v>
      </c>
      <c r="DU15" s="4">
        <v>24.594335478537495</v>
      </c>
      <c r="DV15" s="4">
        <v>13.635339859607093</v>
      </c>
      <c r="DX15" s="2">
        <v>100</v>
      </c>
      <c r="DY15" s="4">
        <v>99.653379549393435</v>
      </c>
      <c r="DZ15" s="4">
        <v>99.653379549393435</v>
      </c>
      <c r="EA15" s="4">
        <v>99.653379549393435</v>
      </c>
      <c r="EB15" s="4">
        <v>98.786828422876965</v>
      </c>
      <c r="EC15" s="4">
        <v>6.1975334959801671</v>
      </c>
      <c r="ED15" s="4">
        <v>14.033015138260524</v>
      </c>
      <c r="EE15" s="4">
        <v>7.8354816422803566</v>
      </c>
      <c r="EF15" s="4">
        <v>12.507404256927913</v>
      </c>
      <c r="EG15" s="4">
        <v>10.151420424112807</v>
      </c>
      <c r="EH15" s="4">
        <v>10.958995618930402</v>
      </c>
      <c r="EJ15" s="4">
        <v>38.713824702161261</v>
      </c>
      <c r="EK15" s="1">
        <v>0</v>
      </c>
      <c r="EX15" s="4">
        <v>7</v>
      </c>
      <c r="EZ15" s="4" t="s">
        <v>151</v>
      </c>
      <c r="FA15" s="4">
        <v>1.0830934882975358</v>
      </c>
      <c r="FB15" s="4">
        <v>2.5912680367293399</v>
      </c>
      <c r="FC15" s="4">
        <v>5.1071272409269755</v>
      </c>
      <c r="FD15" s="4">
        <v>58.202182369964305</v>
      </c>
      <c r="FE15" s="4">
        <v>49.241441435370028</v>
      </c>
      <c r="FF15" s="4">
        <v>44.684425869792264</v>
      </c>
      <c r="FG15" s="4">
        <v>36.103116276584522</v>
      </c>
      <c r="FH15" s="4">
        <v>27.964671576369554</v>
      </c>
      <c r="FI15" s="4">
        <v>18.5618155150013</v>
      </c>
      <c r="FJ15" s="4"/>
      <c r="FK15" s="1">
        <v>100</v>
      </c>
      <c r="FL15" s="4">
        <v>100</v>
      </c>
      <c r="FM15" s="4">
        <v>100</v>
      </c>
      <c r="FN15" s="4">
        <v>100</v>
      </c>
      <c r="FO15" s="4">
        <v>100</v>
      </c>
      <c r="FP15" s="4">
        <v>8.960740934594277</v>
      </c>
      <c r="FQ15" s="4">
        <v>13.517756500172041</v>
      </c>
      <c r="FR15" s="4">
        <v>4.557015565577764</v>
      </c>
      <c r="FS15" s="4">
        <v>8.5813095932077417</v>
      </c>
      <c r="FT15" s="4">
        <v>8.1384447002149685</v>
      </c>
      <c r="FU15" s="4">
        <v>9.4028560613682544</v>
      </c>
      <c r="FV15" s="4"/>
      <c r="FW15" s="4">
        <v>41.797817630035695</v>
      </c>
      <c r="FX15" s="1">
        <v>0</v>
      </c>
      <c r="FY15" s="3"/>
      <c r="FZ15" s="3"/>
      <c r="GA15" s="3"/>
      <c r="GB15" s="3"/>
      <c r="GC15" s="4"/>
      <c r="GD15" s="4"/>
      <c r="GE15" s="4"/>
      <c r="GF15" s="4"/>
      <c r="GG15" s="4"/>
      <c r="GH15" s="4"/>
      <c r="GI15" s="4"/>
      <c r="GJ15" s="4"/>
      <c r="GL15" s="4" t="e">
        <f t="shared" si="0"/>
        <v>#N/A</v>
      </c>
      <c r="GM15" s="4" t="e">
        <f t="shared" si="1"/>
        <v>#N/A</v>
      </c>
      <c r="GN15" s="4"/>
    </row>
    <row r="16" spans="1:196" x14ac:dyDescent="0.2">
      <c r="A16" s="2">
        <v>23251</v>
      </c>
      <c r="B16" s="2">
        <v>2006</v>
      </c>
      <c r="C16" s="2">
        <v>5</v>
      </c>
      <c r="D16" s="2">
        <v>30</v>
      </c>
      <c r="E16" s="2">
        <v>6809681</v>
      </c>
      <c r="F16" s="2">
        <v>3261005</v>
      </c>
      <c r="G16" s="2">
        <v>60</v>
      </c>
      <c r="H16" s="1">
        <v>3</v>
      </c>
      <c r="I16" s="1">
        <v>1</v>
      </c>
      <c r="J16" s="3">
        <v>12.1</v>
      </c>
      <c r="K16" s="2">
        <v>0</v>
      </c>
      <c r="L16" s="2">
        <v>0</v>
      </c>
      <c r="M16" s="2">
        <v>6</v>
      </c>
      <c r="N16" s="2">
        <v>3</v>
      </c>
      <c r="O16" s="2">
        <v>2</v>
      </c>
      <c r="P16" s="2">
        <v>201</v>
      </c>
      <c r="Q16" s="2">
        <v>0</v>
      </c>
      <c r="R16" s="1">
        <v>48.7</v>
      </c>
      <c r="S16" s="1">
        <v>46.3</v>
      </c>
      <c r="T16" s="1">
        <v>5</v>
      </c>
      <c r="U16" s="4">
        <v>0.89800000000000002</v>
      </c>
      <c r="V16" s="3">
        <v>27.239921641406323</v>
      </c>
      <c r="W16" s="3">
        <v>10.344338954229842</v>
      </c>
      <c r="X16" s="2">
        <v>202</v>
      </c>
      <c r="Y16" s="2">
        <v>10</v>
      </c>
      <c r="Z16" s="3">
        <v>48.7</v>
      </c>
      <c r="AA16" s="3">
        <v>46.3</v>
      </c>
      <c r="AB16" s="3">
        <v>5</v>
      </c>
      <c r="AC16" s="4">
        <v>1.1930000000000001</v>
      </c>
      <c r="AD16" s="3">
        <v>22.845387613685578</v>
      </c>
      <c r="AE16" s="3">
        <v>8.8127982037608685</v>
      </c>
      <c r="AF16" s="2">
        <v>203</v>
      </c>
      <c r="AG16" s="2">
        <v>20</v>
      </c>
      <c r="AH16" s="3">
        <v>40.299999999999997</v>
      </c>
      <c r="AI16" s="3">
        <v>53.4</v>
      </c>
      <c r="AJ16" s="3">
        <v>6.3</v>
      </c>
      <c r="AK16" s="4">
        <v>1.5129999999999999</v>
      </c>
      <c r="AL16" s="3">
        <v>24.534009954132898</v>
      </c>
      <c r="AM16" s="3">
        <v>0.31035820509505896</v>
      </c>
      <c r="AN16" s="2">
        <v>0</v>
      </c>
      <c r="AR16" s="4" t="e">
        <v>#N/A</v>
      </c>
      <c r="AS16" s="4" t="e">
        <v>#N/A</v>
      </c>
      <c r="BZ16" s="2">
        <v>30</v>
      </c>
      <c r="DM16" s="2">
        <v>206</v>
      </c>
      <c r="DN16" s="4">
        <v>1.6165442942335131</v>
      </c>
      <c r="DO16" s="4">
        <v>2.6173555126603834</v>
      </c>
      <c r="DP16" s="4">
        <v>2.838651073010106</v>
      </c>
      <c r="DQ16" s="4">
        <v>38.237496342619743</v>
      </c>
      <c r="DT16" s="4">
        <v>41.584490454778702</v>
      </c>
      <c r="DU16" s="4">
        <v>41.05017197019157</v>
      </c>
      <c r="DV16" s="4">
        <v>38.695212723307726</v>
      </c>
      <c r="DX16" s="2">
        <v>100</v>
      </c>
      <c r="DY16" s="4">
        <v>100</v>
      </c>
      <c r="DZ16" s="4">
        <v>100</v>
      </c>
      <c r="EA16" s="4">
        <v>100</v>
      </c>
      <c r="EB16" s="4">
        <v>100</v>
      </c>
      <c r="EE16" s="4">
        <v>-1.2335500817010754</v>
      </c>
      <c r="EF16" s="4">
        <v>-5.9368720509695549E-2</v>
      </c>
      <c r="EG16" s="4">
        <v>0.53431848458713205</v>
      </c>
      <c r="EH16" s="4">
        <v>2.3549592468838441</v>
      </c>
      <c r="EJ16" s="4">
        <v>61.762503657380257</v>
      </c>
      <c r="EK16" s="1">
        <v>0</v>
      </c>
      <c r="EX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Y16" s="3"/>
      <c r="FZ16" s="3"/>
      <c r="GA16" s="3"/>
      <c r="GB16" s="3"/>
      <c r="GC16" s="4"/>
      <c r="GD16" s="4"/>
      <c r="GE16" s="4"/>
      <c r="GF16" s="4"/>
      <c r="GG16" s="4"/>
      <c r="GH16" s="4"/>
      <c r="GI16" s="4"/>
      <c r="GJ16" s="4"/>
      <c r="GL16" s="4" t="e">
        <f t="shared" si="0"/>
        <v>#N/A</v>
      </c>
      <c r="GM16" s="4" t="e">
        <f t="shared" si="1"/>
        <v>#N/A</v>
      </c>
      <c r="GN16" s="4"/>
    </row>
    <row r="17" spans="1:196" x14ac:dyDescent="0.2">
      <c r="A17" s="2">
        <v>23531</v>
      </c>
      <c r="B17" s="2">
        <v>2006</v>
      </c>
      <c r="C17" s="2">
        <v>7</v>
      </c>
      <c r="D17" s="2">
        <v>25</v>
      </c>
      <c r="E17" s="2">
        <v>6809705</v>
      </c>
      <c r="F17" s="2">
        <v>3485001</v>
      </c>
      <c r="G17" s="2">
        <v>90</v>
      </c>
      <c r="H17" s="1">
        <v>3</v>
      </c>
      <c r="I17" s="1">
        <v>1</v>
      </c>
      <c r="J17" s="3">
        <v>0.6</v>
      </c>
      <c r="K17" s="2">
        <v>3</v>
      </c>
      <c r="L17" s="2">
        <v>2</v>
      </c>
      <c r="M17" s="2">
        <v>3</v>
      </c>
      <c r="N17" s="2">
        <v>0</v>
      </c>
      <c r="O17" s="2">
        <v>2</v>
      </c>
      <c r="P17" s="2">
        <v>201</v>
      </c>
      <c r="Q17" s="2">
        <v>0</v>
      </c>
      <c r="R17" s="1">
        <v>3.8</v>
      </c>
      <c r="S17" s="1">
        <v>40.9</v>
      </c>
      <c r="T17" s="1">
        <v>55.3</v>
      </c>
      <c r="U17" s="4">
        <v>0.84799999999999998</v>
      </c>
      <c r="V17" s="3">
        <v>11.731315042573312</v>
      </c>
      <c r="W17" s="3">
        <v>4.4480171489817844</v>
      </c>
      <c r="X17" s="2">
        <v>202</v>
      </c>
      <c r="Y17" s="2">
        <v>10</v>
      </c>
      <c r="Z17" s="3">
        <v>3.8</v>
      </c>
      <c r="AA17" s="3">
        <v>40.9</v>
      </c>
      <c r="AB17" s="3">
        <v>55.3</v>
      </c>
      <c r="AC17" s="4">
        <v>0.995</v>
      </c>
      <c r="AD17" s="3">
        <v>10.145313958138917</v>
      </c>
      <c r="AE17" s="3">
        <v>6.1127596439169034</v>
      </c>
      <c r="AF17" s="2">
        <v>203</v>
      </c>
      <c r="AG17" s="2">
        <v>20</v>
      </c>
      <c r="AH17" s="3">
        <v>1.5</v>
      </c>
      <c r="AI17" s="3">
        <v>34.1</v>
      </c>
      <c r="AJ17" s="3">
        <v>64.400000000000006</v>
      </c>
      <c r="AK17" s="4">
        <v>1.0980000000000001</v>
      </c>
      <c r="AL17" s="3">
        <v>8.2251082251082259</v>
      </c>
      <c r="AM17" s="3">
        <v>6.9716981132075455</v>
      </c>
      <c r="AN17" s="2">
        <v>0</v>
      </c>
      <c r="AR17" s="4" t="e">
        <v>#N/A</v>
      </c>
      <c r="AS17" s="4" t="e">
        <v>#N/A</v>
      </c>
      <c r="BZ17" s="2">
        <v>30</v>
      </c>
      <c r="DM17" s="2" t="s">
        <v>152</v>
      </c>
      <c r="DN17" s="4">
        <v>1.1926741137509094</v>
      </c>
      <c r="DO17" s="4">
        <v>2.6250943565780012</v>
      </c>
      <c r="DP17" s="4">
        <v>2.1657081236520459</v>
      </c>
      <c r="DQ17" s="4">
        <v>54.566428792843638</v>
      </c>
      <c r="DR17" s="4">
        <v>42.260327221278956</v>
      </c>
      <c r="DS17" s="4">
        <v>40.673222536940848</v>
      </c>
      <c r="DT17" s="4">
        <v>34.305682056403647</v>
      </c>
      <c r="DU17" s="4">
        <v>26.395654292292903</v>
      </c>
      <c r="DV17" s="4">
        <v>24.904158323878764</v>
      </c>
      <c r="DW17" s="4">
        <v>14.106777350702915</v>
      </c>
      <c r="DX17" s="2">
        <v>100</v>
      </c>
      <c r="DY17" s="4">
        <v>100</v>
      </c>
      <c r="DZ17" s="4">
        <v>100</v>
      </c>
      <c r="EA17" s="4">
        <v>100</v>
      </c>
      <c r="EB17" s="4">
        <v>100</v>
      </c>
      <c r="EC17" s="4">
        <v>12.306101571564682</v>
      </c>
      <c r="ED17" s="4">
        <v>13.89320625590279</v>
      </c>
      <c r="EE17" s="4">
        <v>1.587104684338108</v>
      </c>
      <c r="EF17" s="4">
        <v>6.3675404805372011</v>
      </c>
      <c r="EG17" s="4">
        <v>7.9100277641107439</v>
      </c>
      <c r="EH17" s="4">
        <v>1.4914959684141387</v>
      </c>
      <c r="EI17" s="4">
        <v>10.79738097317585</v>
      </c>
      <c r="EJ17" s="4">
        <v>45.433571207156362</v>
      </c>
      <c r="EK17" s="1">
        <v>0</v>
      </c>
      <c r="EX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Y17" s="3"/>
      <c r="FZ17" s="3"/>
      <c r="GA17" s="3"/>
      <c r="GB17" s="3"/>
      <c r="GC17" s="4"/>
      <c r="GD17" s="4"/>
      <c r="GE17" s="4"/>
      <c r="GF17" s="4"/>
      <c r="GG17" s="4"/>
      <c r="GH17" s="4"/>
      <c r="GI17" s="4"/>
      <c r="GJ17" s="4"/>
      <c r="GL17" s="4" t="e">
        <f t="shared" si="0"/>
        <v>#N/A</v>
      </c>
      <c r="GM17" s="4" t="e">
        <f t="shared" si="1"/>
        <v>#N/A</v>
      </c>
      <c r="GN17" s="4"/>
    </row>
    <row r="18" spans="1:196" x14ac:dyDescent="0.2">
      <c r="A18" s="2">
        <v>23572</v>
      </c>
      <c r="B18" s="2">
        <v>2006</v>
      </c>
      <c r="C18" s="2">
        <v>7</v>
      </c>
      <c r="D18" s="2">
        <v>26</v>
      </c>
      <c r="E18" s="2">
        <v>6810115</v>
      </c>
      <c r="F18" s="2">
        <v>3517000</v>
      </c>
      <c r="G18" s="2">
        <v>120</v>
      </c>
      <c r="H18" s="1">
        <v>3</v>
      </c>
      <c r="I18" s="1">
        <v>3</v>
      </c>
      <c r="J18" s="3">
        <v>3.25</v>
      </c>
      <c r="K18" s="2">
        <v>3</v>
      </c>
      <c r="L18" s="2">
        <v>5</v>
      </c>
      <c r="M18" s="2">
        <v>3</v>
      </c>
      <c r="N18" s="2">
        <v>0</v>
      </c>
      <c r="O18" s="2">
        <v>3</v>
      </c>
      <c r="P18" s="2">
        <v>201</v>
      </c>
      <c r="Q18" s="2">
        <v>0</v>
      </c>
      <c r="R18" s="1">
        <v>3.3</v>
      </c>
      <c r="S18" s="1">
        <v>41.8</v>
      </c>
      <c r="T18" s="1">
        <v>54.8</v>
      </c>
      <c r="U18" s="4">
        <v>0.82</v>
      </c>
      <c r="V18" s="3">
        <v>8.7010236498411491</v>
      </c>
      <c r="W18" s="3">
        <v>7.6164701333848894</v>
      </c>
      <c r="X18" s="2">
        <v>202</v>
      </c>
      <c r="Y18" s="2">
        <v>10</v>
      </c>
      <c r="Z18" s="3">
        <v>3.3</v>
      </c>
      <c r="AA18" s="3">
        <v>41.8</v>
      </c>
      <c r="AB18" s="3">
        <v>54.8</v>
      </c>
      <c r="AC18" s="4">
        <v>0.88700000000000001</v>
      </c>
      <c r="AD18" s="3">
        <v>8.903665261109305</v>
      </c>
      <c r="AE18" s="3">
        <v>11.643225921310313</v>
      </c>
      <c r="AF18" s="2">
        <v>203</v>
      </c>
      <c r="AG18" s="2">
        <v>20</v>
      </c>
      <c r="AH18" s="3">
        <v>2.8</v>
      </c>
      <c r="AI18" s="3">
        <v>33.4</v>
      </c>
      <c r="AJ18" s="3">
        <v>63.7</v>
      </c>
      <c r="AK18" s="4">
        <v>0.996</v>
      </c>
      <c r="AL18" s="3">
        <v>6.3591510689952271</v>
      </c>
      <c r="AM18" s="3">
        <v>16.97750271807308</v>
      </c>
      <c r="AN18" s="2">
        <v>0</v>
      </c>
      <c r="AR18" s="4" t="e">
        <v>#N/A</v>
      </c>
      <c r="AS18" s="4" t="e">
        <v>#N/A</v>
      </c>
      <c r="BZ18" s="2">
        <v>30</v>
      </c>
      <c r="DM18" s="2" t="s">
        <v>153</v>
      </c>
      <c r="DN18" s="4">
        <v>1.0623080628878532</v>
      </c>
      <c r="DO18" s="4">
        <v>2.5728772816166883</v>
      </c>
      <c r="DP18" s="4">
        <v>6.7063233376792724</v>
      </c>
      <c r="DQ18" s="4">
        <v>58.71128131613245</v>
      </c>
      <c r="DR18" s="4">
        <v>52.092828661782107</v>
      </c>
      <c r="DS18" s="4">
        <v>48.285785162355239</v>
      </c>
      <c r="DT18" s="4">
        <v>40.99003456533071</v>
      </c>
      <c r="DU18" s="4">
        <v>30.426463353610465</v>
      </c>
      <c r="DV18" s="4">
        <v>15.464652467637702</v>
      </c>
      <c r="DW18" s="4">
        <v>1.7845957043199441</v>
      </c>
      <c r="DX18" s="2">
        <v>100</v>
      </c>
      <c r="DY18" s="4">
        <v>100</v>
      </c>
      <c r="DZ18" s="4">
        <v>100</v>
      </c>
      <c r="EA18" s="4">
        <v>99.165275459098496</v>
      </c>
      <c r="EB18" s="4">
        <v>100</v>
      </c>
      <c r="EC18" s="4">
        <v>6.6184526543503424</v>
      </c>
      <c r="ED18" s="4">
        <v>10.42549615377721</v>
      </c>
      <c r="EE18" s="4">
        <v>3.807043499426868</v>
      </c>
      <c r="EF18" s="4">
        <v>7.2957505970245293</v>
      </c>
      <c r="EG18" s="4">
        <v>10.563571211720244</v>
      </c>
      <c r="EH18" s="4">
        <v>14.961810885972763</v>
      </c>
      <c r="EI18" s="4">
        <v>13.680056763317758</v>
      </c>
      <c r="EJ18" s="4">
        <v>41.28871868386755</v>
      </c>
      <c r="EK18" s="1">
        <v>0</v>
      </c>
      <c r="EX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Y18" s="3"/>
      <c r="FZ18" s="3"/>
      <c r="GA18" s="3"/>
      <c r="GB18" s="3"/>
      <c r="GC18" s="4"/>
      <c r="GD18" s="4"/>
      <c r="GE18" s="4"/>
      <c r="GF18" s="4"/>
      <c r="GG18" s="4"/>
      <c r="GH18" s="4"/>
      <c r="GI18" s="4"/>
      <c r="GJ18" s="4"/>
      <c r="GL18" s="4" t="e">
        <f t="shared" si="0"/>
        <v>#N/A</v>
      </c>
      <c r="GM18" s="4" t="e">
        <f t="shared" si="1"/>
        <v>#N/A</v>
      </c>
      <c r="GN18" s="4"/>
    </row>
    <row r="19" spans="1:196" x14ac:dyDescent="0.2">
      <c r="A19" s="2">
        <v>23673</v>
      </c>
      <c r="B19" s="2">
        <v>2006</v>
      </c>
      <c r="C19" s="2">
        <v>6</v>
      </c>
      <c r="D19" s="2">
        <v>28</v>
      </c>
      <c r="E19" s="2">
        <v>6810500</v>
      </c>
      <c r="F19" s="2">
        <v>3597000</v>
      </c>
      <c r="G19" s="2">
        <v>110</v>
      </c>
      <c r="H19" s="1">
        <v>4</v>
      </c>
      <c r="I19" s="1">
        <v>1</v>
      </c>
      <c r="J19" s="3">
        <v>2.6</v>
      </c>
      <c r="K19" s="2">
        <v>2</v>
      </c>
      <c r="L19" s="2">
        <v>9</v>
      </c>
      <c r="M19" s="2">
        <v>3</v>
      </c>
      <c r="N19" s="2">
        <v>0</v>
      </c>
      <c r="O19" s="2">
        <v>3</v>
      </c>
      <c r="P19" s="2">
        <v>201</v>
      </c>
      <c r="Q19" s="2">
        <v>0</v>
      </c>
      <c r="R19" s="1">
        <v>2.2000000000000002</v>
      </c>
      <c r="S19" s="1">
        <v>43.3</v>
      </c>
      <c r="T19" s="1">
        <v>54.4</v>
      </c>
      <c r="U19" s="4">
        <v>0.88900000000000001</v>
      </c>
      <c r="V19" s="3">
        <v>18.198225297037148</v>
      </c>
      <c r="W19" s="3">
        <v>5.8282772568486729</v>
      </c>
      <c r="X19" s="2">
        <v>202</v>
      </c>
      <c r="Y19" s="2">
        <v>10</v>
      </c>
      <c r="Z19" s="3">
        <v>2.2000000000000002</v>
      </c>
      <c r="AA19" s="3">
        <v>43.3</v>
      </c>
      <c r="AB19" s="3">
        <v>54.4</v>
      </c>
      <c r="AC19" s="4">
        <v>1.091</v>
      </c>
      <c r="AD19" s="3">
        <v>12.814386317907442</v>
      </c>
      <c r="AE19" s="3">
        <v>5.639694216068083</v>
      </c>
      <c r="AF19" s="2">
        <v>203</v>
      </c>
      <c r="AG19" s="2">
        <v>20</v>
      </c>
      <c r="AH19" s="3">
        <v>1.6</v>
      </c>
      <c r="AI19" s="3">
        <v>31.4</v>
      </c>
      <c r="AJ19" s="3">
        <v>67</v>
      </c>
      <c r="AK19" s="4">
        <v>1.147</v>
      </c>
      <c r="AL19" s="3">
        <v>8.6439008373009347</v>
      </c>
      <c r="AM19" s="3">
        <v>11.007278281966027</v>
      </c>
      <c r="AN19" s="2">
        <v>0</v>
      </c>
      <c r="AR19" s="4" t="e">
        <v>#N/A</v>
      </c>
      <c r="AS19" s="4" t="e">
        <v>#N/A</v>
      </c>
      <c r="BZ19" s="2">
        <v>30</v>
      </c>
      <c r="DM19" s="2">
        <v>264</v>
      </c>
      <c r="DN19" s="4">
        <v>1.335050397961592</v>
      </c>
      <c r="DO19" s="4">
        <v>2.6360619056498229</v>
      </c>
      <c r="DP19" s="4">
        <v>1.2120082043632312</v>
      </c>
      <c r="DQ19" s="4">
        <v>49.35436094652394</v>
      </c>
      <c r="DR19" s="4">
        <v>36.960900248194648</v>
      </c>
      <c r="DS19" s="4">
        <v>33.056901086024183</v>
      </c>
      <c r="DU19" s="4">
        <v>22.355120411092845</v>
      </c>
      <c r="DV19" s="4">
        <v>18.25559541442307</v>
      </c>
      <c r="DX19" s="2">
        <v>100</v>
      </c>
      <c r="DY19" s="4">
        <v>99.159663865546221</v>
      </c>
      <c r="DZ19" s="4">
        <v>100</v>
      </c>
      <c r="EA19" s="4">
        <v>98.319327731092443</v>
      </c>
      <c r="EB19" s="4">
        <v>99.159663865546221</v>
      </c>
      <c r="EC19" s="4">
        <v>12.393460698329292</v>
      </c>
      <c r="ED19" s="4">
        <v>16.297459860499757</v>
      </c>
      <c r="EE19" s="4">
        <v>3.9039991621704644</v>
      </c>
      <c r="EF19" s="4">
        <v>12.024838821710286</v>
      </c>
      <c r="EG19" s="4">
        <v>-1.3230581467789477</v>
      </c>
      <c r="EH19" s="4">
        <v>4.0995249966697749</v>
      </c>
      <c r="EJ19" s="4">
        <v>50.64563905347606</v>
      </c>
      <c r="EK19" s="1">
        <v>0</v>
      </c>
      <c r="EX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Y19" s="3"/>
      <c r="FZ19" s="3"/>
      <c r="GA19" s="3"/>
      <c r="GB19" s="3"/>
      <c r="GC19" s="4"/>
      <c r="GD19" s="4"/>
      <c r="GE19" s="4"/>
      <c r="GF19" s="4"/>
      <c r="GG19" s="4"/>
      <c r="GH19" s="4"/>
      <c r="GI19" s="4"/>
      <c r="GJ19" s="4"/>
      <c r="GL19" s="4" t="e">
        <f t="shared" si="0"/>
        <v>#N/A</v>
      </c>
      <c r="GM19" s="4" t="e">
        <f t="shared" si="1"/>
        <v>#N/A</v>
      </c>
      <c r="GN19" s="4"/>
    </row>
    <row r="20" spans="1:196" x14ac:dyDescent="0.2">
      <c r="A20" s="2">
        <v>25511</v>
      </c>
      <c r="B20" s="2">
        <v>2006</v>
      </c>
      <c r="C20" s="2">
        <v>7</v>
      </c>
      <c r="D20" s="2">
        <v>25</v>
      </c>
      <c r="E20" s="2">
        <v>6825701</v>
      </c>
      <c r="F20" s="2">
        <v>3469014</v>
      </c>
      <c r="G20" s="2">
        <v>120</v>
      </c>
      <c r="H20" s="1">
        <v>4</v>
      </c>
      <c r="I20" s="1">
        <v>3</v>
      </c>
      <c r="J20" s="3">
        <v>3.3</v>
      </c>
      <c r="K20" s="2">
        <v>1</v>
      </c>
      <c r="L20" s="2">
        <v>5</v>
      </c>
      <c r="M20" s="2">
        <v>3</v>
      </c>
      <c r="N20" s="2">
        <v>0</v>
      </c>
      <c r="O20" s="2">
        <v>4</v>
      </c>
      <c r="P20" s="2">
        <v>201</v>
      </c>
      <c r="Q20" s="2">
        <v>0</v>
      </c>
      <c r="R20" s="1">
        <v>1.6</v>
      </c>
      <c r="S20" s="1">
        <v>12.1</v>
      </c>
      <c r="T20" s="1">
        <v>86.4</v>
      </c>
      <c r="U20" s="4">
        <v>1.135</v>
      </c>
      <c r="V20" s="3">
        <v>4.6682677874512191</v>
      </c>
      <c r="W20" s="3">
        <v>3.0546370650291257</v>
      </c>
      <c r="X20" s="2">
        <v>202</v>
      </c>
      <c r="Y20" s="2">
        <v>10</v>
      </c>
      <c r="Z20" s="3">
        <v>1.6</v>
      </c>
      <c r="AA20" s="3">
        <v>12.1</v>
      </c>
      <c r="AB20" s="3">
        <v>86.4</v>
      </c>
      <c r="AC20" s="4">
        <v>1.222</v>
      </c>
      <c r="AD20" s="3">
        <v>3.4982060481804145</v>
      </c>
      <c r="AE20" s="3">
        <v>4.7404063205417666</v>
      </c>
      <c r="AF20" s="2">
        <v>203</v>
      </c>
      <c r="AG20" s="2">
        <v>20</v>
      </c>
      <c r="AH20" s="3">
        <v>0.3</v>
      </c>
      <c r="AI20" s="3">
        <v>4.5</v>
      </c>
      <c r="AJ20" s="3">
        <v>95.2</v>
      </c>
      <c r="AK20" s="4">
        <v>1.1779999999999999</v>
      </c>
      <c r="AL20" s="3">
        <v>2.0609675281643565</v>
      </c>
      <c r="AM20" s="3">
        <v>16.44901549495906</v>
      </c>
      <c r="AN20" s="2">
        <v>0</v>
      </c>
      <c r="AR20" s="4" t="e">
        <v>#N/A</v>
      </c>
      <c r="AS20" s="4" t="e">
        <v>#N/A</v>
      </c>
      <c r="BZ20" s="2">
        <v>30</v>
      </c>
      <c r="DM20" s="2" t="s">
        <v>154</v>
      </c>
      <c r="DN20" s="4">
        <v>1.4467559333410172</v>
      </c>
      <c r="DO20" s="4">
        <v>2.637655149278765</v>
      </c>
      <c r="DP20" s="4">
        <v>1.0734652801073712</v>
      </c>
      <c r="DQ20" s="4">
        <v>45.149920991884969</v>
      </c>
      <c r="DR20" s="4">
        <v>42.759943198725324</v>
      </c>
      <c r="DS20" s="4">
        <v>35.098437230568919</v>
      </c>
      <c r="DT20" s="4">
        <v>16.99839369218288</v>
      </c>
      <c r="DU20" s="4">
        <v>8.4699463863233984</v>
      </c>
      <c r="DV20" s="4">
        <v>4.6709107682587385</v>
      </c>
      <c r="DX20" s="2">
        <v>100</v>
      </c>
      <c r="DY20" s="4">
        <v>100</v>
      </c>
      <c r="DZ20" s="4">
        <v>100</v>
      </c>
      <c r="EA20" s="4">
        <v>100.89928057553956</v>
      </c>
      <c r="EB20" s="4">
        <v>100</v>
      </c>
      <c r="EC20" s="4">
        <v>2.3899777931596446</v>
      </c>
      <c r="ED20" s="4">
        <v>10.051483761316049</v>
      </c>
      <c r="EE20" s="4">
        <v>7.6615059681564048</v>
      </c>
      <c r="EF20" s="4">
        <v>18.100043538386039</v>
      </c>
      <c r="EG20" s="4">
        <v>8.5284473058594816</v>
      </c>
      <c r="EH20" s="4">
        <v>3.7990356180646598</v>
      </c>
      <c r="EJ20" s="4">
        <v>54.850079008115031</v>
      </c>
      <c r="EK20" s="1">
        <v>0</v>
      </c>
      <c r="EX20" s="4">
        <v>15</v>
      </c>
      <c r="EZ20" s="4" t="s">
        <v>155</v>
      </c>
      <c r="FA20" s="4">
        <v>1.1894557075504393</v>
      </c>
      <c r="FB20" s="4">
        <v>2.6178007195369934</v>
      </c>
      <c r="FC20" s="4">
        <v>2.799937431565779</v>
      </c>
      <c r="FD20" s="4">
        <v>54.562786285702579</v>
      </c>
      <c r="FE20" s="4">
        <v>38.630450946235648</v>
      </c>
      <c r="FF20" s="4">
        <v>32.853113958474353</v>
      </c>
      <c r="FG20" s="4">
        <v>19.744302547647425</v>
      </c>
      <c r="FH20" s="4">
        <v>13.825066054923552</v>
      </c>
      <c r="FI20" s="4">
        <v>9.3856386853806839</v>
      </c>
      <c r="FJ20" s="4">
        <v>0.54890149764804752</v>
      </c>
      <c r="FK20" s="1">
        <v>100</v>
      </c>
      <c r="FL20" s="4">
        <v>97.422680412371136</v>
      </c>
      <c r="FM20" s="4">
        <v>97.422680412371136</v>
      </c>
      <c r="FN20" s="4">
        <v>97.766323024054998</v>
      </c>
      <c r="FO20" s="4">
        <v>96.907216494845372</v>
      </c>
      <c r="FP20" s="4">
        <v>15.932335339466931</v>
      </c>
      <c r="FQ20" s="4">
        <v>21.709672327228226</v>
      </c>
      <c r="FR20" s="4">
        <v>5.777336987761295</v>
      </c>
      <c r="FS20" s="4">
        <v>13.108811410826927</v>
      </c>
      <c r="FT20" s="4">
        <v>5.9192364927238739</v>
      </c>
      <c r="FU20" s="4">
        <v>4.4394273695428677</v>
      </c>
      <c r="FV20" s="4">
        <v>8.8367371877326359</v>
      </c>
      <c r="FW20" s="4">
        <v>45.437213714297421</v>
      </c>
      <c r="FX20" s="1">
        <v>0</v>
      </c>
      <c r="FY20" s="3"/>
      <c r="FZ20" s="3"/>
      <c r="GA20" s="3"/>
      <c r="GB20" s="3"/>
      <c r="GC20" s="4"/>
      <c r="GD20" s="4"/>
      <c r="GE20" s="4"/>
      <c r="GF20" s="4"/>
      <c r="GG20" s="4"/>
      <c r="GH20" s="4"/>
      <c r="GI20" s="4"/>
      <c r="GJ20" s="4"/>
      <c r="GL20" s="4" t="e">
        <f t="shared" si="0"/>
        <v>#N/A</v>
      </c>
      <c r="GM20" s="4" t="e">
        <f t="shared" si="1"/>
        <v>#N/A</v>
      </c>
      <c r="GN20" s="4"/>
    </row>
    <row r="21" spans="1:196" x14ac:dyDescent="0.2">
      <c r="A21" s="2">
        <v>25571</v>
      </c>
      <c r="B21" s="2">
        <v>2006</v>
      </c>
      <c r="C21" s="2">
        <v>8</v>
      </c>
      <c r="D21" s="2">
        <v>5</v>
      </c>
      <c r="E21" s="2">
        <v>6825693</v>
      </c>
      <c r="F21" s="2">
        <v>3517009</v>
      </c>
      <c r="G21" s="2">
        <v>90</v>
      </c>
      <c r="H21" s="1">
        <v>3</v>
      </c>
      <c r="I21" s="1">
        <v>1</v>
      </c>
      <c r="J21" s="3">
        <v>0.35</v>
      </c>
      <c r="K21" s="2">
        <v>3</v>
      </c>
      <c r="L21" s="2">
        <v>9</v>
      </c>
      <c r="M21" s="2">
        <v>3</v>
      </c>
      <c r="N21" s="2">
        <v>0</v>
      </c>
      <c r="O21" s="2">
        <v>2</v>
      </c>
      <c r="P21" s="2">
        <v>201</v>
      </c>
      <c r="Q21" s="2">
        <v>0</v>
      </c>
      <c r="R21" s="1">
        <v>2.8</v>
      </c>
      <c r="S21" s="1">
        <v>31.6</v>
      </c>
      <c r="T21" s="1">
        <v>65.599999999999994</v>
      </c>
      <c r="U21" s="4">
        <v>0.86799999999999999</v>
      </c>
      <c r="V21" s="3">
        <v>9.5670504297065015</v>
      </c>
      <c r="W21" s="3">
        <v>7.7281692666308075</v>
      </c>
      <c r="X21" s="2">
        <v>202</v>
      </c>
      <c r="Y21" s="2">
        <v>10</v>
      </c>
      <c r="Z21" s="3">
        <v>2.8</v>
      </c>
      <c r="AA21" s="3">
        <v>31.6</v>
      </c>
      <c r="AB21" s="3">
        <v>65.599999999999994</v>
      </c>
      <c r="AC21" s="4">
        <v>1.0209999999999999</v>
      </c>
      <c r="AD21" s="3">
        <v>5.2611585944919259</v>
      </c>
      <c r="AE21" s="3">
        <v>13.692862870890139</v>
      </c>
      <c r="AF21" s="2">
        <v>203</v>
      </c>
      <c r="AG21" s="2">
        <v>20</v>
      </c>
      <c r="AH21" s="3">
        <v>2.4</v>
      </c>
      <c r="AI21" s="3">
        <v>56.6</v>
      </c>
      <c r="AJ21" s="3">
        <v>41</v>
      </c>
      <c r="AK21" s="4">
        <v>1.1379999999999999</v>
      </c>
      <c r="AL21" s="3">
        <v>7.7569769457444968</v>
      </c>
      <c r="AM21" s="3">
        <v>7.0374894296720836</v>
      </c>
      <c r="AN21" s="2">
        <v>0</v>
      </c>
      <c r="AR21" s="4" t="e">
        <v>#N/A</v>
      </c>
      <c r="AS21" s="4" t="e">
        <v>#N/A</v>
      </c>
      <c r="BZ21" s="2">
        <v>30</v>
      </c>
      <c r="DM21" s="2" t="s">
        <v>156</v>
      </c>
      <c r="DN21" s="4">
        <v>1.2168753501343528</v>
      </c>
      <c r="DO21" s="4">
        <v>2.6168854904886238</v>
      </c>
      <c r="DP21" s="4">
        <v>2.8795225662066342</v>
      </c>
      <c r="DQ21" s="4">
        <v>53.499098277046187</v>
      </c>
      <c r="DR21" s="4">
        <v>49.178750706854579</v>
      </c>
      <c r="DS21" s="4">
        <v>41.755469011446749</v>
      </c>
      <c r="DT21" s="4">
        <v>38.550704226645152</v>
      </c>
      <c r="DU21" s="4">
        <v>34.221001599015224</v>
      </c>
      <c r="DV21" s="4">
        <v>4.554036162566037</v>
      </c>
      <c r="DW21" s="4">
        <v>7.6038355642076887</v>
      </c>
      <c r="DX21" s="2">
        <v>100</v>
      </c>
      <c r="DY21" s="4">
        <v>100</v>
      </c>
      <c r="DZ21" s="4">
        <v>100</v>
      </c>
      <c r="EA21" s="4">
        <v>100</v>
      </c>
      <c r="EB21" s="4">
        <v>100</v>
      </c>
      <c r="EC21" s="4">
        <v>4.3203475701916076</v>
      </c>
      <c r="ED21" s="4">
        <v>11.743629265599438</v>
      </c>
      <c r="EE21" s="4">
        <v>7.4232816954078302</v>
      </c>
      <c r="EF21" s="4">
        <v>3.204764784801597</v>
      </c>
      <c r="EG21" s="4">
        <v>4.3297026276299277</v>
      </c>
      <c r="EH21" s="4">
        <v>29.666965436449189</v>
      </c>
      <c r="EI21" s="4">
        <v>-3.0497994016416516</v>
      </c>
      <c r="EJ21" s="4">
        <v>46.500901722953813</v>
      </c>
      <c r="EK21" s="1">
        <v>0</v>
      </c>
      <c r="EX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Y21" s="3"/>
      <c r="FZ21" s="3"/>
      <c r="GA21" s="3"/>
      <c r="GB21" s="3"/>
      <c r="GC21" s="4"/>
      <c r="GD21" s="4"/>
      <c r="GE21" s="4"/>
      <c r="GF21" s="4"/>
      <c r="GG21" s="4"/>
      <c r="GH21" s="4"/>
      <c r="GI21" s="4"/>
      <c r="GJ21" s="4"/>
      <c r="GL21" s="4" t="e">
        <f t="shared" si="0"/>
        <v>#N/A</v>
      </c>
      <c r="GM21" s="4" t="e">
        <f t="shared" si="1"/>
        <v>#N/A</v>
      </c>
      <c r="GN21" s="4"/>
    </row>
    <row r="22" spans="1:196" x14ac:dyDescent="0.2">
      <c r="A22" s="2">
        <v>25591</v>
      </c>
      <c r="B22" s="2">
        <v>2006</v>
      </c>
      <c r="C22" s="2">
        <v>8</v>
      </c>
      <c r="D22" s="2">
        <v>4</v>
      </c>
      <c r="E22" s="2">
        <v>6825701</v>
      </c>
      <c r="F22" s="2">
        <v>3532994</v>
      </c>
      <c r="G22" s="2">
        <v>90</v>
      </c>
      <c r="H22" s="1">
        <v>3</v>
      </c>
      <c r="I22" s="1">
        <v>2</v>
      </c>
      <c r="J22" s="3">
        <v>9.6999999999999993</v>
      </c>
      <c r="K22" s="2">
        <v>2</v>
      </c>
      <c r="L22" s="2">
        <v>8</v>
      </c>
      <c r="M22" s="2">
        <v>4</v>
      </c>
      <c r="N22" s="2">
        <v>3</v>
      </c>
      <c r="O22" s="2">
        <v>3</v>
      </c>
      <c r="P22" s="2">
        <v>201</v>
      </c>
      <c r="Q22" s="2">
        <v>0</v>
      </c>
      <c r="R22" s="1">
        <v>1.7</v>
      </c>
      <c r="S22" s="1">
        <v>20.3</v>
      </c>
      <c r="T22" s="1">
        <v>78</v>
      </c>
      <c r="U22" s="4">
        <v>0.90600000000000003</v>
      </c>
      <c r="V22" s="3">
        <v>11.557158538497733</v>
      </c>
      <c r="W22" s="3">
        <v>7.8368794326241007</v>
      </c>
      <c r="X22" s="2">
        <v>202</v>
      </c>
      <c r="Y22" s="2">
        <v>10</v>
      </c>
      <c r="Z22" s="3">
        <v>1.7</v>
      </c>
      <c r="AA22" s="3">
        <v>20.3</v>
      </c>
      <c r="AB22" s="3">
        <v>78</v>
      </c>
      <c r="AC22" s="4">
        <v>1.042</v>
      </c>
      <c r="AD22" s="3">
        <v>8.1597904387688214</v>
      </c>
      <c r="AE22" s="3">
        <v>10.767256132344551</v>
      </c>
      <c r="AF22" s="2">
        <v>203</v>
      </c>
      <c r="AG22" s="2">
        <v>20</v>
      </c>
      <c r="AH22" s="3">
        <v>1.3</v>
      </c>
      <c r="AI22" s="3">
        <v>13.7</v>
      </c>
      <c r="AJ22" s="3">
        <v>84.9</v>
      </c>
      <c r="AK22" s="4">
        <v>1.0129999999999999</v>
      </c>
      <c r="AL22" s="3">
        <v>10.369068541300516</v>
      </c>
      <c r="AM22" s="3">
        <v>15.490196078431369</v>
      </c>
      <c r="AN22" s="2">
        <v>0</v>
      </c>
      <c r="AR22" s="4" t="e">
        <v>#N/A</v>
      </c>
      <c r="AS22" s="4" t="e">
        <v>#N/A</v>
      </c>
      <c r="BZ22" s="2">
        <v>30</v>
      </c>
      <c r="DM22" s="2" t="s">
        <v>157</v>
      </c>
      <c r="DN22" s="4">
        <v>1.4010798537215616</v>
      </c>
      <c r="DO22" s="4">
        <v>2.6322355222682892</v>
      </c>
      <c r="DP22" s="4">
        <v>1.5447371940618004</v>
      </c>
      <c r="DQ22" s="4">
        <v>46.772245801386262</v>
      </c>
      <c r="DR22" s="4">
        <v>42.350830542050929</v>
      </c>
      <c r="DS22" s="4">
        <v>27.81991033848988</v>
      </c>
      <c r="DT22" s="4">
        <v>23.244734717806473</v>
      </c>
      <c r="DU22" s="4">
        <v>15.752546238373702</v>
      </c>
      <c r="DV22" s="4">
        <v>3.4483017436955752</v>
      </c>
      <c r="DW22" s="4">
        <v>5.7496302200714675</v>
      </c>
      <c r="DX22" s="2">
        <v>100</v>
      </c>
      <c r="DY22" s="4">
        <v>97.920277296360496</v>
      </c>
      <c r="DZ22" s="4">
        <v>98.786828422876965</v>
      </c>
      <c r="EA22" s="4">
        <v>99.13344887348353</v>
      </c>
      <c r="EB22" s="4">
        <v>100</v>
      </c>
      <c r="EC22" s="4">
        <v>4.4214152593353333</v>
      </c>
      <c r="ED22" s="4">
        <v>18.952335462896382</v>
      </c>
      <c r="EE22" s="4">
        <v>14.530920203561049</v>
      </c>
      <c r="EF22" s="4">
        <v>4.5751756206834067</v>
      </c>
      <c r="EG22" s="4">
        <v>7.4921884794327713</v>
      </c>
      <c r="EH22" s="4">
        <v>12.304244494678127</v>
      </c>
      <c r="EI22" s="4">
        <v>-2.3013284763758923</v>
      </c>
      <c r="EJ22" s="4">
        <v>53.227754198613738</v>
      </c>
      <c r="EK22" s="1">
        <v>0</v>
      </c>
      <c r="EX22" s="4">
        <v>10</v>
      </c>
      <c r="EZ22" s="4" t="s">
        <v>158</v>
      </c>
      <c r="FA22" s="4">
        <v>1.2102976862112753</v>
      </c>
      <c r="FB22" s="4">
        <v>2.6118432416870592</v>
      </c>
      <c r="FC22" s="4">
        <v>3.3179789837339748</v>
      </c>
      <c r="FD22" s="4">
        <v>53.661166685121898</v>
      </c>
      <c r="FE22" s="4">
        <v>30.963873769930316</v>
      </c>
      <c r="FF22" s="4">
        <v>27.178591488160684</v>
      </c>
      <c r="FG22" s="4">
        <v>17.410974970867002</v>
      </c>
      <c r="FH22" s="4">
        <v>14.479366490405543</v>
      </c>
      <c r="FI22" s="4">
        <v>8.7882078150176088</v>
      </c>
      <c r="FJ22" s="4">
        <v>6.4794825393864341</v>
      </c>
      <c r="FK22" s="1">
        <v>100</v>
      </c>
      <c r="FL22" s="4">
        <v>100</v>
      </c>
      <c r="FM22" s="4">
        <v>88.054607508532413</v>
      </c>
      <c r="FN22" s="4">
        <v>100.85324232081912</v>
      </c>
      <c r="FO22" s="4">
        <v>100.85324232081912</v>
      </c>
      <c r="FP22" s="4">
        <v>22.697292915191582</v>
      </c>
      <c r="FQ22" s="4">
        <v>26.482575196961214</v>
      </c>
      <c r="FR22" s="4">
        <v>3.7852822817696321</v>
      </c>
      <c r="FS22" s="4">
        <v>9.767616517293682</v>
      </c>
      <c r="FT22" s="4">
        <v>2.9316084804614597</v>
      </c>
      <c r="FU22" s="4">
        <v>5.6911586753879337</v>
      </c>
      <c r="FV22" s="4">
        <v>2.3087252756311747</v>
      </c>
      <c r="FW22" s="4">
        <v>46.338833314878102</v>
      </c>
      <c r="FX22" s="1">
        <v>0</v>
      </c>
      <c r="FY22" s="3"/>
      <c r="FZ22" s="3"/>
      <c r="GA22" s="3"/>
      <c r="GB22" s="3"/>
      <c r="GC22" s="4"/>
      <c r="GD22" s="4"/>
      <c r="GE22" s="4"/>
      <c r="GF22" s="4"/>
      <c r="GG22" s="4"/>
      <c r="GH22" s="4"/>
      <c r="GI22" s="4"/>
      <c r="GJ22" s="4"/>
      <c r="GL22" s="4" t="e">
        <f t="shared" si="0"/>
        <v>#N/A</v>
      </c>
      <c r="GM22" s="4" t="e">
        <f t="shared" si="1"/>
        <v>#N/A</v>
      </c>
      <c r="GN22" s="4"/>
    </row>
    <row r="23" spans="1:196" x14ac:dyDescent="0.2">
      <c r="A23" s="2">
        <v>25691</v>
      </c>
      <c r="B23" s="2">
        <v>2006</v>
      </c>
      <c r="C23" s="2">
        <v>8</v>
      </c>
      <c r="D23" s="2">
        <v>23</v>
      </c>
      <c r="E23" s="2">
        <v>6825702</v>
      </c>
      <c r="F23" s="2">
        <v>3613003</v>
      </c>
      <c r="G23" s="2">
        <v>120</v>
      </c>
      <c r="H23" s="1">
        <v>3</v>
      </c>
      <c r="I23" s="1">
        <v>2</v>
      </c>
      <c r="J23" s="3">
        <v>1.5</v>
      </c>
      <c r="K23" s="2">
        <v>2</v>
      </c>
      <c r="L23" s="2">
        <v>12</v>
      </c>
      <c r="M23" s="2">
        <v>3</v>
      </c>
      <c r="N23" s="2">
        <v>0</v>
      </c>
      <c r="O23" s="2">
        <v>2</v>
      </c>
      <c r="P23" s="2">
        <v>201</v>
      </c>
      <c r="Q23" s="2">
        <v>0</v>
      </c>
      <c r="R23" s="1">
        <v>2.6</v>
      </c>
      <c r="S23" s="1">
        <v>49.7</v>
      </c>
      <c r="T23" s="1">
        <v>47.7</v>
      </c>
      <c r="U23" s="4">
        <v>0.85699999999999998</v>
      </c>
      <c r="V23" s="3">
        <v>11.522591293583654</v>
      </c>
      <c r="W23" s="3">
        <v>7.3102483385799282</v>
      </c>
      <c r="X23" s="2">
        <v>202</v>
      </c>
      <c r="Y23" s="2">
        <v>10</v>
      </c>
      <c r="Z23" s="3">
        <v>2.6</v>
      </c>
      <c r="AA23" s="3">
        <v>49.7</v>
      </c>
      <c r="AB23" s="3">
        <v>47.7</v>
      </c>
      <c r="AC23" s="4">
        <v>1.0249999999999999</v>
      </c>
      <c r="AD23" s="3">
        <v>12.010989010989007</v>
      </c>
      <c r="AE23" s="3">
        <v>2.5977269888847343</v>
      </c>
      <c r="AF23" s="2">
        <v>203</v>
      </c>
      <c r="AG23" s="2">
        <v>20</v>
      </c>
      <c r="AH23" s="3">
        <v>2</v>
      </c>
      <c r="AI23" s="3">
        <v>35.799999999999997</v>
      </c>
      <c r="AJ23" s="3">
        <v>62.2</v>
      </c>
      <c r="AK23" s="4">
        <v>1.139</v>
      </c>
      <c r="AL23" s="3">
        <v>7.4209245742092307</v>
      </c>
      <c r="AM23" s="3">
        <v>6.6107348630344775</v>
      </c>
      <c r="AN23" s="2">
        <v>0</v>
      </c>
      <c r="AR23" s="4" t="e">
        <v>#N/A</v>
      </c>
      <c r="AS23" s="4" t="e">
        <v>#N/A</v>
      </c>
      <c r="BZ23" s="2">
        <v>30</v>
      </c>
      <c r="DM23" s="2">
        <v>461</v>
      </c>
      <c r="DN23" s="4">
        <v>1.1105110500855246</v>
      </c>
      <c r="DO23" s="4">
        <v>2.6114723211838857</v>
      </c>
      <c r="DP23" s="4">
        <v>3.3502329405316811</v>
      </c>
      <c r="DQ23" s="4">
        <v>57.475672206930184</v>
      </c>
      <c r="DR23" s="4">
        <v>52.75201604988542</v>
      </c>
      <c r="DS23" s="4">
        <v>47.725435335926321</v>
      </c>
      <c r="DT23" s="4">
        <v>38.491322539454835</v>
      </c>
      <c r="DU23" s="4">
        <v>31.463356863170393</v>
      </c>
      <c r="DV23" s="4">
        <v>11.462717701714277</v>
      </c>
      <c r="DX23" s="2">
        <v>100</v>
      </c>
      <c r="DY23" s="4">
        <v>96.901893287435456</v>
      </c>
      <c r="DZ23" s="4">
        <v>97.418244406196223</v>
      </c>
      <c r="EA23" s="4">
        <v>97.418244406196223</v>
      </c>
      <c r="EB23" s="4">
        <v>97.762478485370067</v>
      </c>
      <c r="EC23" s="4">
        <v>4.7236561570447648</v>
      </c>
      <c r="ED23" s="4">
        <v>9.7502368710038638</v>
      </c>
      <c r="EE23" s="4">
        <v>5.026580713959099</v>
      </c>
      <c r="EF23" s="4">
        <v>9.2341127964714858</v>
      </c>
      <c r="EG23" s="4">
        <v>7.0279656762844418</v>
      </c>
      <c r="EH23" s="4">
        <v>20.000639161456114</v>
      </c>
      <c r="EJ23" s="4">
        <v>42.524327793069816</v>
      </c>
      <c r="EK23" s="1">
        <v>0</v>
      </c>
      <c r="EX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Y23" s="3"/>
      <c r="FZ23" s="3"/>
      <c r="GA23" s="3"/>
      <c r="GB23" s="3"/>
      <c r="GC23" s="4"/>
      <c r="GD23" s="4"/>
      <c r="GE23" s="4"/>
      <c r="GF23" s="4"/>
      <c r="GG23" s="4"/>
      <c r="GH23" s="4"/>
      <c r="GI23" s="4"/>
      <c r="GJ23" s="4"/>
      <c r="GL23" s="4" t="e">
        <f t="shared" si="0"/>
        <v>#N/A</v>
      </c>
      <c r="GM23" s="4" t="e">
        <f t="shared" si="1"/>
        <v>#N/A</v>
      </c>
      <c r="GN23" s="4"/>
    </row>
    <row r="24" spans="1:196" x14ac:dyDescent="0.2">
      <c r="A24" s="2">
        <v>27611</v>
      </c>
      <c r="B24" s="2">
        <v>2006</v>
      </c>
      <c r="C24" s="2">
        <v>8</v>
      </c>
      <c r="D24" s="2">
        <v>3</v>
      </c>
      <c r="E24" s="2">
        <v>6841706</v>
      </c>
      <c r="F24" s="2">
        <v>3549004</v>
      </c>
      <c r="G24" s="2">
        <v>80</v>
      </c>
      <c r="H24" s="1">
        <v>4</v>
      </c>
      <c r="I24" s="1">
        <v>2</v>
      </c>
      <c r="J24" s="3">
        <v>9</v>
      </c>
      <c r="K24" s="2">
        <v>0</v>
      </c>
      <c r="L24" s="2">
        <v>0</v>
      </c>
      <c r="M24" s="2">
        <v>4</v>
      </c>
      <c r="N24" s="2">
        <v>2</v>
      </c>
      <c r="O24" s="2">
        <v>4</v>
      </c>
      <c r="P24" s="2">
        <v>201</v>
      </c>
      <c r="Q24" s="2">
        <v>0</v>
      </c>
      <c r="R24" s="1">
        <v>2.5</v>
      </c>
      <c r="S24" s="1">
        <v>24.5</v>
      </c>
      <c r="T24" s="1">
        <v>73</v>
      </c>
      <c r="U24" s="4">
        <v>0.85</v>
      </c>
      <c r="V24" s="3">
        <v>27.297256783090994</v>
      </c>
      <c r="W24" s="3">
        <v>1.1134020618556655</v>
      </c>
      <c r="X24" s="2">
        <v>202</v>
      </c>
      <c r="Y24" s="2">
        <v>10</v>
      </c>
      <c r="Z24" s="3">
        <v>2.5</v>
      </c>
      <c r="AA24" s="3">
        <v>24.5</v>
      </c>
      <c r="AB24" s="3">
        <v>73</v>
      </c>
      <c r="AC24" s="4">
        <v>1.026</v>
      </c>
      <c r="AD24" s="3">
        <v>19.229778464708907</v>
      </c>
      <c r="AE24" s="3">
        <v>0.43055334077500323</v>
      </c>
      <c r="AF24" s="2">
        <v>203</v>
      </c>
      <c r="AG24" s="2">
        <v>20</v>
      </c>
      <c r="AH24" s="3">
        <v>0.9</v>
      </c>
      <c r="AI24" s="3">
        <v>17.2</v>
      </c>
      <c r="AJ24" s="3">
        <v>81.900000000000006</v>
      </c>
      <c r="AK24" s="4">
        <v>1.2150000000000001</v>
      </c>
      <c r="AL24" s="3">
        <v>12.073227251660743</v>
      </c>
      <c r="AM24" s="3">
        <v>1.6691557585873671</v>
      </c>
      <c r="AN24" s="2">
        <v>0</v>
      </c>
      <c r="AR24" s="4" t="e">
        <v>#N/A</v>
      </c>
      <c r="AS24" s="4" t="e">
        <v>#N/A</v>
      </c>
      <c r="BZ24" s="2">
        <v>30</v>
      </c>
      <c r="DM24" s="2" t="s">
        <v>159</v>
      </c>
      <c r="DN24" s="4">
        <v>1.3006112757258121</v>
      </c>
      <c r="DO24" s="4">
        <v>2.6264985036340311</v>
      </c>
      <c r="DP24" s="4">
        <v>2.0436083796494295</v>
      </c>
      <c r="DQ24" s="4">
        <v>50.481172027081591</v>
      </c>
      <c r="DS24" s="4">
        <v>45.272207837544343</v>
      </c>
      <c r="DT24" s="4">
        <v>40.11842283667972</v>
      </c>
      <c r="DU24" s="4">
        <v>32.695141141271897</v>
      </c>
      <c r="DV24" s="4">
        <v>23.558291336439531</v>
      </c>
      <c r="DW24" s="4">
        <v>7.0346382670974297</v>
      </c>
      <c r="DX24" s="2">
        <v>100</v>
      </c>
      <c r="DY24" s="4">
        <v>100</v>
      </c>
      <c r="DZ24" s="4">
        <v>100</v>
      </c>
      <c r="EA24" s="4">
        <v>100</v>
      </c>
      <c r="EB24" s="4">
        <v>100</v>
      </c>
      <c r="ED24" s="4">
        <v>5.208964189537248</v>
      </c>
      <c r="EE24" s="4">
        <v>-0.37933950513980363</v>
      </c>
      <c r="EF24" s="4">
        <v>5.1537850008646231</v>
      </c>
      <c r="EG24" s="4">
        <v>7.4232816954078231</v>
      </c>
      <c r="EH24" s="4">
        <v>9.1368498048323659</v>
      </c>
      <c r="EI24" s="4">
        <v>16.523653069342103</v>
      </c>
      <c r="EJ24" s="4">
        <v>49.518827972918409</v>
      </c>
      <c r="EK24" s="1">
        <v>0</v>
      </c>
      <c r="EX24" s="4">
        <v>17</v>
      </c>
      <c r="EZ24" s="4" t="s">
        <v>160</v>
      </c>
      <c r="FA24" s="4">
        <v>1.1639001174964905</v>
      </c>
      <c r="FB24" s="4">
        <v>2.5983651853557443</v>
      </c>
      <c r="FC24" s="4">
        <v>4.489983882109148</v>
      </c>
      <c r="FD24" s="4">
        <v>55.20644580460926</v>
      </c>
      <c r="FE24" s="4">
        <v>48.405679094223522</v>
      </c>
      <c r="FF24" s="4">
        <v>45.218607991884006</v>
      </c>
      <c r="FG24" s="4">
        <v>33.884627118738109</v>
      </c>
      <c r="FH24" s="4">
        <v>26.513303158112443</v>
      </c>
      <c r="FI24" s="4">
        <v>15.752864732831313</v>
      </c>
      <c r="FJ24" s="4">
        <v>11.639001174964898</v>
      </c>
      <c r="FK24" s="1">
        <v>100</v>
      </c>
      <c r="FL24" s="4">
        <v>100</v>
      </c>
      <c r="FM24" s="4">
        <v>100</v>
      </c>
      <c r="FN24" s="4">
        <v>100</v>
      </c>
      <c r="FO24" s="4">
        <v>100</v>
      </c>
      <c r="FP24" s="4">
        <v>6.8007667103857372</v>
      </c>
      <c r="FQ24" s="4">
        <v>9.9878378127252532</v>
      </c>
      <c r="FR24" s="4">
        <v>3.187071102339516</v>
      </c>
      <c r="FS24" s="4">
        <v>11.333980873145897</v>
      </c>
      <c r="FT24" s="4">
        <v>7.3713239606256664</v>
      </c>
      <c r="FU24" s="4">
        <v>10.76043842528113</v>
      </c>
      <c r="FV24" s="4">
        <v>4.1138635578664147</v>
      </c>
      <c r="FW24" s="4">
        <v>44.79355419539074</v>
      </c>
      <c r="FX24" s="1">
        <v>0</v>
      </c>
      <c r="FY24" s="3"/>
      <c r="FZ24" s="3"/>
      <c r="GA24" s="3"/>
      <c r="GB24" s="3"/>
      <c r="GC24" s="4"/>
      <c r="GD24" s="4"/>
      <c r="GE24" s="4"/>
      <c r="GF24" s="4"/>
      <c r="GG24" s="4"/>
      <c r="GH24" s="4"/>
      <c r="GI24" s="4"/>
      <c r="GJ24" s="4"/>
      <c r="GL24" s="4" t="e">
        <f t="shared" si="0"/>
        <v>#N/A</v>
      </c>
      <c r="GM24" s="4" t="e">
        <f t="shared" si="1"/>
        <v>#N/A</v>
      </c>
      <c r="GN24" s="4"/>
    </row>
    <row r="25" spans="1:196" x14ac:dyDescent="0.2">
      <c r="A25" s="2">
        <v>29274</v>
      </c>
      <c r="B25" s="2">
        <v>2006</v>
      </c>
      <c r="C25" s="2">
        <v>6</v>
      </c>
      <c r="D25" s="2">
        <v>1</v>
      </c>
      <c r="E25" s="2">
        <v>6858904</v>
      </c>
      <c r="F25" s="2">
        <v>3277002</v>
      </c>
      <c r="G25" s="2">
        <v>140</v>
      </c>
      <c r="H25" s="1">
        <v>4</v>
      </c>
      <c r="I25" s="1">
        <v>3</v>
      </c>
      <c r="J25" s="3">
        <v>4.5</v>
      </c>
      <c r="K25" s="2">
        <v>3</v>
      </c>
      <c r="L25" s="2">
        <v>8</v>
      </c>
      <c r="M25" s="2">
        <v>1</v>
      </c>
      <c r="N25" s="2">
        <v>0</v>
      </c>
      <c r="O25" s="2">
        <v>5</v>
      </c>
      <c r="P25" s="2">
        <v>201</v>
      </c>
      <c r="Q25" s="2">
        <v>0</v>
      </c>
      <c r="R25" s="1">
        <v>0.8</v>
      </c>
      <c r="S25" s="1">
        <v>4</v>
      </c>
      <c r="T25" s="1">
        <v>95.1</v>
      </c>
      <c r="U25" s="4">
        <v>1.1279999999999999</v>
      </c>
      <c r="V25" s="3">
        <v>13.656259118762765</v>
      </c>
      <c r="W25" s="3">
        <v>2.4445195448912846</v>
      </c>
      <c r="X25" s="2">
        <v>202</v>
      </c>
      <c r="Y25" s="2">
        <v>10</v>
      </c>
      <c r="Z25" s="3">
        <v>0.8</v>
      </c>
      <c r="AA25" s="3">
        <v>4</v>
      </c>
      <c r="AB25" s="3">
        <v>95.1</v>
      </c>
      <c r="AC25" s="4">
        <v>1.2270000000000001</v>
      </c>
      <c r="AD25" s="3">
        <v>7.6017773507866062</v>
      </c>
      <c r="AE25" s="3">
        <v>1.351702625422404</v>
      </c>
      <c r="AF25" s="2">
        <v>203</v>
      </c>
      <c r="AG25" s="2">
        <v>20</v>
      </c>
      <c r="AH25" s="3">
        <v>0.8</v>
      </c>
      <c r="AI25" s="3">
        <v>4</v>
      </c>
      <c r="AJ25" s="3">
        <v>95.1</v>
      </c>
      <c r="AK25" s="4">
        <v>1.321</v>
      </c>
      <c r="AL25" s="3">
        <v>5.7506104235076165</v>
      </c>
      <c r="AM25" s="3">
        <v>2.9122744327318126</v>
      </c>
      <c r="AN25" s="2">
        <v>0</v>
      </c>
      <c r="AR25" s="4" t="e">
        <v>#N/A</v>
      </c>
      <c r="AS25" s="4" t="e">
        <v>#N/A</v>
      </c>
      <c r="BZ25" s="2">
        <v>30</v>
      </c>
      <c r="DM25" s="2">
        <v>213</v>
      </c>
      <c r="DN25" s="4">
        <v>1.4762778880918699</v>
      </c>
      <c r="DO25" s="4">
        <v>2.6432739097885083</v>
      </c>
      <c r="DP25" s="4">
        <v>0.58487740969492785</v>
      </c>
      <c r="DQ25" s="4">
        <v>44.149644021947438</v>
      </c>
      <c r="DR25" s="4">
        <v>34.073032695444162</v>
      </c>
      <c r="DS25" s="4">
        <v>24.296357939868884</v>
      </c>
      <c r="DT25" s="4">
        <v>6.2227213646972421</v>
      </c>
      <c r="DU25" s="4">
        <v>4.3598684720808727</v>
      </c>
      <c r="DV25" s="4">
        <v>3.0453020691352686</v>
      </c>
      <c r="DW25" s="4">
        <v>1.9207785855521544</v>
      </c>
      <c r="DX25" s="2">
        <v>100</v>
      </c>
      <c r="DY25" s="4">
        <v>98.290598290598297</v>
      </c>
      <c r="DZ25" s="4">
        <v>93.162393162393158</v>
      </c>
      <c r="EA25" s="4">
        <v>97.777777777777786</v>
      </c>
      <c r="EB25" s="4">
        <v>97.435897435897445</v>
      </c>
      <c r="EC25" s="4">
        <v>10.076611326503276</v>
      </c>
      <c r="ED25" s="4">
        <v>19.853286082078554</v>
      </c>
      <c r="EE25" s="4">
        <v>9.7766747555752787</v>
      </c>
      <c r="EF25" s="4">
        <v>18.073636575171641</v>
      </c>
      <c r="EG25" s="4">
        <v>1.8628528926163694</v>
      </c>
      <c r="EH25" s="4">
        <v>1.3145664029456041</v>
      </c>
      <c r="EI25" s="4">
        <v>1.1245234835831142</v>
      </c>
      <c r="EJ25" s="4">
        <v>55.850355978052562</v>
      </c>
      <c r="EK25" s="1">
        <v>0</v>
      </c>
      <c r="EX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Y25" s="3"/>
      <c r="FZ25" s="3"/>
      <c r="GA25" s="3"/>
      <c r="GB25" s="3"/>
      <c r="GC25" s="4"/>
      <c r="GD25" s="4"/>
      <c r="GE25" s="4"/>
      <c r="GF25" s="4"/>
      <c r="GG25" s="4"/>
      <c r="GH25" s="4"/>
      <c r="GI25" s="4"/>
      <c r="GJ25" s="4"/>
      <c r="GL25" s="4" t="e">
        <f t="shared" si="0"/>
        <v>#N/A</v>
      </c>
      <c r="GM25" s="4" t="e">
        <f t="shared" si="1"/>
        <v>#N/A</v>
      </c>
      <c r="GN25" s="4"/>
    </row>
    <row r="26" spans="1:196" x14ac:dyDescent="0.2">
      <c r="A26" s="2">
        <v>29491</v>
      </c>
      <c r="B26" s="2">
        <v>2006</v>
      </c>
      <c r="C26" s="2">
        <v>7</v>
      </c>
      <c r="D26" s="2">
        <v>20</v>
      </c>
      <c r="E26" s="2">
        <v>6857703</v>
      </c>
      <c r="F26" s="2">
        <v>3452988</v>
      </c>
      <c r="G26" s="2">
        <v>140</v>
      </c>
      <c r="H26" s="1">
        <v>3</v>
      </c>
      <c r="I26" s="1">
        <v>3</v>
      </c>
      <c r="J26" s="3">
        <v>10.4</v>
      </c>
      <c r="K26" s="2">
        <v>1</v>
      </c>
      <c r="L26" s="2">
        <v>7</v>
      </c>
      <c r="M26" s="2">
        <v>3</v>
      </c>
      <c r="N26" s="2">
        <v>2</v>
      </c>
      <c r="O26" s="2">
        <v>3</v>
      </c>
      <c r="P26" s="2">
        <v>201</v>
      </c>
      <c r="Q26" s="2">
        <v>0</v>
      </c>
      <c r="R26" s="1">
        <v>1.7</v>
      </c>
      <c r="S26" s="1">
        <v>31.3</v>
      </c>
      <c r="T26" s="1">
        <v>67</v>
      </c>
      <c r="U26" s="4">
        <v>0.98399999999999999</v>
      </c>
      <c r="V26" s="3">
        <v>17.290409121395033</v>
      </c>
      <c r="W26" s="3">
        <v>4.7843010055141093</v>
      </c>
      <c r="X26" s="2">
        <v>202</v>
      </c>
      <c r="Y26" s="2">
        <v>10</v>
      </c>
      <c r="Z26" s="3">
        <v>1.7</v>
      </c>
      <c r="AA26" s="3">
        <v>31.3</v>
      </c>
      <c r="AB26" s="3">
        <v>67</v>
      </c>
      <c r="AC26" s="4">
        <v>1.0369999999999999</v>
      </c>
      <c r="AD26" s="3">
        <v>12.47482376636454</v>
      </c>
      <c r="AE26" s="3">
        <v>8.9170142384582185</v>
      </c>
      <c r="AF26" s="2">
        <v>203</v>
      </c>
      <c r="AG26" s="2">
        <v>20</v>
      </c>
      <c r="AH26" s="3">
        <v>1.8</v>
      </c>
      <c r="AI26" s="3">
        <v>26.5</v>
      </c>
      <c r="AJ26" s="3">
        <v>71.7</v>
      </c>
      <c r="AK26" s="4">
        <v>1.0329999999999999</v>
      </c>
      <c r="AL26" s="3">
        <v>13.221245701184561</v>
      </c>
      <c r="AM26" s="3">
        <v>12.670629678555693</v>
      </c>
      <c r="AN26" s="2">
        <v>0</v>
      </c>
      <c r="AR26" s="4" t="e">
        <v>#N/A</v>
      </c>
      <c r="AS26" s="4" t="e">
        <v>#N/A</v>
      </c>
      <c r="BZ26" s="2">
        <v>30</v>
      </c>
      <c r="DM26" s="2" t="s">
        <v>161</v>
      </c>
      <c r="DN26" s="4">
        <v>1.5671856138544535</v>
      </c>
      <c r="DO26" s="4">
        <v>2.640906009941256</v>
      </c>
      <c r="DP26" s="4">
        <v>0.79078174423859326</v>
      </c>
      <c r="DQ26" s="4">
        <v>40.65727413414028</v>
      </c>
      <c r="DR26" s="4">
        <v>33.362855461502846</v>
      </c>
      <c r="DS26" s="4">
        <v>21.198322158702478</v>
      </c>
      <c r="DT26" s="4">
        <v>10.706059385347414</v>
      </c>
      <c r="DU26" s="4">
        <v>7.791933947959631</v>
      </c>
      <c r="DV26" s="4">
        <v>4.6026247525618711</v>
      </c>
      <c r="DW26" s="4">
        <v>3.2357899848974561</v>
      </c>
      <c r="DX26" s="2">
        <v>100</v>
      </c>
      <c r="DY26" s="4">
        <v>99.630996309963109</v>
      </c>
      <c r="DZ26" s="4">
        <v>99.077490774907744</v>
      </c>
      <c r="EA26" s="4">
        <v>99.077490774907744</v>
      </c>
      <c r="EB26" s="4">
        <v>100.55350553505535</v>
      </c>
      <c r="EC26" s="4">
        <v>7.294418672637434</v>
      </c>
      <c r="ED26" s="4">
        <v>19.458951975437802</v>
      </c>
      <c r="EE26" s="4">
        <v>12.164533302800368</v>
      </c>
      <c r="EF26" s="4">
        <v>10.492262773355064</v>
      </c>
      <c r="EG26" s="4">
        <v>2.9141254373877832</v>
      </c>
      <c r="EH26" s="4">
        <v>3.1893091953977599</v>
      </c>
      <c r="EI26" s="4">
        <v>1.366834767664415</v>
      </c>
      <c r="EJ26" s="4">
        <v>59.34272586585972</v>
      </c>
      <c r="EK26" s="1">
        <v>0</v>
      </c>
      <c r="EX26" s="4">
        <v>12</v>
      </c>
      <c r="EZ26" s="4" t="s">
        <v>162</v>
      </c>
      <c r="FA26" s="4">
        <v>1.1662978814969152</v>
      </c>
      <c r="FB26" s="4">
        <v>2.5941747572815537</v>
      </c>
      <c r="FC26" s="4">
        <v>4.8543689320388257</v>
      </c>
      <c r="FD26" s="4">
        <v>55.041661005171314</v>
      </c>
      <c r="FE26" s="4">
        <v>45.933611864465213</v>
      </c>
      <c r="FF26" s="4">
        <v>38.339591922146013</v>
      </c>
      <c r="FG26" s="4">
        <v>30.738985665913209</v>
      </c>
      <c r="FH26" s="4">
        <v>26.062702787295194</v>
      </c>
      <c r="FI26" s="4">
        <v>16.334717136986832</v>
      </c>
      <c r="FJ26" s="4">
        <v>9.8205012798930564</v>
      </c>
      <c r="FK26" s="1">
        <v>100</v>
      </c>
      <c r="FL26" s="4">
        <v>100</v>
      </c>
      <c r="FM26" s="4">
        <v>100</v>
      </c>
      <c r="FN26" s="4">
        <v>87.394957983193265</v>
      </c>
      <c r="FO26" s="4">
        <v>99.159663865546236</v>
      </c>
      <c r="FP26" s="4">
        <v>9.1080491407061004</v>
      </c>
      <c r="FQ26" s="4">
        <v>16.7020690830253</v>
      </c>
      <c r="FR26" s="4">
        <v>7.5940199423191999</v>
      </c>
      <c r="FS26" s="4">
        <v>7.6006062562328047</v>
      </c>
      <c r="FT26" s="4">
        <v>4.6762828786180144</v>
      </c>
      <c r="FU26" s="4">
        <v>9.7279856503083622</v>
      </c>
      <c r="FV26" s="4">
        <v>6.5142158570937756</v>
      </c>
      <c r="FW26" s="4">
        <v>44.958338994828686</v>
      </c>
      <c r="FX26" s="1">
        <v>0</v>
      </c>
      <c r="FY26" s="3"/>
      <c r="FZ26" s="3"/>
      <c r="GA26" s="3"/>
      <c r="GB26" s="3"/>
      <c r="GC26" s="4"/>
      <c r="GD26" s="4"/>
      <c r="GE26" s="4"/>
      <c r="GF26" s="4"/>
      <c r="GG26" s="4"/>
      <c r="GH26" s="4"/>
      <c r="GI26" s="4"/>
      <c r="GJ26" s="4"/>
      <c r="GL26" s="4" t="e">
        <f t="shared" si="0"/>
        <v>#N/A</v>
      </c>
      <c r="GM26" s="4" t="e">
        <f t="shared" si="1"/>
        <v>#N/A</v>
      </c>
      <c r="GN26" s="4"/>
    </row>
    <row r="27" spans="1:196" x14ac:dyDescent="0.2">
      <c r="A27" s="2">
        <v>29551</v>
      </c>
      <c r="B27" s="2">
        <v>2006</v>
      </c>
      <c r="C27" s="2">
        <v>7</v>
      </c>
      <c r="D27" s="2">
        <v>31</v>
      </c>
      <c r="E27" s="2">
        <v>6857717</v>
      </c>
      <c r="F27" s="2">
        <v>3501007</v>
      </c>
      <c r="G27" s="2">
        <v>130</v>
      </c>
      <c r="H27" s="1">
        <v>3</v>
      </c>
      <c r="I27" s="1">
        <v>3</v>
      </c>
      <c r="J27" s="3">
        <v>5.0999999999999996</v>
      </c>
      <c r="K27" s="2">
        <v>2</v>
      </c>
      <c r="L27" s="2">
        <v>10</v>
      </c>
      <c r="M27" s="2">
        <v>3</v>
      </c>
      <c r="N27" s="2">
        <v>0</v>
      </c>
      <c r="O27" s="2">
        <v>3</v>
      </c>
      <c r="P27" s="2">
        <v>201</v>
      </c>
      <c r="Q27" s="2">
        <v>0</v>
      </c>
      <c r="R27" s="1">
        <v>2.2999999999999998</v>
      </c>
      <c r="S27" s="1">
        <v>30.7</v>
      </c>
      <c r="T27" s="1">
        <v>66.900000000000006</v>
      </c>
      <c r="U27" s="4">
        <v>0.93200000000000005</v>
      </c>
      <c r="V27" s="3">
        <v>8.3624752926866339</v>
      </c>
      <c r="W27" s="3">
        <v>10.419777667164437</v>
      </c>
      <c r="X27" s="2">
        <v>202</v>
      </c>
      <c r="Y27" s="2">
        <v>10</v>
      </c>
      <c r="Z27" s="3">
        <v>2.2999999999999998</v>
      </c>
      <c r="AA27" s="3">
        <v>30.7</v>
      </c>
      <c r="AB27" s="3">
        <v>66.900000000000006</v>
      </c>
      <c r="AC27" s="4">
        <v>1.0409999999999999</v>
      </c>
      <c r="AD27" s="3">
        <v>8.6505662436894504</v>
      </c>
      <c r="AE27" s="3">
        <v>9.6191187453323348</v>
      </c>
      <c r="AF27" s="2">
        <v>203</v>
      </c>
      <c r="AG27" s="2">
        <v>20</v>
      </c>
      <c r="AH27" s="3">
        <v>1.7</v>
      </c>
      <c r="AI27" s="3">
        <v>26.1</v>
      </c>
      <c r="AJ27" s="3">
        <v>72.2</v>
      </c>
      <c r="AK27" s="4">
        <v>1.1779999999999999</v>
      </c>
      <c r="AL27" s="3">
        <v>8.3855368721837511</v>
      </c>
      <c r="AM27" s="3">
        <v>8.2653550863723577</v>
      </c>
      <c r="AN27" s="2">
        <v>0</v>
      </c>
      <c r="AO27" s="2" t="s">
        <v>163</v>
      </c>
      <c r="AP27" s="4">
        <v>1.1089427283266986</v>
      </c>
      <c r="AQ27" s="4">
        <v>2.6057261208576996</v>
      </c>
      <c r="AR27" s="4">
        <v>3.8499025341130659</v>
      </c>
      <c r="AS27" s="4">
        <v>57.442084206390831</v>
      </c>
      <c r="AT27" s="4">
        <v>25.026926671255506</v>
      </c>
      <c r="AU27" s="4">
        <v>23.025295839733232</v>
      </c>
      <c r="AV27" s="4">
        <v>18.472566889604167</v>
      </c>
      <c r="AW27" s="4">
        <v>15.443955533411986</v>
      </c>
      <c r="AX27" s="4">
        <v>7.8495326726363199</v>
      </c>
      <c r="AY27" s="4">
        <v>5.2978744436467569</v>
      </c>
      <c r="AZ27" s="1">
        <v>100</v>
      </c>
      <c r="BA27" s="4">
        <v>100</v>
      </c>
      <c r="BB27" s="4">
        <v>100</v>
      </c>
      <c r="BC27" s="4">
        <v>100</v>
      </c>
      <c r="BD27" s="4">
        <v>100</v>
      </c>
      <c r="BE27" s="4">
        <v>32.415157535135322</v>
      </c>
      <c r="BF27" s="4">
        <v>34.416788366657599</v>
      </c>
      <c r="BG27" s="4">
        <v>2.0016308315222737</v>
      </c>
      <c r="BH27" s="4">
        <v>4.5527289501290653</v>
      </c>
      <c r="BI27" s="4">
        <v>3.0286113561921812</v>
      </c>
      <c r="BJ27" s="4">
        <v>7.5944228607756656</v>
      </c>
      <c r="BK27" s="4">
        <v>2.5516582289895631</v>
      </c>
      <c r="BL27" s="4">
        <v>42.557915793609169</v>
      </c>
      <c r="BM27" s="1">
        <v>0</v>
      </c>
      <c r="BZ27" s="2">
        <v>30</v>
      </c>
      <c r="DM27" s="2" t="s">
        <v>164</v>
      </c>
      <c r="DN27" s="4">
        <v>1.3327221458808574</v>
      </c>
      <c r="DO27" s="4">
        <v>2.6328006088280063</v>
      </c>
      <c r="DP27" s="4">
        <v>1.4955992323472906</v>
      </c>
      <c r="DQ27" s="4">
        <v>49.380057820857168</v>
      </c>
      <c r="DR27" s="4">
        <v>44.781514339602715</v>
      </c>
      <c r="DS27" s="4">
        <v>41.942204469576701</v>
      </c>
      <c r="DT27" s="4">
        <v>27.671468875811723</v>
      </c>
      <c r="DU27" s="4">
        <v>20.549589486862853</v>
      </c>
      <c r="DV27" s="4">
        <v>8.234673043472112</v>
      </c>
      <c r="DW27" s="4">
        <v>5.7471407402020693</v>
      </c>
      <c r="DX27" s="2">
        <v>100</v>
      </c>
      <c r="DY27" s="4">
        <v>98.778359511343822</v>
      </c>
      <c r="DZ27" s="4">
        <v>97.033158813263526</v>
      </c>
      <c r="EA27" s="4">
        <v>97.382198952879577</v>
      </c>
      <c r="EB27" s="4">
        <v>97.033158813263526</v>
      </c>
      <c r="EC27" s="4">
        <v>4.5985434812544526</v>
      </c>
      <c r="ED27" s="4">
        <v>7.4378533512804665</v>
      </c>
      <c r="EE27" s="4">
        <v>2.839309870026014</v>
      </c>
      <c r="EF27" s="4">
        <v>14.270735593764979</v>
      </c>
      <c r="EG27" s="4">
        <v>7.1218793889488694</v>
      </c>
      <c r="EH27" s="4">
        <v>12.314916443390741</v>
      </c>
      <c r="EI27" s="4">
        <v>2.4875323032700427</v>
      </c>
      <c r="EJ27" s="4">
        <v>50.619942179142832</v>
      </c>
      <c r="EK27" s="1">
        <v>0</v>
      </c>
      <c r="EX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Y27" s="3"/>
      <c r="FZ27" s="3"/>
      <c r="GA27" s="3"/>
      <c r="GB27" s="3"/>
      <c r="GC27" s="4"/>
      <c r="GD27" s="4"/>
      <c r="GE27" s="4"/>
      <c r="GF27" s="4"/>
      <c r="GG27" s="4"/>
      <c r="GH27" s="4"/>
      <c r="GI27" s="4"/>
      <c r="GJ27" s="4"/>
      <c r="GL27" s="4">
        <f t="shared" si="0"/>
        <v>6.1499025341130658</v>
      </c>
      <c r="GM27" s="4">
        <f t="shared" si="1"/>
        <v>41.998128672978844</v>
      </c>
      <c r="GN27" s="4"/>
    </row>
    <row r="28" spans="1:196" x14ac:dyDescent="0.2">
      <c r="A28" s="2">
        <v>29571</v>
      </c>
      <c r="B28" s="2">
        <v>2006</v>
      </c>
      <c r="C28" s="2">
        <v>6</v>
      </c>
      <c r="D28" s="2">
        <v>20</v>
      </c>
      <c r="E28" s="2">
        <v>6857694</v>
      </c>
      <c r="F28" s="2">
        <v>3517004</v>
      </c>
      <c r="G28" s="2">
        <v>140</v>
      </c>
      <c r="H28" s="1">
        <v>4</v>
      </c>
      <c r="I28" s="1">
        <v>3</v>
      </c>
      <c r="J28" s="3">
        <v>0.05</v>
      </c>
      <c r="K28" s="2">
        <v>3</v>
      </c>
      <c r="L28" s="2">
        <v>4</v>
      </c>
      <c r="M28" s="2">
        <v>3</v>
      </c>
      <c r="N28" s="2">
        <v>0</v>
      </c>
      <c r="O28" s="2">
        <v>1</v>
      </c>
      <c r="P28" s="2">
        <v>201</v>
      </c>
      <c r="Q28" s="2">
        <v>0</v>
      </c>
      <c r="R28" s="1">
        <v>3.3</v>
      </c>
      <c r="S28" s="1">
        <v>44.5</v>
      </c>
      <c r="T28" s="1">
        <v>52.2</v>
      </c>
      <c r="U28" s="4">
        <v>0.68400000000000005</v>
      </c>
      <c r="V28" s="3">
        <v>38.046187074264814</v>
      </c>
      <c r="W28" s="3">
        <v>2.7085009385894399</v>
      </c>
      <c r="X28" s="2">
        <v>202</v>
      </c>
      <c r="Y28" s="2">
        <v>10</v>
      </c>
      <c r="Z28" s="3">
        <v>3.3</v>
      </c>
      <c r="AA28" s="3">
        <v>44.5</v>
      </c>
      <c r="AB28" s="3">
        <v>52.2</v>
      </c>
      <c r="AC28" s="4">
        <v>0.77200000000000002</v>
      </c>
      <c r="AD28" s="3">
        <v>42.019931578164517</v>
      </c>
      <c r="AE28" s="3">
        <v>8.4145715751667538</v>
      </c>
      <c r="AF28" s="2">
        <v>203</v>
      </c>
      <c r="AG28" s="2">
        <v>20</v>
      </c>
      <c r="AH28" s="3">
        <v>2.4</v>
      </c>
      <c r="AI28" s="3">
        <v>34.1</v>
      </c>
      <c r="AJ28" s="3">
        <v>63.5</v>
      </c>
      <c r="AK28" s="4">
        <v>1.226</v>
      </c>
      <c r="AL28" s="3">
        <v>13.859394210349837</v>
      </c>
      <c r="AM28" s="3">
        <v>11.573893862722205</v>
      </c>
      <c r="AN28" s="2">
        <v>0</v>
      </c>
      <c r="AR28" s="4" t="e">
        <v>#N/A</v>
      </c>
      <c r="AS28" s="4" t="e">
        <v>#N/A</v>
      </c>
      <c r="BZ28" s="2">
        <v>30</v>
      </c>
      <c r="DM28" s="2" t="s">
        <v>165</v>
      </c>
      <c r="DN28" s="4">
        <v>1.344188991434794</v>
      </c>
      <c r="DO28" s="4">
        <v>2.6162722491909385</v>
      </c>
      <c r="DP28" s="4">
        <v>2.9328478964401206</v>
      </c>
      <c r="DQ28" s="4">
        <v>48.621975719443043</v>
      </c>
      <c r="DR28" s="4">
        <v>41.716881027303238</v>
      </c>
      <c r="DS28" s="4">
        <v>39.07066096213844</v>
      </c>
      <c r="DT28" s="4">
        <v>35.931517551501841</v>
      </c>
      <c r="DU28" s="4">
        <v>32.831289141823497</v>
      </c>
      <c r="DV28" s="4">
        <v>23.426830576899725</v>
      </c>
      <c r="DW28" s="4">
        <v>18.968691028854636</v>
      </c>
      <c r="DX28" s="2">
        <v>100</v>
      </c>
      <c r="DY28" s="4">
        <v>99.5</v>
      </c>
      <c r="DZ28" s="4">
        <v>99.5</v>
      </c>
      <c r="EA28" s="4">
        <v>99.5</v>
      </c>
      <c r="EB28" s="4">
        <v>100</v>
      </c>
      <c r="EC28" s="4">
        <v>6.9050946921398051</v>
      </c>
      <c r="ED28" s="4">
        <v>9.5513147573046027</v>
      </c>
      <c r="EE28" s="4">
        <v>2.6462200651647976</v>
      </c>
      <c r="EF28" s="4">
        <v>3.1391434106365992</v>
      </c>
      <c r="EG28" s="4">
        <v>3.1002284096783441</v>
      </c>
      <c r="EH28" s="4">
        <v>9.4044585649237717</v>
      </c>
      <c r="EI28" s="4">
        <v>4.4581395480450894</v>
      </c>
      <c r="EJ28" s="4">
        <v>51.378024280556957</v>
      </c>
      <c r="EK28" s="1">
        <v>0</v>
      </c>
      <c r="EX28" s="4">
        <v>25</v>
      </c>
      <c r="EZ28" s="4" t="s">
        <v>166</v>
      </c>
      <c r="FA28" s="4">
        <v>1.0075656015110923</v>
      </c>
      <c r="FB28" s="4">
        <v>2.5853181461115482</v>
      </c>
      <c r="FC28" s="4">
        <v>5.6245090337784562</v>
      </c>
      <c r="FD28" s="4">
        <v>61.027403802254554</v>
      </c>
      <c r="FE28" s="4">
        <v>51.207269009480818</v>
      </c>
      <c r="FF28" s="4">
        <v>46.64619155483549</v>
      </c>
      <c r="FG28" s="4">
        <v>41.324934524415923</v>
      </c>
      <c r="FH28" s="4">
        <v>36.41653364290822</v>
      </c>
      <c r="FI28" s="4">
        <v>25.446355971821593</v>
      </c>
      <c r="FJ28" s="4">
        <v>12.959270188971704</v>
      </c>
      <c r="FK28" s="1">
        <v>100</v>
      </c>
      <c r="FL28" s="4">
        <v>100</v>
      </c>
      <c r="FM28" s="4">
        <v>100</v>
      </c>
      <c r="FN28" s="4">
        <v>99.16387959866222</v>
      </c>
      <c r="FO28" s="4">
        <v>98.327759197324426</v>
      </c>
      <c r="FP28" s="4">
        <v>9.8201347927737359</v>
      </c>
      <c r="FQ28" s="4">
        <v>14.381212247419064</v>
      </c>
      <c r="FR28" s="4">
        <v>4.5610774546453285</v>
      </c>
      <c r="FS28" s="4">
        <v>5.3212570304195665</v>
      </c>
      <c r="FT28" s="4">
        <v>4.9084008815077027</v>
      </c>
      <c r="FU28" s="4">
        <v>10.970177671086628</v>
      </c>
      <c r="FV28" s="4">
        <v>12.487085782849888</v>
      </c>
      <c r="FW28" s="4">
        <v>38.972596197745446</v>
      </c>
      <c r="FX28" s="1">
        <v>0</v>
      </c>
      <c r="FY28" s="3"/>
      <c r="FZ28" s="3"/>
      <c r="GA28" s="3"/>
      <c r="GB28" s="3"/>
      <c r="GC28" s="4"/>
      <c r="GD28" s="4"/>
      <c r="GE28" s="4"/>
      <c r="GF28" s="4"/>
      <c r="GG28" s="4"/>
      <c r="GH28" s="4"/>
      <c r="GI28" s="4"/>
      <c r="GJ28" s="4"/>
      <c r="GL28" s="4" t="e">
        <f t="shared" si="0"/>
        <v>#N/A</v>
      </c>
      <c r="GM28" s="4" t="e">
        <f t="shared" si="1"/>
        <v>#N/A</v>
      </c>
      <c r="GN28" s="4"/>
    </row>
    <row r="29" spans="1:196" x14ac:dyDescent="0.2">
      <c r="A29" s="2">
        <v>29611</v>
      </c>
      <c r="B29" s="2">
        <v>2006</v>
      </c>
      <c r="C29" s="2">
        <v>8</v>
      </c>
      <c r="D29" s="2">
        <v>2</v>
      </c>
      <c r="E29" s="2">
        <v>6857700</v>
      </c>
      <c r="F29" s="2">
        <v>3549000</v>
      </c>
      <c r="G29" s="2">
        <v>140</v>
      </c>
      <c r="H29" s="1">
        <v>4</v>
      </c>
      <c r="I29" s="1">
        <v>2</v>
      </c>
      <c r="J29" s="3">
        <v>0.05</v>
      </c>
      <c r="K29" s="2">
        <v>2</v>
      </c>
      <c r="L29" s="2">
        <v>12</v>
      </c>
      <c r="M29" s="2">
        <v>3</v>
      </c>
      <c r="N29" s="2">
        <v>0</v>
      </c>
      <c r="O29" s="2">
        <v>2</v>
      </c>
      <c r="P29" s="2">
        <v>201</v>
      </c>
      <c r="Q29" s="2">
        <v>0</v>
      </c>
      <c r="R29" s="1">
        <v>3.3</v>
      </c>
      <c r="S29" s="1">
        <v>39.299999999999997</v>
      </c>
      <c r="T29" s="1">
        <v>57.5</v>
      </c>
      <c r="U29" s="4">
        <v>0.86899999999999999</v>
      </c>
      <c r="V29" s="3">
        <v>9.825083736509109</v>
      </c>
      <c r="W29" s="3">
        <v>6.5414775072224494</v>
      </c>
      <c r="X29" s="2">
        <v>202</v>
      </c>
      <c r="Y29" s="2">
        <v>10</v>
      </c>
      <c r="Z29" s="3">
        <v>3.3</v>
      </c>
      <c r="AA29" s="3">
        <v>39.299999999999997</v>
      </c>
      <c r="AB29" s="3">
        <v>57.5</v>
      </c>
      <c r="AC29" s="4">
        <v>0.93899999999999995</v>
      </c>
      <c r="AD29" s="3">
        <v>7.1034482758620694</v>
      </c>
      <c r="AE29" s="3">
        <v>12.976985894580547</v>
      </c>
      <c r="AF29" s="2">
        <v>203</v>
      </c>
      <c r="AG29" s="2">
        <v>20</v>
      </c>
      <c r="AH29" s="3">
        <v>2.5</v>
      </c>
      <c r="AI29" s="3">
        <v>28.9</v>
      </c>
      <c r="AJ29" s="3">
        <v>68.599999999999994</v>
      </c>
      <c r="AK29" s="4">
        <v>1.054</v>
      </c>
      <c r="AL29" s="3">
        <v>7.6440043473010446</v>
      </c>
      <c r="AM29" s="3">
        <v>11.950836820083692</v>
      </c>
      <c r="AN29" s="2">
        <v>0</v>
      </c>
      <c r="AR29" s="4" t="e">
        <v>#N/A</v>
      </c>
      <c r="AS29" s="4" t="e">
        <v>#N/A</v>
      </c>
      <c r="BZ29" s="2">
        <v>30</v>
      </c>
      <c r="DM29" s="2" t="s">
        <v>167</v>
      </c>
      <c r="DN29" s="4">
        <v>1.32549949499122</v>
      </c>
      <c r="DO29" s="4">
        <v>2.6256492209348785</v>
      </c>
      <c r="DP29" s="4">
        <v>2.1174590491410279</v>
      </c>
      <c r="DQ29" s="4">
        <v>49.517266646941216</v>
      </c>
      <c r="DR29" s="4">
        <v>42.4367352995232</v>
      </c>
      <c r="DS29" s="4">
        <v>35.666571538413436</v>
      </c>
      <c r="DT29" s="4">
        <v>27.38544211031272</v>
      </c>
      <c r="DU29" s="4">
        <v>19.850068268924275</v>
      </c>
      <c r="DV29" s="4">
        <v>8.9814911964913478</v>
      </c>
      <c r="DW29" s="4">
        <v>7.208123938888165</v>
      </c>
      <c r="DX29" s="2">
        <v>100</v>
      </c>
      <c r="DY29" s="4">
        <v>100</v>
      </c>
      <c r="DZ29" s="4">
        <v>100</v>
      </c>
      <c r="EA29" s="4">
        <v>100</v>
      </c>
      <c r="EB29" s="4">
        <v>100</v>
      </c>
      <c r="EC29" s="4">
        <v>7.0805313474180167</v>
      </c>
      <c r="ED29" s="4">
        <v>13.850695108527781</v>
      </c>
      <c r="EE29" s="4">
        <v>6.7701637611097638</v>
      </c>
      <c r="EF29" s="4">
        <v>8.2811294281007157</v>
      </c>
      <c r="EG29" s="4">
        <v>7.535373841388445</v>
      </c>
      <c r="EH29" s="4">
        <v>10.868577072432927</v>
      </c>
      <c r="EI29" s="4">
        <v>1.7733672576031827</v>
      </c>
      <c r="EJ29" s="4">
        <v>50.482733353058784</v>
      </c>
      <c r="EK29" s="1">
        <v>0</v>
      </c>
      <c r="EX29" s="4">
        <v>15</v>
      </c>
      <c r="EZ29" s="4" t="s">
        <v>168</v>
      </c>
      <c r="FA29" s="4">
        <v>1.11167186070892</v>
      </c>
      <c r="FB29" s="4">
        <v>2.5936879641202859</v>
      </c>
      <c r="FC29" s="4">
        <v>4.896698772149084</v>
      </c>
      <c r="FD29" s="4">
        <v>57.139336879100213</v>
      </c>
      <c r="FE29" s="4">
        <v>50.218695007709258</v>
      </c>
      <c r="FF29" s="4">
        <v>41.118874076549993</v>
      </c>
      <c r="FG29" s="4">
        <v>34.253062459663809</v>
      </c>
      <c r="FH29" s="4">
        <v>26.319381287861166</v>
      </c>
      <c r="FI29" s="4">
        <v>12.817055197782516</v>
      </c>
      <c r="FJ29" s="4">
        <v>13.074532806791286</v>
      </c>
      <c r="FK29" s="1">
        <v>100</v>
      </c>
      <c r="FL29" s="4">
        <v>97.474747474747474</v>
      </c>
      <c r="FM29" s="4">
        <v>97.474747474747474</v>
      </c>
      <c r="FN29" s="4">
        <v>97.474747474747474</v>
      </c>
      <c r="FO29" s="4">
        <v>98.653198653198643</v>
      </c>
      <c r="FP29" s="4">
        <v>6.9206418713909557</v>
      </c>
      <c r="FQ29" s="4">
        <v>16.02046280255022</v>
      </c>
      <c r="FR29" s="4">
        <v>9.0998209311592646</v>
      </c>
      <c r="FS29" s="4">
        <v>6.8658116168861838</v>
      </c>
      <c r="FT29" s="4">
        <v>7.9336811718026432</v>
      </c>
      <c r="FU29" s="4">
        <v>13.50232609007865</v>
      </c>
      <c r="FV29" s="4">
        <v>-0.25747760900877026</v>
      </c>
      <c r="FW29" s="4">
        <v>42.860663120899787</v>
      </c>
      <c r="FX29" s="1">
        <v>0</v>
      </c>
      <c r="FY29" s="3"/>
      <c r="FZ29" s="3"/>
      <c r="GA29" s="3"/>
      <c r="GB29" s="3"/>
      <c r="GC29" s="4"/>
      <c r="GD29" s="4"/>
      <c r="GE29" s="4"/>
      <c r="GF29" s="4"/>
      <c r="GG29" s="4"/>
      <c r="GH29" s="4"/>
      <c r="GI29" s="4"/>
      <c r="GJ29" s="4"/>
      <c r="GL29" s="4" t="e">
        <f t="shared" si="0"/>
        <v>#N/A</v>
      </c>
      <c r="GM29" s="4" t="e">
        <f t="shared" si="1"/>
        <v>#N/A</v>
      </c>
      <c r="GN29" s="4"/>
    </row>
    <row r="30" spans="1:196" x14ac:dyDescent="0.2">
      <c r="A30" s="2">
        <v>31371</v>
      </c>
      <c r="B30" s="2">
        <v>2006</v>
      </c>
      <c r="C30" s="2">
        <v>6</v>
      </c>
      <c r="D30" s="2">
        <v>7</v>
      </c>
      <c r="E30" s="2">
        <v>6873731</v>
      </c>
      <c r="F30" s="2">
        <v>3357021</v>
      </c>
      <c r="G30" s="2">
        <v>110</v>
      </c>
      <c r="H30" s="1">
        <v>4</v>
      </c>
      <c r="I30" s="1">
        <v>2</v>
      </c>
      <c r="J30" s="3">
        <v>3.9</v>
      </c>
      <c r="K30" s="2">
        <v>0</v>
      </c>
      <c r="L30" s="2">
        <v>0</v>
      </c>
      <c r="M30" s="2">
        <v>3</v>
      </c>
      <c r="N30" s="2">
        <v>0</v>
      </c>
      <c r="O30" s="2">
        <v>3</v>
      </c>
      <c r="P30" s="2">
        <v>201</v>
      </c>
      <c r="Q30" s="2">
        <v>0</v>
      </c>
      <c r="R30" s="1">
        <v>1.2</v>
      </c>
      <c r="S30" s="1">
        <v>9.6999999999999993</v>
      </c>
      <c r="T30" s="1">
        <v>89.1</v>
      </c>
      <c r="U30" s="4">
        <v>1.081</v>
      </c>
      <c r="V30" s="3">
        <v>11.42433921214645</v>
      </c>
      <c r="W30" s="3">
        <v>6.46981970211655</v>
      </c>
      <c r="X30" s="2">
        <v>202</v>
      </c>
      <c r="Y30" s="2">
        <v>10</v>
      </c>
      <c r="Z30" s="3">
        <v>1.2</v>
      </c>
      <c r="AA30" s="3">
        <v>9.6999999999999993</v>
      </c>
      <c r="AB30" s="3">
        <v>89.1</v>
      </c>
      <c r="AC30" s="4">
        <v>1.194</v>
      </c>
      <c r="AD30" s="3">
        <v>7.6856483262793374</v>
      </c>
      <c r="AE30" s="3">
        <v>9.1903719912472575</v>
      </c>
      <c r="AF30" s="2">
        <v>203</v>
      </c>
      <c r="AG30" s="2">
        <v>20</v>
      </c>
      <c r="AH30" s="3">
        <v>0.9</v>
      </c>
      <c r="AI30" s="3">
        <v>6</v>
      </c>
      <c r="AJ30" s="3">
        <v>93.1</v>
      </c>
      <c r="AK30" s="4">
        <v>1.343</v>
      </c>
      <c r="AL30" s="3">
        <v>6.0114804768813457</v>
      </c>
      <c r="AM30" s="3">
        <v>6.9463087248322148</v>
      </c>
      <c r="AN30" s="2">
        <v>0</v>
      </c>
      <c r="AR30" s="4" t="e">
        <v>#N/A</v>
      </c>
      <c r="AS30" s="4" t="e">
        <v>#N/A</v>
      </c>
      <c r="BZ30" s="2">
        <v>30</v>
      </c>
      <c r="DM30" s="2">
        <v>204</v>
      </c>
      <c r="DN30" s="4">
        <v>1.442144153160724</v>
      </c>
      <c r="DO30" s="4">
        <v>2.6401657588004444</v>
      </c>
      <c r="DP30" s="4">
        <v>0.85515140865694839</v>
      </c>
      <c r="DQ30" s="4">
        <v>45.376757184520109</v>
      </c>
      <c r="DR30" s="4">
        <v>39.27183401207521</v>
      </c>
      <c r="DS30" s="4">
        <v>35.53518599618257</v>
      </c>
      <c r="DT30" s="4">
        <v>10.704991613097835</v>
      </c>
      <c r="DU30" s="4">
        <v>8.3620123166462257</v>
      </c>
      <c r="DV30" s="4">
        <v>3.1441704926520098</v>
      </c>
      <c r="DW30" s="4">
        <v>3.8773648784402548</v>
      </c>
      <c r="DX30" s="2">
        <v>100</v>
      </c>
      <c r="DY30" s="4">
        <v>96.539792387543258</v>
      </c>
      <c r="DZ30" s="4">
        <v>96.19377162629759</v>
      </c>
      <c r="EA30" s="4">
        <v>95.328719723183383</v>
      </c>
      <c r="EB30" s="4">
        <v>96.539792387543258</v>
      </c>
      <c r="EC30" s="4">
        <v>6.1049231724448987</v>
      </c>
      <c r="ED30" s="4">
        <v>9.8415711883375394</v>
      </c>
      <c r="EE30" s="4">
        <v>3.7366480158926407</v>
      </c>
      <c r="EF30" s="4">
        <v>24.830194383084734</v>
      </c>
      <c r="EG30" s="4">
        <v>2.3429792964516096</v>
      </c>
      <c r="EH30" s="4">
        <v>5.2178418239942159</v>
      </c>
      <c r="EI30" s="4">
        <v>-0.73319438578824503</v>
      </c>
      <c r="EJ30" s="4">
        <v>54.623242815479891</v>
      </c>
      <c r="EK30" s="1">
        <v>0</v>
      </c>
      <c r="EX30" s="4">
        <v>8</v>
      </c>
      <c r="EZ30" s="4">
        <v>212</v>
      </c>
      <c r="FA30" s="4">
        <v>1.2380286229405</v>
      </c>
      <c r="FB30" s="4">
        <v>2.6112980769230774</v>
      </c>
      <c r="FC30" s="4">
        <v>3.3653846153846008</v>
      </c>
      <c r="FD30" s="4">
        <v>52.589532620523997</v>
      </c>
      <c r="FE30" s="4">
        <v>44.072322552327073</v>
      </c>
      <c r="FF30" s="4">
        <v>42.884371639151908</v>
      </c>
      <c r="FG30" s="4">
        <v>24.664748793990338</v>
      </c>
      <c r="FH30" s="4">
        <v>18.291818757012006</v>
      </c>
      <c r="FI30" s="4">
        <v>14.373549722948056</v>
      </c>
      <c r="FJ30" s="4">
        <v>9.3110564504267934</v>
      </c>
      <c r="FK30" s="1">
        <v>100</v>
      </c>
      <c r="FL30" s="4">
        <v>100</v>
      </c>
      <c r="FM30" s="4">
        <v>100</v>
      </c>
      <c r="FN30" s="4">
        <v>100</v>
      </c>
      <c r="FO30" s="4">
        <v>100</v>
      </c>
      <c r="FP30" s="4">
        <v>8.5172100681969241</v>
      </c>
      <c r="FQ30" s="4">
        <v>9.7051609813720887</v>
      </c>
      <c r="FR30" s="4">
        <v>1.1879509131751647</v>
      </c>
      <c r="FS30" s="4">
        <v>18.21962284516157</v>
      </c>
      <c r="FT30" s="4">
        <v>6.3729300369783317</v>
      </c>
      <c r="FU30" s="4">
        <v>3.9182690340639503</v>
      </c>
      <c r="FV30" s="4">
        <v>5.0624932725212624</v>
      </c>
      <c r="FW30" s="4">
        <v>47.410467379476003</v>
      </c>
      <c r="FX30" s="1">
        <v>0</v>
      </c>
      <c r="FY30" s="3"/>
      <c r="FZ30" s="3"/>
      <c r="GA30" s="3"/>
      <c r="GB30" s="3"/>
      <c r="GC30" s="4"/>
      <c r="GD30" s="4"/>
      <c r="GE30" s="4"/>
      <c r="GF30" s="4"/>
      <c r="GG30" s="4"/>
      <c r="GH30" s="4"/>
      <c r="GI30" s="4"/>
      <c r="GJ30" s="4"/>
      <c r="GL30" s="4" t="e">
        <f t="shared" si="0"/>
        <v>#N/A</v>
      </c>
      <c r="GM30" s="4" t="e">
        <f t="shared" si="1"/>
        <v>#N/A</v>
      </c>
      <c r="GN30" s="4"/>
    </row>
    <row r="31" spans="1:196" x14ac:dyDescent="0.2">
      <c r="A31" s="2">
        <v>31552</v>
      </c>
      <c r="B31" s="2">
        <v>2006</v>
      </c>
      <c r="C31" s="2">
        <v>6</v>
      </c>
      <c r="D31" s="2">
        <v>16</v>
      </c>
      <c r="E31" s="2">
        <v>6874091</v>
      </c>
      <c r="F31" s="2">
        <v>3501000</v>
      </c>
      <c r="G31" s="2">
        <v>100</v>
      </c>
      <c r="H31" s="1">
        <v>4</v>
      </c>
      <c r="I31" s="1">
        <v>2</v>
      </c>
      <c r="J31" s="3">
        <v>11.9</v>
      </c>
      <c r="K31" s="2">
        <v>0</v>
      </c>
      <c r="L31" s="2">
        <v>0</v>
      </c>
      <c r="M31" s="2">
        <v>2</v>
      </c>
      <c r="N31" s="2">
        <v>4</v>
      </c>
      <c r="O31" s="2">
        <v>4</v>
      </c>
      <c r="P31" s="2">
        <v>201</v>
      </c>
      <c r="Q31" s="2">
        <v>0</v>
      </c>
      <c r="R31" s="1">
        <v>3.2</v>
      </c>
      <c r="S31" s="1">
        <v>40.700000000000003</v>
      </c>
      <c r="T31" s="1">
        <v>56.1</v>
      </c>
      <c r="U31" s="4">
        <v>1.054</v>
      </c>
      <c r="V31" s="3">
        <v>23.185654008438814</v>
      </c>
      <c r="W31" s="3">
        <v>4.1746772864597608</v>
      </c>
      <c r="X31" s="2">
        <v>202</v>
      </c>
      <c r="Y31" s="2">
        <v>10</v>
      </c>
      <c r="Z31" s="3">
        <v>3.2</v>
      </c>
      <c r="AA31" s="3">
        <v>40.700000000000003</v>
      </c>
      <c r="AB31" s="3">
        <v>56.1</v>
      </c>
      <c r="AC31" s="4">
        <v>1.1950000000000001</v>
      </c>
      <c r="AD31" s="3">
        <v>18.276091713443055</v>
      </c>
      <c r="AE31" s="3">
        <v>3.6321303841676289</v>
      </c>
      <c r="AF31" s="2">
        <v>203</v>
      </c>
      <c r="AG31" s="2">
        <v>20</v>
      </c>
      <c r="AH31" s="3">
        <v>2.4</v>
      </c>
      <c r="AI31" s="3">
        <v>34.4</v>
      </c>
      <c r="AJ31" s="3">
        <v>63.2</v>
      </c>
      <c r="AK31" s="4">
        <v>1.173</v>
      </c>
      <c r="AL31" s="3">
        <v>18.427895193012858</v>
      </c>
      <c r="AM31" s="3">
        <v>8.876174908050686</v>
      </c>
      <c r="AN31" s="2">
        <v>0</v>
      </c>
      <c r="AR31" s="4" t="e">
        <v>#N/A</v>
      </c>
      <c r="AS31" s="4" t="e">
        <v>#N/A</v>
      </c>
      <c r="BZ31" s="2">
        <v>30</v>
      </c>
      <c r="DM31" s="2" t="s">
        <v>169</v>
      </c>
      <c r="DN31" s="4">
        <v>1.4953115355612052</v>
      </c>
      <c r="DO31" s="4">
        <v>2.6102778859888325</v>
      </c>
      <c r="DP31" s="4">
        <v>3.4540968705362718</v>
      </c>
      <c r="DQ31" s="4">
        <v>42.71446945983886</v>
      </c>
      <c r="DR31" s="4">
        <v>36.365613730957733</v>
      </c>
      <c r="DS31" s="4">
        <v>34.033238718817188</v>
      </c>
      <c r="DT31" s="4">
        <v>30.50228210321556</v>
      </c>
      <c r="DU31" s="4">
        <v>26.498371665707648</v>
      </c>
      <c r="DV31" s="4">
        <v>12.316235827997579</v>
      </c>
      <c r="DW31" s="4">
        <v>8.4552344174653875</v>
      </c>
      <c r="DX31" s="2">
        <v>100</v>
      </c>
      <c r="DY31" s="4">
        <v>100</v>
      </c>
      <c r="DZ31" s="4">
        <v>100</v>
      </c>
      <c r="EA31" s="4">
        <v>100</v>
      </c>
      <c r="EB31" s="4">
        <v>100</v>
      </c>
      <c r="EC31" s="4">
        <v>6.3488557288811265</v>
      </c>
      <c r="ED31" s="4">
        <v>8.6812307410216718</v>
      </c>
      <c r="EE31" s="4">
        <v>2.3323750121405453</v>
      </c>
      <c r="EF31" s="4">
        <v>3.5309566156016281</v>
      </c>
      <c r="EG31" s="4">
        <v>4.003910437507912</v>
      </c>
      <c r="EH31" s="4">
        <v>14.182135837710069</v>
      </c>
      <c r="EI31" s="4">
        <v>3.8610014105321913</v>
      </c>
      <c r="EJ31" s="4">
        <v>57.28553054016114</v>
      </c>
      <c r="EK31" s="1">
        <v>0</v>
      </c>
      <c r="EX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Y31" s="3"/>
      <c r="FZ31" s="3"/>
      <c r="GA31" s="3"/>
      <c r="GB31" s="3"/>
      <c r="GC31" s="4"/>
      <c r="GD31" s="4"/>
      <c r="GE31" s="4"/>
      <c r="GF31" s="4"/>
      <c r="GG31" s="4"/>
      <c r="GH31" s="4"/>
      <c r="GI31" s="4"/>
      <c r="GJ31" s="4"/>
      <c r="GL31" s="4" t="e">
        <f t="shared" si="0"/>
        <v>#N/A</v>
      </c>
      <c r="GM31" s="4" t="e">
        <f t="shared" si="1"/>
        <v>#N/A</v>
      </c>
      <c r="GN31" s="4"/>
    </row>
    <row r="32" spans="1:196" x14ac:dyDescent="0.2">
      <c r="A32" s="2">
        <v>31591</v>
      </c>
      <c r="B32" s="2">
        <v>2006</v>
      </c>
      <c r="C32" s="2">
        <v>8</v>
      </c>
      <c r="D32" s="2">
        <v>2</v>
      </c>
      <c r="E32" s="2">
        <v>6873693</v>
      </c>
      <c r="F32" s="2">
        <v>3532990</v>
      </c>
      <c r="G32" s="2">
        <v>130</v>
      </c>
      <c r="H32" s="1">
        <v>4</v>
      </c>
      <c r="I32" s="1">
        <v>3</v>
      </c>
      <c r="J32" s="3">
        <v>4.55</v>
      </c>
      <c r="K32" s="2">
        <v>0</v>
      </c>
      <c r="L32" s="2">
        <v>0</v>
      </c>
      <c r="M32" s="2">
        <v>2</v>
      </c>
      <c r="N32" s="2">
        <v>0</v>
      </c>
      <c r="O32" s="2">
        <v>4</v>
      </c>
      <c r="P32" s="2">
        <v>201</v>
      </c>
      <c r="Q32" s="2">
        <v>0</v>
      </c>
      <c r="R32" s="1">
        <v>1.1000000000000001</v>
      </c>
      <c r="S32" s="1">
        <v>7.6</v>
      </c>
      <c r="T32" s="1">
        <v>91.3</v>
      </c>
      <c r="U32" s="4">
        <v>1.1160000000000001</v>
      </c>
      <c r="V32" s="3">
        <v>4.1129695640252262</v>
      </c>
      <c r="W32" s="3">
        <v>2.8881898770374512</v>
      </c>
      <c r="X32" s="2">
        <v>202</v>
      </c>
      <c r="Y32" s="2">
        <v>10</v>
      </c>
      <c r="Z32" s="3">
        <v>1.1000000000000001</v>
      </c>
      <c r="AA32" s="3">
        <v>7.6</v>
      </c>
      <c r="AB32" s="3">
        <v>91.3</v>
      </c>
      <c r="AC32" s="4">
        <v>1.1910000000000001</v>
      </c>
      <c r="AD32" s="3">
        <v>3.3624830644167947</v>
      </c>
      <c r="AE32" s="3">
        <v>6.5638541932194743</v>
      </c>
      <c r="AF32" s="2">
        <v>203</v>
      </c>
      <c r="AG32" s="2">
        <v>20</v>
      </c>
      <c r="AH32" s="3">
        <v>1.1000000000000001</v>
      </c>
      <c r="AI32" s="3">
        <v>7.6</v>
      </c>
      <c r="AJ32" s="3">
        <v>91.3</v>
      </c>
      <c r="AK32" s="4">
        <v>1.3089999999999999</v>
      </c>
      <c r="AL32" s="3">
        <v>2.1523691545370052</v>
      </c>
      <c r="AM32" s="3">
        <v>5.7683177717993424</v>
      </c>
      <c r="AN32" s="2">
        <v>0</v>
      </c>
      <c r="AR32" s="4" t="e">
        <v>#N/A</v>
      </c>
      <c r="AS32" s="4" t="e">
        <v>#N/A</v>
      </c>
      <c r="BZ32" s="2">
        <v>30</v>
      </c>
      <c r="DM32" s="2" t="s">
        <v>170</v>
      </c>
      <c r="DN32" s="4">
        <v>1.482273648369957</v>
      </c>
      <c r="DO32" s="4">
        <v>2.6421940795675942</v>
      </c>
      <c r="DP32" s="4">
        <v>0.67877568977439562</v>
      </c>
      <c r="DQ32" s="4">
        <v>43.899895173009504</v>
      </c>
      <c r="DR32" s="4">
        <v>40.248212558670453</v>
      </c>
      <c r="DS32" s="4">
        <v>8.0934772673512185</v>
      </c>
      <c r="DT32" s="4">
        <v>5.0347546048249727</v>
      </c>
      <c r="DU32" s="4">
        <v>3.9319498353426914</v>
      </c>
      <c r="DV32" s="4">
        <v>0.67208668026935325</v>
      </c>
      <c r="DW32" s="4">
        <v>1.3783960452630877</v>
      </c>
      <c r="DX32" s="2">
        <v>100</v>
      </c>
      <c r="DY32" s="4">
        <v>98.765432098765444</v>
      </c>
      <c r="DZ32" s="4">
        <v>99.118165784832456</v>
      </c>
      <c r="EA32" s="4">
        <v>99.118165784832456</v>
      </c>
      <c r="EB32" s="4">
        <v>98.765432098765444</v>
      </c>
      <c r="EC32" s="4">
        <v>3.6516826143390517</v>
      </c>
      <c r="ED32" s="4">
        <v>35.806417905658286</v>
      </c>
      <c r="EE32" s="4">
        <v>32.154735291319234</v>
      </c>
      <c r="EF32" s="4">
        <v>3.0587226625262458</v>
      </c>
      <c r="EG32" s="4">
        <v>1.1028047694822813</v>
      </c>
      <c r="EH32" s="4">
        <v>3.2598631550733383</v>
      </c>
      <c r="EI32" s="4">
        <v>-0.70630936499373442</v>
      </c>
      <c r="EJ32" s="4">
        <v>56.100104826990496</v>
      </c>
      <c r="EK32" s="1">
        <v>0</v>
      </c>
      <c r="EX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Y32" s="3"/>
      <c r="FZ32" s="3"/>
      <c r="GA32" s="3"/>
      <c r="GB32" s="3"/>
      <c r="GC32" s="4"/>
      <c r="GD32" s="4"/>
      <c r="GE32" s="4"/>
      <c r="GF32" s="4"/>
      <c r="GG32" s="4"/>
      <c r="GH32" s="4"/>
      <c r="GI32" s="4"/>
      <c r="GJ32" s="4"/>
      <c r="GL32" s="4" t="e">
        <f t="shared" si="0"/>
        <v>#N/A</v>
      </c>
      <c r="GM32" s="4" t="e">
        <f t="shared" si="1"/>
        <v>#N/A</v>
      </c>
      <c r="GN32" s="4"/>
    </row>
    <row r="33" spans="1:196" x14ac:dyDescent="0.2">
      <c r="A33" s="2">
        <v>31651</v>
      </c>
      <c r="B33" s="2">
        <v>2006</v>
      </c>
      <c r="C33" s="2">
        <v>8</v>
      </c>
      <c r="D33" s="2">
        <v>22</v>
      </c>
      <c r="E33" s="2">
        <v>6873686</v>
      </c>
      <c r="F33" s="2">
        <v>3581000</v>
      </c>
      <c r="G33" s="2">
        <v>120</v>
      </c>
      <c r="H33" s="1">
        <v>3</v>
      </c>
      <c r="I33" s="1">
        <v>2</v>
      </c>
      <c r="J33" s="3">
        <v>6.5</v>
      </c>
      <c r="K33" s="2">
        <v>2</v>
      </c>
      <c r="L33" s="2">
        <v>9</v>
      </c>
      <c r="M33" s="2">
        <v>3</v>
      </c>
      <c r="N33" s="2">
        <v>0</v>
      </c>
      <c r="O33" s="2">
        <v>2</v>
      </c>
      <c r="P33" s="2">
        <v>201</v>
      </c>
      <c r="Q33" s="2">
        <v>0</v>
      </c>
      <c r="R33" s="1">
        <v>4.0999999999999996</v>
      </c>
      <c r="S33" s="1">
        <v>44.6</v>
      </c>
      <c r="T33" s="1">
        <v>51.3</v>
      </c>
      <c r="U33" s="4">
        <v>0.81599999999999995</v>
      </c>
      <c r="V33" s="3">
        <v>17.746113989637308</v>
      </c>
      <c r="W33" s="3">
        <v>5.4527559055118093</v>
      </c>
      <c r="X33" s="2">
        <v>202</v>
      </c>
      <c r="Y33" s="2">
        <v>10</v>
      </c>
      <c r="Z33" s="3">
        <v>4.0999999999999996</v>
      </c>
      <c r="AA33" s="3">
        <v>44.6</v>
      </c>
      <c r="AB33" s="3">
        <v>51.3</v>
      </c>
      <c r="AC33" s="4">
        <v>0.88500000000000001</v>
      </c>
      <c r="AD33" s="3">
        <v>18.077553249590387</v>
      </c>
      <c r="AE33" s="3">
        <v>10.683333333333337</v>
      </c>
      <c r="AF33" s="2">
        <v>203</v>
      </c>
      <c r="AG33" s="2">
        <v>20</v>
      </c>
      <c r="AH33" s="3">
        <v>1</v>
      </c>
      <c r="AI33" s="3">
        <v>33</v>
      </c>
      <c r="AJ33" s="3">
        <v>66</v>
      </c>
      <c r="AK33" s="4">
        <v>0.98899999999999999</v>
      </c>
      <c r="AL33" s="3">
        <v>16.250266922912662</v>
      </c>
      <c r="AM33" s="3">
        <v>13.81947985721569</v>
      </c>
      <c r="AN33" s="2">
        <v>0</v>
      </c>
      <c r="AR33" s="4" t="e">
        <v>#N/A</v>
      </c>
      <c r="AS33" s="4" t="e">
        <v>#N/A</v>
      </c>
      <c r="BZ33" s="2">
        <v>30</v>
      </c>
      <c r="DM33" s="2">
        <v>475</v>
      </c>
      <c r="DN33" s="4">
        <v>1.1955502531157574</v>
      </c>
      <c r="DO33" s="4">
        <v>2.6133197606268124</v>
      </c>
      <c r="DP33" s="4">
        <v>3.1895860324510821</v>
      </c>
      <c r="DQ33" s="4">
        <v>54.251665979481935</v>
      </c>
      <c r="DR33" s="4">
        <v>48.805260821391052</v>
      </c>
      <c r="DS33" s="4">
        <v>38.453823533028533</v>
      </c>
      <c r="DT33" s="4">
        <v>30.730999256868312</v>
      </c>
      <c r="DU33" s="4">
        <v>26.159793682676725</v>
      </c>
      <c r="DV33" s="4">
        <v>14.775929578152086</v>
      </c>
      <c r="DX33" s="2">
        <v>100</v>
      </c>
      <c r="DY33" s="4">
        <v>96.460176991150448</v>
      </c>
      <c r="DZ33" s="4">
        <v>97.345132743362839</v>
      </c>
      <c r="EA33" s="4">
        <v>97.699115044247776</v>
      </c>
      <c r="EB33" s="4">
        <v>97.345132743362839</v>
      </c>
      <c r="EC33" s="4">
        <v>5.446405158090883</v>
      </c>
      <c r="ED33" s="4">
        <v>15.797842446453402</v>
      </c>
      <c r="EE33" s="4">
        <v>10.351437288362519</v>
      </c>
      <c r="EF33" s="4">
        <v>7.722824276160221</v>
      </c>
      <c r="EG33" s="4">
        <v>4.5712055741915876</v>
      </c>
      <c r="EH33" s="4">
        <v>11.383864104524639</v>
      </c>
      <c r="EJ33" s="4">
        <v>45.748334020518065</v>
      </c>
      <c r="EK33" s="1">
        <v>0</v>
      </c>
      <c r="EX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Y33" s="3"/>
      <c r="FZ33" s="3"/>
      <c r="GA33" s="3"/>
      <c r="GB33" s="3"/>
      <c r="GC33" s="4"/>
      <c r="GD33" s="4"/>
      <c r="GE33" s="4"/>
      <c r="GF33" s="4"/>
      <c r="GG33" s="4"/>
      <c r="GH33" s="4"/>
      <c r="GI33" s="4"/>
      <c r="GJ33" s="4"/>
      <c r="GL33" s="4" t="e">
        <f t="shared" si="0"/>
        <v>#N/A</v>
      </c>
      <c r="GM33" s="4" t="e">
        <f t="shared" si="1"/>
        <v>#N/A</v>
      </c>
      <c r="GN33" s="4"/>
    </row>
    <row r="34" spans="1:196" x14ac:dyDescent="0.2">
      <c r="A34" s="2">
        <v>31731</v>
      </c>
      <c r="B34" s="2">
        <v>2006</v>
      </c>
      <c r="C34" s="2">
        <v>8</v>
      </c>
      <c r="D34" s="2">
        <v>21</v>
      </c>
      <c r="E34" s="2">
        <v>6873717</v>
      </c>
      <c r="F34" s="2">
        <v>3644999</v>
      </c>
      <c r="G34" s="2">
        <v>80</v>
      </c>
      <c r="H34" s="1">
        <v>4</v>
      </c>
      <c r="I34" s="1">
        <v>2</v>
      </c>
      <c r="J34" s="3">
        <v>2.85</v>
      </c>
      <c r="K34" s="2">
        <v>2</v>
      </c>
      <c r="L34" s="2">
        <v>4</v>
      </c>
      <c r="M34" s="2">
        <v>3</v>
      </c>
      <c r="N34" s="2">
        <v>0</v>
      </c>
      <c r="O34" s="2">
        <v>2</v>
      </c>
      <c r="P34" s="2">
        <v>201</v>
      </c>
      <c r="Q34" s="2">
        <v>0</v>
      </c>
      <c r="R34" s="1">
        <v>2.6</v>
      </c>
      <c r="S34" s="1">
        <v>28</v>
      </c>
      <c r="T34" s="1">
        <v>69.400000000000006</v>
      </c>
      <c r="U34" s="4">
        <v>0.94399999999999995</v>
      </c>
      <c r="V34" s="3">
        <v>7.1793182940885911</v>
      </c>
      <c r="W34" s="3">
        <v>5.6767784282419722</v>
      </c>
      <c r="X34" s="2">
        <v>202</v>
      </c>
      <c r="Y34" s="2">
        <v>10</v>
      </c>
      <c r="Z34" s="3">
        <v>2.6</v>
      </c>
      <c r="AA34" s="3">
        <v>28</v>
      </c>
      <c r="AB34" s="3">
        <v>69.400000000000006</v>
      </c>
      <c r="AC34" s="4">
        <v>1.1819999999999999</v>
      </c>
      <c r="AD34" s="3">
        <v>4.9605263157894646</v>
      </c>
      <c r="AE34" s="3">
        <v>1.2598643223037549</v>
      </c>
      <c r="AF34" s="2">
        <v>203</v>
      </c>
      <c r="AG34" s="2">
        <v>20</v>
      </c>
      <c r="AH34" s="3">
        <v>2.6</v>
      </c>
      <c r="AI34" s="3">
        <v>28</v>
      </c>
      <c r="AJ34" s="3">
        <v>69.400000000000006</v>
      </c>
      <c r="AK34" s="4">
        <v>1.28</v>
      </c>
      <c r="AL34" s="3">
        <v>3.9585443777760427</v>
      </c>
      <c r="AM34" s="3">
        <v>0.79513184584179974</v>
      </c>
      <c r="AN34" s="2">
        <v>0</v>
      </c>
      <c r="AR34" s="4" t="e">
        <v>#N/A</v>
      </c>
      <c r="AS34" s="4" t="e">
        <v>#N/A</v>
      </c>
      <c r="BZ34" s="2">
        <v>30</v>
      </c>
      <c r="DM34" s="2">
        <v>498</v>
      </c>
      <c r="DN34" s="4">
        <v>1.2646819899791077</v>
      </c>
      <c r="DO34" s="4">
        <v>2.6317766265427394</v>
      </c>
      <c r="DP34" s="4">
        <v>1.5846411701965442</v>
      </c>
      <c r="DQ34" s="4">
        <v>51.945694128286625</v>
      </c>
      <c r="DR34" s="4">
        <v>43.227407262620979</v>
      </c>
      <c r="DS34" s="4">
        <v>38.49032143414675</v>
      </c>
      <c r="DT34" s="4">
        <v>31.088208416657508</v>
      </c>
      <c r="DU34" s="4">
        <v>22.653397363424972</v>
      </c>
      <c r="DV34" s="4">
        <v>11.400320057809038</v>
      </c>
      <c r="DX34" s="2">
        <v>100</v>
      </c>
      <c r="DY34" s="4">
        <v>96.527777777777786</v>
      </c>
      <c r="DZ34" s="4">
        <v>98.611111111111128</v>
      </c>
      <c r="EA34" s="4">
        <v>98.2638888888889</v>
      </c>
      <c r="EB34" s="4">
        <v>96.875</v>
      </c>
      <c r="EC34" s="4">
        <v>8.7182868656656467</v>
      </c>
      <c r="ED34" s="4">
        <v>13.455372694139875</v>
      </c>
      <c r="EE34" s="4">
        <v>4.7370858284742283</v>
      </c>
      <c r="EF34" s="4">
        <v>7.402113017489242</v>
      </c>
      <c r="EG34" s="4">
        <v>8.4348110532325364</v>
      </c>
      <c r="EH34" s="4">
        <v>11.253077305615934</v>
      </c>
      <c r="EJ34" s="4">
        <v>48.054305871713375</v>
      </c>
      <c r="EK34" s="1">
        <v>0</v>
      </c>
      <c r="EX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Y34" s="3"/>
      <c r="FZ34" s="3"/>
      <c r="GA34" s="3"/>
      <c r="GB34" s="3"/>
      <c r="GC34" s="4"/>
      <c r="GD34" s="4"/>
      <c r="GE34" s="4"/>
      <c r="GF34" s="4"/>
      <c r="GG34" s="4"/>
      <c r="GH34" s="4"/>
      <c r="GI34" s="4"/>
      <c r="GJ34" s="4"/>
      <c r="GL34" s="4" t="e">
        <f t="shared" si="0"/>
        <v>#N/A</v>
      </c>
      <c r="GM34" s="4" t="e">
        <f t="shared" si="1"/>
        <v>#N/A</v>
      </c>
      <c r="GN34" s="4"/>
    </row>
    <row r="35" spans="1:196" x14ac:dyDescent="0.2">
      <c r="A35" s="2">
        <v>33312</v>
      </c>
      <c r="B35" s="2">
        <v>2006</v>
      </c>
      <c r="C35" s="2">
        <v>6</v>
      </c>
      <c r="D35" s="2">
        <v>2</v>
      </c>
      <c r="E35" s="2">
        <v>6890093</v>
      </c>
      <c r="F35" s="2">
        <v>3309012</v>
      </c>
      <c r="G35" s="2">
        <v>180</v>
      </c>
      <c r="H35" s="1">
        <v>3</v>
      </c>
      <c r="I35" s="1">
        <v>2</v>
      </c>
      <c r="J35" s="3">
        <v>3.05</v>
      </c>
      <c r="K35" s="2">
        <v>2</v>
      </c>
      <c r="L35" s="2">
        <v>14</v>
      </c>
      <c r="M35" s="2">
        <v>2</v>
      </c>
      <c r="N35" s="2">
        <v>0</v>
      </c>
      <c r="O35" s="2">
        <v>4</v>
      </c>
      <c r="P35" s="2">
        <v>201</v>
      </c>
      <c r="Q35" s="2">
        <v>0</v>
      </c>
      <c r="R35" s="1">
        <v>2.2999999999999998</v>
      </c>
      <c r="S35" s="1">
        <v>34.6</v>
      </c>
      <c r="T35" s="1">
        <v>63.1</v>
      </c>
      <c r="U35" s="4">
        <v>1.0209999999999999</v>
      </c>
      <c r="V35" s="3">
        <v>17.757197503523251</v>
      </c>
      <c r="W35" s="3">
        <v>7.5479396164830685</v>
      </c>
      <c r="X35" s="2">
        <v>202</v>
      </c>
      <c r="Y35" s="2">
        <v>10</v>
      </c>
      <c r="Z35" s="3">
        <v>2.2999999999999998</v>
      </c>
      <c r="AA35" s="3">
        <v>34.6</v>
      </c>
      <c r="AB35" s="3">
        <v>63.1</v>
      </c>
      <c r="AC35" s="4">
        <v>1.139</v>
      </c>
      <c r="AD35" s="3">
        <v>20.42287361845267</v>
      </c>
      <c r="AE35" s="3">
        <v>8.4886128364389126</v>
      </c>
      <c r="AF35" s="2">
        <v>203</v>
      </c>
      <c r="AG35" s="2">
        <v>20</v>
      </c>
      <c r="AH35" s="3">
        <v>1.4</v>
      </c>
      <c r="AI35" s="3">
        <v>21.6</v>
      </c>
      <c r="AJ35" s="3">
        <v>77</v>
      </c>
      <c r="AK35" s="4">
        <v>1.103</v>
      </c>
      <c r="AL35" s="3">
        <v>13.709167544783986</v>
      </c>
      <c r="AM35" s="3">
        <v>11.295640493344731</v>
      </c>
      <c r="AN35" s="2">
        <v>0</v>
      </c>
      <c r="AR35" s="4" t="e">
        <v>#N/A</v>
      </c>
      <c r="AS35" s="4" t="e">
        <v>#N/A</v>
      </c>
      <c r="BZ35" s="2">
        <v>30</v>
      </c>
      <c r="DM35" s="2">
        <v>203</v>
      </c>
      <c r="DN35" s="4">
        <v>1.176327721935186</v>
      </c>
      <c r="DO35" s="4">
        <v>2.6082657062095378</v>
      </c>
      <c r="DP35" s="4">
        <v>3.6290690252575883</v>
      </c>
      <c r="DQ35" s="4">
        <v>54.900004277375395</v>
      </c>
      <c r="DR35" s="4">
        <v>45.843606617777134</v>
      </c>
      <c r="DS35" s="4">
        <v>42.139005325862939</v>
      </c>
      <c r="DT35" s="4">
        <v>25.70526049578617</v>
      </c>
      <c r="DU35" s="4">
        <v>21.987309289306619</v>
      </c>
      <c r="DV35" s="4">
        <v>8.5973449801538653</v>
      </c>
      <c r="DW35" s="4">
        <v>9.8711016348040754</v>
      </c>
      <c r="DX35" s="2">
        <v>100</v>
      </c>
      <c r="DY35" s="4">
        <v>98.284734133790735</v>
      </c>
      <c r="DZ35" s="4">
        <v>97.427101200686096</v>
      </c>
      <c r="EA35" s="4">
        <v>98.284734133790735</v>
      </c>
      <c r="EB35" s="4">
        <v>99.14236706689536</v>
      </c>
      <c r="EC35" s="4">
        <v>9.0563976595982609</v>
      </c>
      <c r="ED35" s="4">
        <v>12.760998951512455</v>
      </c>
      <c r="EE35" s="4">
        <v>3.7046012919141944</v>
      </c>
      <c r="EF35" s="4">
        <v>16.433744830076769</v>
      </c>
      <c r="EG35" s="4">
        <v>3.717951206479551</v>
      </c>
      <c r="EH35" s="4">
        <v>13.389964309152754</v>
      </c>
      <c r="EI35" s="4">
        <v>-1.2737566546502102</v>
      </c>
      <c r="EJ35" s="4">
        <v>45.099995722624605</v>
      </c>
      <c r="EK35" s="1">
        <v>0</v>
      </c>
      <c r="EX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Y35" s="3"/>
      <c r="FZ35" s="3"/>
      <c r="GA35" s="3"/>
      <c r="GB35" s="3"/>
      <c r="GC35" s="4"/>
      <c r="GD35" s="4"/>
      <c r="GE35" s="4"/>
      <c r="GF35" s="4"/>
      <c r="GG35" s="4"/>
      <c r="GH35" s="4"/>
      <c r="GI35" s="4"/>
      <c r="GJ35" s="4"/>
      <c r="GL35" s="4" t="e">
        <f t="shared" si="0"/>
        <v>#N/A</v>
      </c>
      <c r="GM35" s="4" t="e">
        <f t="shared" si="1"/>
        <v>#N/A</v>
      </c>
      <c r="GN35" s="4"/>
    </row>
    <row r="36" spans="1:196" x14ac:dyDescent="0.2">
      <c r="A36" s="2">
        <v>33371</v>
      </c>
      <c r="B36" s="2">
        <v>2006</v>
      </c>
      <c r="C36" s="2">
        <v>6</v>
      </c>
      <c r="D36" s="2">
        <v>5</v>
      </c>
      <c r="E36" s="2">
        <v>6889725</v>
      </c>
      <c r="F36" s="2">
        <v>3356994</v>
      </c>
      <c r="G36" s="2">
        <v>140</v>
      </c>
      <c r="H36" s="1">
        <v>3</v>
      </c>
      <c r="I36" s="1">
        <v>2</v>
      </c>
      <c r="J36" s="3">
        <v>6.8</v>
      </c>
      <c r="K36" s="2">
        <v>0</v>
      </c>
      <c r="L36" s="2">
        <v>0</v>
      </c>
      <c r="M36" s="2">
        <v>3</v>
      </c>
      <c r="N36" s="2">
        <v>0</v>
      </c>
      <c r="O36" s="2">
        <v>3</v>
      </c>
      <c r="P36" s="2">
        <v>201</v>
      </c>
      <c r="Q36" s="2">
        <v>0</v>
      </c>
      <c r="R36" s="1">
        <v>1.1000000000000001</v>
      </c>
      <c r="S36" s="1">
        <v>13.8</v>
      </c>
      <c r="T36" s="1">
        <v>85.1</v>
      </c>
      <c r="U36" s="4">
        <v>1.0289999999999999</v>
      </c>
      <c r="V36" s="3">
        <v>20.885582288354232</v>
      </c>
      <c r="W36" s="3">
        <v>9.3584104353101853</v>
      </c>
      <c r="X36" s="2">
        <v>202</v>
      </c>
      <c r="Y36" s="2">
        <v>10</v>
      </c>
      <c r="Z36" s="3">
        <v>1.1000000000000001</v>
      </c>
      <c r="AA36" s="3">
        <v>13.8</v>
      </c>
      <c r="AB36" s="3">
        <v>85.1</v>
      </c>
      <c r="AC36" s="4">
        <v>1.1419999999999999</v>
      </c>
      <c r="AD36" s="3">
        <v>14.644204615249608</v>
      </c>
      <c r="AE36" s="3">
        <v>10.72162828947369</v>
      </c>
      <c r="AF36" s="2">
        <v>203</v>
      </c>
      <c r="AG36" s="2">
        <v>20</v>
      </c>
      <c r="AH36" s="3">
        <v>5.6</v>
      </c>
      <c r="AI36" s="3">
        <v>35.1</v>
      </c>
      <c r="AJ36" s="3">
        <v>59.3</v>
      </c>
      <c r="AK36" s="4">
        <v>1.1830000000000001</v>
      </c>
      <c r="AL36" s="3">
        <v>12.950771347155348</v>
      </c>
      <c r="AM36" s="3">
        <v>16.66102268879105</v>
      </c>
      <c r="AN36" s="2">
        <v>0</v>
      </c>
      <c r="AO36" s="2">
        <v>215</v>
      </c>
      <c r="AP36" s="4">
        <v>1.4518159549130518</v>
      </c>
      <c r="AQ36" s="4">
        <v>2.6422402159244269</v>
      </c>
      <c r="AR36" s="4">
        <v>0.67476383265855511</v>
      </c>
      <c r="AS36" s="4">
        <v>45.05359708919908</v>
      </c>
      <c r="AT36" s="4">
        <v>40.080608982496322</v>
      </c>
      <c r="AU36" s="4">
        <v>36.976964423299748</v>
      </c>
      <c r="AV36" s="4">
        <v>16.422639135035826</v>
      </c>
      <c r="AW36" s="4">
        <v>12.251913427603972</v>
      </c>
      <c r="AX36" s="4">
        <v>7.6907921781348376</v>
      </c>
      <c r="AY36" s="4">
        <v>4.750420702749679</v>
      </c>
      <c r="AZ36" s="1">
        <v>100</v>
      </c>
      <c r="BA36" s="4">
        <v>99.161073825503351</v>
      </c>
      <c r="BB36" s="4">
        <v>98.322147651006702</v>
      </c>
      <c r="BC36" s="4">
        <v>99.161073825503351</v>
      </c>
      <c r="BD36" s="4">
        <v>98.65771812080537</v>
      </c>
      <c r="BE36" s="4">
        <v>4.9729881067027577</v>
      </c>
      <c r="BF36" s="4">
        <v>8.0766326658993322</v>
      </c>
      <c r="BG36" s="4">
        <v>3.1036445591965744</v>
      </c>
      <c r="BH36" s="4">
        <v>20.554325288263922</v>
      </c>
      <c r="BI36" s="4">
        <v>4.1707257074318544</v>
      </c>
      <c r="BJ36" s="4">
        <v>4.5611212494691342</v>
      </c>
      <c r="BK36" s="4">
        <v>2.9403714753851586</v>
      </c>
      <c r="BL36" s="4">
        <v>54.94640291080092</v>
      </c>
      <c r="BM36" s="1">
        <v>0</v>
      </c>
      <c r="BZ36" s="2">
        <v>30</v>
      </c>
      <c r="DM36" s="2">
        <v>218</v>
      </c>
      <c r="DN36" s="4">
        <v>1.5387453148777999</v>
      </c>
      <c r="DO36" s="4">
        <v>2.6394874868874565</v>
      </c>
      <c r="DP36" s="4">
        <v>0.91413157500374542</v>
      </c>
      <c r="DQ36" s="4">
        <v>41.702875178532359</v>
      </c>
      <c r="DR36" s="4">
        <v>33.374612993924913</v>
      </c>
      <c r="DS36" s="4">
        <v>30.145247607063329</v>
      </c>
      <c r="DT36" s="4">
        <v>12.539125853587976</v>
      </c>
      <c r="DU36" s="4">
        <v>7.7964176912933976</v>
      </c>
      <c r="DV36" s="4">
        <v>5.066995899887381</v>
      </c>
      <c r="DW36" s="4">
        <v>3.6888618865010057</v>
      </c>
      <c r="DX36" s="2">
        <v>100</v>
      </c>
      <c r="DY36" s="4">
        <v>98.251748251748239</v>
      </c>
      <c r="DZ36" s="4">
        <v>96.853146853146839</v>
      </c>
      <c r="EA36" s="4">
        <v>98.6013986013986</v>
      </c>
      <c r="EB36" s="4">
        <v>99.475524475524466</v>
      </c>
      <c r="EC36" s="4">
        <v>8.3282621846074463</v>
      </c>
      <c r="ED36" s="4">
        <v>11.55762757146903</v>
      </c>
      <c r="EE36" s="4">
        <v>3.2293653868615841</v>
      </c>
      <c r="EF36" s="4">
        <v>17.606121753475353</v>
      </c>
      <c r="EG36" s="4">
        <v>4.7427081622945781</v>
      </c>
      <c r="EH36" s="4">
        <v>2.7294217914060166</v>
      </c>
      <c r="EI36" s="4">
        <v>1.3781340133863753</v>
      </c>
      <c r="EJ36" s="4">
        <v>58.297124821467641</v>
      </c>
      <c r="EK36" s="1">
        <v>0</v>
      </c>
      <c r="EX36" s="4">
        <v>10</v>
      </c>
      <c r="EZ36" s="4">
        <v>207</v>
      </c>
      <c r="FA36" s="4">
        <v>1.6000321822334185</v>
      </c>
      <c r="FB36" s="4">
        <v>2.6402340278463514</v>
      </c>
      <c r="FC36" s="4">
        <v>0.8492149698824778</v>
      </c>
      <c r="FD36" s="4">
        <v>39.39809254187324</v>
      </c>
      <c r="FE36" s="4">
        <v>35.150032818417998</v>
      </c>
      <c r="FF36" s="4">
        <v>32.381043617425973</v>
      </c>
      <c r="FG36" s="4">
        <v>12.312592757809139</v>
      </c>
      <c r="FH36" s="4">
        <v>9.0260982935249388</v>
      </c>
      <c r="FI36" s="4">
        <v>5.988275189523967</v>
      </c>
      <c r="FJ36" s="4">
        <v>2.3384953070492074</v>
      </c>
      <c r="FK36" s="1">
        <v>100</v>
      </c>
      <c r="FL36" s="4">
        <v>99.653379549393392</v>
      </c>
      <c r="FM36" s="4">
        <v>99.653379549393392</v>
      </c>
      <c r="FN36" s="4">
        <v>98.786828422876923</v>
      </c>
      <c r="FO36" s="4">
        <v>99.653379549393392</v>
      </c>
      <c r="FP36" s="4">
        <v>4.248059723455242</v>
      </c>
      <c r="FQ36" s="4">
        <v>7.0170489244472662</v>
      </c>
      <c r="FR36" s="4">
        <v>2.7689892009920243</v>
      </c>
      <c r="FS36" s="4">
        <v>20.068450859616835</v>
      </c>
      <c r="FT36" s="4">
        <v>3.2864944642841998</v>
      </c>
      <c r="FU36" s="4">
        <v>3.0378231040009718</v>
      </c>
      <c r="FV36" s="4">
        <v>3.6497798824747596</v>
      </c>
      <c r="FW36" s="4">
        <v>60.60190745812676</v>
      </c>
      <c r="FX36" s="1">
        <v>0</v>
      </c>
      <c r="FY36" s="3"/>
      <c r="FZ36" s="3"/>
      <c r="GA36" s="3"/>
      <c r="GB36" s="3"/>
      <c r="GC36" s="4"/>
      <c r="GD36" s="4"/>
      <c r="GE36" s="4"/>
      <c r="GF36" s="4"/>
      <c r="GG36" s="4"/>
      <c r="GH36" s="4"/>
      <c r="GI36" s="4"/>
      <c r="GJ36" s="4"/>
      <c r="GL36" s="4">
        <f t="shared" si="0"/>
        <v>1.7747638326585551</v>
      </c>
      <c r="GM36" s="4">
        <f t="shared" si="1"/>
        <v>32.801683661595106</v>
      </c>
      <c r="GN36" s="4"/>
    </row>
    <row r="37" spans="1:196" x14ac:dyDescent="0.2">
      <c r="A37" s="2">
        <v>33452</v>
      </c>
      <c r="B37" s="2">
        <v>2006</v>
      </c>
      <c r="C37" s="2">
        <v>7</v>
      </c>
      <c r="D37" s="2">
        <v>19</v>
      </c>
      <c r="E37" s="2">
        <v>6890094</v>
      </c>
      <c r="F37" s="2">
        <v>3421002</v>
      </c>
      <c r="G37" s="2">
        <v>140</v>
      </c>
      <c r="H37" s="1">
        <v>3</v>
      </c>
      <c r="I37" s="1">
        <v>2</v>
      </c>
      <c r="J37" s="3">
        <v>4.2</v>
      </c>
      <c r="K37" s="2">
        <v>2</v>
      </c>
      <c r="L37" s="2">
        <v>10</v>
      </c>
      <c r="M37" s="2">
        <v>3</v>
      </c>
      <c r="N37" s="2">
        <v>0</v>
      </c>
      <c r="O37" s="2">
        <v>3</v>
      </c>
      <c r="P37" s="2">
        <v>201</v>
      </c>
      <c r="Q37" s="2">
        <v>0</v>
      </c>
      <c r="R37" s="1">
        <v>2.2000000000000002</v>
      </c>
      <c r="S37" s="1">
        <v>45.3</v>
      </c>
      <c r="T37" s="1">
        <v>52.5</v>
      </c>
      <c r="U37" s="4">
        <v>0.98799999999999999</v>
      </c>
      <c r="V37" s="3">
        <v>11.211197339246118</v>
      </c>
      <c r="W37" s="3">
        <v>6.914312470735144</v>
      </c>
      <c r="X37" s="2">
        <v>202</v>
      </c>
      <c r="Y37" s="2">
        <v>10</v>
      </c>
      <c r="Z37" s="3">
        <v>2.2000000000000002</v>
      </c>
      <c r="AA37" s="3">
        <v>45.3</v>
      </c>
      <c r="AB37" s="3">
        <v>52.5</v>
      </c>
      <c r="AC37" s="4">
        <v>1.097</v>
      </c>
      <c r="AD37" s="3">
        <v>11.607910576096302</v>
      </c>
      <c r="AE37" s="3">
        <v>6.197887715397445</v>
      </c>
      <c r="AF37" s="2">
        <v>203</v>
      </c>
      <c r="AG37" s="2">
        <v>20</v>
      </c>
      <c r="AH37" s="3">
        <v>1.5</v>
      </c>
      <c r="AI37" s="3">
        <v>32</v>
      </c>
      <c r="AJ37" s="3">
        <v>66.5</v>
      </c>
      <c r="AK37" s="4">
        <v>1.1359999999999999</v>
      </c>
      <c r="AL37" s="3">
        <v>11.795525346927212</v>
      </c>
      <c r="AM37" s="3">
        <v>11.221704928559959</v>
      </c>
      <c r="AN37" s="2">
        <v>0</v>
      </c>
      <c r="AR37" s="4" t="e">
        <v>#N/A</v>
      </c>
      <c r="AS37" s="4" t="e">
        <v>#N/A</v>
      </c>
      <c r="BZ37" s="2">
        <v>30</v>
      </c>
      <c r="DM37" s="2" t="s">
        <v>171</v>
      </c>
      <c r="DN37" s="4">
        <v>1.5186062335611612</v>
      </c>
      <c r="DO37" s="4">
        <v>2.6330768713882535</v>
      </c>
      <c r="DP37" s="4">
        <v>1.4715764010213763</v>
      </c>
      <c r="DQ37" s="4">
        <v>42.325791925683617</v>
      </c>
      <c r="DR37" s="4">
        <v>36.237937765563963</v>
      </c>
      <c r="DS37" s="4">
        <v>28.0785759971379</v>
      </c>
      <c r="DT37" s="4">
        <v>23.404830559391044</v>
      </c>
      <c r="DU37" s="4">
        <v>16.026614446992905</v>
      </c>
      <c r="DV37" s="4">
        <v>8.3070573756582142</v>
      </c>
      <c r="DW37" s="4">
        <v>6.5661954366411743</v>
      </c>
      <c r="DX37" s="2">
        <v>100</v>
      </c>
      <c r="DY37" s="4">
        <v>100</v>
      </c>
      <c r="DZ37" s="4">
        <v>100</v>
      </c>
      <c r="EA37" s="4">
        <v>99.162479061976555</v>
      </c>
      <c r="EB37" s="4">
        <v>100</v>
      </c>
      <c r="EC37" s="4">
        <v>6.0878541601196545</v>
      </c>
      <c r="ED37" s="4">
        <v>14.247215928545717</v>
      </c>
      <c r="EE37" s="4">
        <v>8.1593617684260629</v>
      </c>
      <c r="EF37" s="4">
        <v>4.6737454377468559</v>
      </c>
      <c r="EG37" s="4">
        <v>7.3782161123981389</v>
      </c>
      <c r="EH37" s="4">
        <v>7.719557071334691</v>
      </c>
      <c r="EI37" s="4">
        <v>1.7408619390170399</v>
      </c>
      <c r="EJ37" s="4">
        <v>57.674208074316383</v>
      </c>
      <c r="EK37" s="1">
        <v>0</v>
      </c>
      <c r="EN37" s="3">
        <v>20.170000000000002</v>
      </c>
      <c r="EO37" s="3">
        <v>7.6113207547169823</v>
      </c>
      <c r="EP37" s="4">
        <v>41.768067809278485</v>
      </c>
      <c r="EQ37" s="4">
        <v>32.363537732848229</v>
      </c>
      <c r="ER37" s="4">
        <v>26.976550271530179</v>
      </c>
      <c r="ES37" s="4">
        <v>18.472373436528091</v>
      </c>
      <c r="ET37" s="4">
        <v>9.5747649330027897</v>
      </c>
      <c r="EU37" s="4">
        <v>6.3089268304620321</v>
      </c>
      <c r="EV37" s="4">
        <v>1.4591060689965976</v>
      </c>
      <c r="EW37" s="4">
        <v>5.950016456456364E-2</v>
      </c>
      <c r="EX37" s="4">
        <v>19</v>
      </c>
      <c r="EZ37" s="4" t="s">
        <v>172</v>
      </c>
      <c r="FA37" s="4">
        <v>1.1727826932196008</v>
      </c>
      <c r="FB37" s="4">
        <v>2.6071051178929103</v>
      </c>
      <c r="FC37" s="4">
        <v>3.7299897484425437</v>
      </c>
      <c r="FD37" s="4">
        <v>55.015903073081454</v>
      </c>
      <c r="FE37" s="4">
        <v>52.310031289150686</v>
      </c>
      <c r="FF37" s="4">
        <v>38.032789166739597</v>
      </c>
      <c r="FG37" s="4">
        <v>29.947307095605051</v>
      </c>
      <c r="FH37" s="4">
        <v>24.498816779085118</v>
      </c>
      <c r="FI37" s="4">
        <v>16.749421892362264</v>
      </c>
      <c r="FJ37" s="4">
        <v>6.8671674924388162</v>
      </c>
      <c r="FK37" s="1">
        <v>100</v>
      </c>
      <c r="FL37" s="4">
        <v>100</v>
      </c>
      <c r="FM37" s="4">
        <v>99.166666666666686</v>
      </c>
      <c r="FN37" s="4">
        <v>99.166666666666686</v>
      </c>
      <c r="FO37" s="4">
        <v>99.166666666666686</v>
      </c>
      <c r="FP37" s="4">
        <v>2.7058717839307675</v>
      </c>
      <c r="FQ37" s="4">
        <v>16.983113906341856</v>
      </c>
      <c r="FR37" s="4">
        <v>14.277242122411089</v>
      </c>
      <c r="FS37" s="4">
        <v>8.0854820711345461</v>
      </c>
      <c r="FT37" s="4">
        <v>5.4484903165199334</v>
      </c>
      <c r="FU37" s="4">
        <v>7.7493948867228539</v>
      </c>
      <c r="FV37" s="4">
        <v>9.8822543999234469</v>
      </c>
      <c r="FW37" s="4">
        <v>44.984096926918546</v>
      </c>
      <c r="FX37" s="1">
        <v>0</v>
      </c>
      <c r="FY37" s="3"/>
      <c r="FZ37" s="3"/>
      <c r="GA37" s="3"/>
      <c r="GB37" s="3"/>
      <c r="GC37" s="4"/>
      <c r="GD37" s="4"/>
      <c r="GE37" s="4"/>
      <c r="GF37" s="4"/>
      <c r="GG37" s="4"/>
      <c r="GH37" s="4"/>
      <c r="GI37" s="4"/>
      <c r="GJ37" s="4"/>
      <c r="GL37" s="4" t="e">
        <f t="shared" si="0"/>
        <v>#N/A</v>
      </c>
      <c r="GM37" s="4" t="e">
        <f t="shared" si="1"/>
        <v>#N/A</v>
      </c>
      <c r="GN37" s="4"/>
    </row>
    <row r="38" spans="1:196" x14ac:dyDescent="0.2">
      <c r="A38" s="2">
        <v>33611</v>
      </c>
      <c r="B38" s="2">
        <v>2006</v>
      </c>
      <c r="C38" s="2">
        <v>8</v>
      </c>
      <c r="D38" s="2">
        <v>1</v>
      </c>
      <c r="E38" s="2">
        <v>6889704</v>
      </c>
      <c r="F38" s="2">
        <v>3549015</v>
      </c>
      <c r="G38" s="2">
        <v>90</v>
      </c>
      <c r="H38" s="1">
        <v>4</v>
      </c>
      <c r="I38" s="1">
        <v>2</v>
      </c>
      <c r="J38" s="3">
        <v>10.9</v>
      </c>
      <c r="K38" s="2">
        <v>0</v>
      </c>
      <c r="L38" s="2">
        <v>0</v>
      </c>
      <c r="M38" s="2">
        <v>4</v>
      </c>
      <c r="N38" s="2">
        <v>3</v>
      </c>
      <c r="O38" s="2">
        <v>3</v>
      </c>
      <c r="P38" s="2">
        <v>201</v>
      </c>
      <c r="Q38" s="2">
        <v>0</v>
      </c>
      <c r="R38" s="1">
        <v>1.8</v>
      </c>
      <c r="S38" s="1">
        <v>16.7</v>
      </c>
      <c r="T38" s="1">
        <v>81.5</v>
      </c>
      <c r="U38" s="4">
        <v>1.1020000000000001</v>
      </c>
      <c r="V38" s="3">
        <v>12.977541097476269</v>
      </c>
      <c r="W38" s="3">
        <v>2.607423174138622</v>
      </c>
      <c r="X38" s="2">
        <v>202</v>
      </c>
      <c r="Y38" s="2">
        <v>10</v>
      </c>
      <c r="Z38" s="3">
        <v>1.8</v>
      </c>
      <c r="AA38" s="3">
        <v>16.7</v>
      </c>
      <c r="AB38" s="3">
        <v>81.5</v>
      </c>
      <c r="AC38" s="4">
        <v>1.119</v>
      </c>
      <c r="AD38" s="3">
        <v>13.49104110551586</v>
      </c>
      <c r="AE38" s="3">
        <v>1.624475429809124</v>
      </c>
      <c r="AF38" s="2">
        <v>203</v>
      </c>
      <c r="AG38" s="2">
        <v>20</v>
      </c>
      <c r="AH38" s="3">
        <v>0.8</v>
      </c>
      <c r="AI38" s="3">
        <v>13.6</v>
      </c>
      <c r="AJ38" s="3">
        <v>85.6</v>
      </c>
      <c r="AK38" s="4">
        <v>1.244</v>
      </c>
      <c r="AL38" s="3">
        <v>11.457194899817848</v>
      </c>
      <c r="AM38" s="3">
        <v>3.2606459576218931</v>
      </c>
      <c r="AN38" s="2">
        <v>0</v>
      </c>
      <c r="AO38" s="2" t="s">
        <v>173</v>
      </c>
      <c r="AP38" s="4">
        <v>1.2465683987979106</v>
      </c>
      <c r="AQ38" s="4">
        <v>2.6373863028357407</v>
      </c>
      <c r="AR38" s="4">
        <v>1.0968432316746786</v>
      </c>
      <c r="AS38" s="4">
        <v>52.734705664559286</v>
      </c>
      <c r="AT38" s="4">
        <v>47.027116970406169</v>
      </c>
      <c r="AU38" s="4">
        <v>42.71399801256355</v>
      </c>
      <c r="AV38" s="4">
        <v>25.326737213760424</v>
      </c>
      <c r="AW38" s="4">
        <v>18.889150435909013</v>
      </c>
      <c r="AX38" s="4">
        <v>11.379702250379436</v>
      </c>
      <c r="AY38" s="4">
        <v>4.1792056607943753</v>
      </c>
      <c r="AZ38" s="1">
        <v>100</v>
      </c>
      <c r="BA38" s="4">
        <v>98.666666666666671</v>
      </c>
      <c r="BB38" s="4">
        <v>97.833333333333329</v>
      </c>
      <c r="BC38" s="4">
        <v>98.666666666666671</v>
      </c>
      <c r="BD38" s="4">
        <v>98.666666666666671</v>
      </c>
      <c r="BE38" s="4">
        <v>5.7075886941531166</v>
      </c>
      <c r="BF38" s="4">
        <v>10.020707651995735</v>
      </c>
      <c r="BG38" s="4">
        <v>4.3131189578426188</v>
      </c>
      <c r="BH38" s="4">
        <v>17.387260798803126</v>
      </c>
      <c r="BI38" s="4">
        <v>6.4375867778514113</v>
      </c>
      <c r="BJ38" s="4">
        <v>7.5094481855295765</v>
      </c>
      <c r="BK38" s="4">
        <v>7.200496589585061</v>
      </c>
      <c r="BL38" s="4">
        <v>47.265294335440714</v>
      </c>
      <c r="BM38" s="1">
        <v>0</v>
      </c>
      <c r="BZ38" s="2">
        <v>30</v>
      </c>
      <c r="DM38" s="2"/>
      <c r="DX38" s="2"/>
      <c r="EX38" s="4">
        <v>20</v>
      </c>
      <c r="EZ38" s="4" t="s">
        <v>174</v>
      </c>
      <c r="FA38" s="4">
        <v>1.2640295236298005</v>
      </c>
      <c r="FB38" s="4">
        <v>2.6032897324940989</v>
      </c>
      <c r="FC38" s="4">
        <v>4.061762391817469</v>
      </c>
      <c r="FD38" s="4">
        <v>51.444915721355812</v>
      </c>
      <c r="FE38" s="4">
        <v>43.348053489891718</v>
      </c>
      <c r="FF38" s="4">
        <v>33.277313138100396</v>
      </c>
      <c r="FG38" s="4">
        <v>20.722757901338156</v>
      </c>
      <c r="FH38" s="4">
        <v>14.935791792717509</v>
      </c>
      <c r="FI38" s="4">
        <v>11.316518674616974</v>
      </c>
      <c r="FJ38" s="4">
        <v>10.565785109615788</v>
      </c>
      <c r="FK38" s="1">
        <v>100</v>
      </c>
      <c r="FL38" s="4">
        <v>100</v>
      </c>
      <c r="FM38" s="4">
        <v>99.165275459098496</v>
      </c>
      <c r="FN38" s="4">
        <v>99.165275459098496</v>
      </c>
      <c r="FO38" s="4">
        <v>100</v>
      </c>
      <c r="FP38" s="4">
        <v>8.0968622314640939</v>
      </c>
      <c r="FQ38" s="4">
        <v>18.167602583255416</v>
      </c>
      <c r="FR38" s="4">
        <v>10.070740351791322</v>
      </c>
      <c r="FS38" s="4">
        <v>12.554555236762241</v>
      </c>
      <c r="FT38" s="4">
        <v>5.7869661086206463</v>
      </c>
      <c r="FU38" s="4">
        <v>3.6192731181005353</v>
      </c>
      <c r="FV38" s="4">
        <v>0.75073356500118571</v>
      </c>
      <c r="FW38" s="4">
        <v>48.555084278644188</v>
      </c>
      <c r="FX38" s="1">
        <v>0</v>
      </c>
      <c r="FY38" s="3"/>
      <c r="FZ38" s="3"/>
      <c r="GA38" s="3"/>
      <c r="GB38" s="3"/>
      <c r="GC38" s="4"/>
      <c r="GD38" s="4"/>
      <c r="GE38" s="4"/>
      <c r="GF38" s="4"/>
      <c r="GG38" s="4"/>
      <c r="GH38" s="4"/>
      <c r="GI38" s="4"/>
      <c r="GJ38" s="4"/>
      <c r="GL38" s="4">
        <f t="shared" si="0"/>
        <v>2.8968432316746786</v>
      </c>
      <c r="GM38" s="4">
        <f t="shared" si="1"/>
        <v>33.845555228650269</v>
      </c>
      <c r="GN38" s="4"/>
    </row>
    <row r="39" spans="1:196" x14ac:dyDescent="0.2">
      <c r="A39" s="2">
        <v>33771</v>
      </c>
      <c r="B39" s="2">
        <v>2006</v>
      </c>
      <c r="C39" s="2">
        <v>6</v>
      </c>
      <c r="D39" s="2">
        <v>8</v>
      </c>
      <c r="E39" s="2">
        <v>6889700</v>
      </c>
      <c r="F39" s="2">
        <v>3677000</v>
      </c>
      <c r="G39" s="2">
        <v>120</v>
      </c>
      <c r="H39" s="1">
        <v>4</v>
      </c>
      <c r="I39" s="1">
        <v>1</v>
      </c>
      <c r="J39" s="3">
        <v>1.65</v>
      </c>
      <c r="K39" s="2">
        <v>5</v>
      </c>
      <c r="L39" s="2">
        <v>12</v>
      </c>
      <c r="M39" s="2">
        <v>3</v>
      </c>
      <c r="N39" s="2">
        <v>0</v>
      </c>
      <c r="O39" s="2">
        <v>3</v>
      </c>
      <c r="P39" s="2">
        <v>201</v>
      </c>
      <c r="Q39" s="2">
        <v>0</v>
      </c>
      <c r="R39" s="1">
        <v>2.8</v>
      </c>
      <c r="S39" s="1">
        <v>69.900000000000006</v>
      </c>
      <c r="T39" s="1">
        <v>27.3</v>
      </c>
      <c r="U39" s="4">
        <v>0.78700000000000003</v>
      </c>
      <c r="V39" s="3">
        <v>31.834558293702258</v>
      </c>
      <c r="W39" s="3">
        <v>4.9471458773784311</v>
      </c>
      <c r="X39" s="2">
        <v>202</v>
      </c>
      <c r="Y39" s="2">
        <v>10</v>
      </c>
      <c r="Z39" s="3">
        <v>2.8</v>
      </c>
      <c r="AA39" s="3">
        <v>69.900000000000006</v>
      </c>
      <c r="AB39" s="3">
        <v>27.3</v>
      </c>
      <c r="AC39" s="4">
        <v>0.97799999999999998</v>
      </c>
      <c r="AD39" s="3">
        <v>26.136505948653717</v>
      </c>
      <c r="AE39" s="3">
        <v>2.6788741946422627</v>
      </c>
      <c r="AF39" s="2">
        <v>203</v>
      </c>
      <c r="AG39" s="2">
        <v>20</v>
      </c>
      <c r="AH39" s="3">
        <v>1.9</v>
      </c>
      <c r="AI39" s="3">
        <v>48.8</v>
      </c>
      <c r="AJ39" s="3">
        <v>49.3</v>
      </c>
      <c r="AK39" s="4">
        <v>1.1120000000000001</v>
      </c>
      <c r="AL39" s="3">
        <v>23.284651419123726</v>
      </c>
      <c r="AM39" s="3">
        <v>4.3642241379310267</v>
      </c>
      <c r="AN39" s="2">
        <v>0</v>
      </c>
      <c r="AR39" s="4" t="e">
        <v>#N/A</v>
      </c>
      <c r="AS39" s="4" t="e">
        <v>#N/A</v>
      </c>
      <c r="BZ39" s="2">
        <v>30</v>
      </c>
      <c r="DM39" s="2">
        <v>256</v>
      </c>
      <c r="DN39" s="4">
        <v>1.3324512770427384</v>
      </c>
      <c r="DO39" s="4">
        <v>2.6233481262327416</v>
      </c>
      <c r="DP39" s="4">
        <v>2.3175542406311678</v>
      </c>
      <c r="DQ39" s="4">
        <v>49.207988687486754</v>
      </c>
      <c r="DR39" s="4">
        <v>41.055885673250835</v>
      </c>
      <c r="DS39" s="4">
        <v>40.155537303223412</v>
      </c>
      <c r="DT39" s="4">
        <v>39.287344232125513</v>
      </c>
      <c r="DU39" s="4">
        <v>36.946438470054204</v>
      </c>
      <c r="DV39" s="4">
        <v>15.280198051322676</v>
      </c>
      <c r="DW39" s="4">
        <v>8.0885758494769338</v>
      </c>
      <c r="DX39" s="2">
        <v>100</v>
      </c>
      <c r="DY39" s="4">
        <v>99.170812603648429</v>
      </c>
      <c r="DZ39" s="4">
        <v>98.341625207296843</v>
      </c>
      <c r="EA39" s="4">
        <v>98.673300165837489</v>
      </c>
      <c r="EB39" s="4">
        <v>98.341625207296843</v>
      </c>
      <c r="EC39" s="4">
        <v>8.1521030142359194</v>
      </c>
      <c r="ED39" s="4">
        <v>9.0524513842633425</v>
      </c>
      <c r="EE39" s="4">
        <v>0.90034837002742307</v>
      </c>
      <c r="EF39" s="4">
        <v>0.86819307109789889</v>
      </c>
      <c r="EG39" s="4">
        <v>2.3409057620713085</v>
      </c>
      <c r="EH39" s="4">
        <v>21.666240418731526</v>
      </c>
      <c r="EI39" s="4">
        <v>7.1916222018457425</v>
      </c>
      <c r="EJ39" s="4">
        <v>50.792011312513246</v>
      </c>
      <c r="EK39" s="1">
        <v>0</v>
      </c>
      <c r="EX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Y39" s="3"/>
      <c r="FZ39" s="3"/>
      <c r="GA39" s="3"/>
      <c r="GB39" s="3"/>
      <c r="GC39" s="4"/>
      <c r="GD39" s="4"/>
      <c r="GE39" s="4"/>
      <c r="GF39" s="4"/>
      <c r="GG39" s="4"/>
      <c r="GH39" s="4"/>
      <c r="GI39" s="4"/>
      <c r="GJ39" s="4"/>
      <c r="GL39" s="4" t="e">
        <f t="shared" si="0"/>
        <v>#N/A</v>
      </c>
      <c r="GM39" s="4" t="e">
        <f t="shared" si="1"/>
        <v>#N/A</v>
      </c>
      <c r="GN39" s="4"/>
    </row>
    <row r="40" spans="1:196" x14ac:dyDescent="0.2">
      <c r="A40" s="2">
        <v>35271</v>
      </c>
      <c r="B40" s="2">
        <v>2006</v>
      </c>
      <c r="C40" s="2">
        <v>6</v>
      </c>
      <c r="D40" s="2">
        <v>13</v>
      </c>
      <c r="E40" s="2">
        <v>6905690</v>
      </c>
      <c r="F40" s="2">
        <v>3276990</v>
      </c>
      <c r="G40" s="2">
        <v>150</v>
      </c>
      <c r="H40" s="1">
        <v>4</v>
      </c>
      <c r="I40" s="1">
        <v>1</v>
      </c>
      <c r="J40" s="3">
        <v>7</v>
      </c>
      <c r="K40" s="2">
        <v>0</v>
      </c>
      <c r="L40" s="2">
        <v>0</v>
      </c>
      <c r="M40" s="2">
        <v>3</v>
      </c>
      <c r="N40" s="2">
        <v>2</v>
      </c>
      <c r="O40" s="2">
        <v>3</v>
      </c>
      <c r="P40" s="2">
        <v>201</v>
      </c>
      <c r="Q40" s="2">
        <v>0</v>
      </c>
      <c r="R40" s="1">
        <v>3</v>
      </c>
      <c r="S40" s="1">
        <v>35.5</v>
      </c>
      <c r="T40" s="1">
        <v>61.4</v>
      </c>
      <c r="U40" s="4">
        <v>1.01</v>
      </c>
      <c r="V40" s="3">
        <v>28.625217223402203</v>
      </c>
      <c r="W40" s="3">
        <v>0.58163127282563976</v>
      </c>
      <c r="X40" s="2">
        <v>202</v>
      </c>
      <c r="Y40" s="2">
        <v>10</v>
      </c>
      <c r="Z40" s="3">
        <v>3</v>
      </c>
      <c r="AA40" s="3">
        <v>35.5</v>
      </c>
      <c r="AB40" s="3">
        <v>61.4</v>
      </c>
      <c r="AC40" s="4">
        <v>1.1439999999999999</v>
      </c>
      <c r="AD40" s="3">
        <v>22.533490605779757</v>
      </c>
      <c r="AE40" s="3">
        <v>0.17401707542552861</v>
      </c>
      <c r="AF40" s="2">
        <v>203</v>
      </c>
      <c r="AG40" s="2">
        <v>20</v>
      </c>
      <c r="AH40" s="3">
        <v>3.7</v>
      </c>
      <c r="AI40" s="3">
        <v>39.299999999999997</v>
      </c>
      <c r="AJ40" s="3">
        <v>57</v>
      </c>
      <c r="AK40" s="4">
        <v>1.0740000000000001</v>
      </c>
      <c r="AL40" s="3">
        <v>26.348797941625786</v>
      </c>
      <c r="AM40" s="3">
        <v>0.69868995633187525</v>
      </c>
      <c r="AN40" s="2">
        <v>0</v>
      </c>
      <c r="AR40" s="4" t="e">
        <v>#N/A</v>
      </c>
      <c r="AS40" s="4" t="e">
        <v>#N/A</v>
      </c>
      <c r="BZ40" s="2">
        <v>30</v>
      </c>
      <c r="DM40" s="2">
        <v>202</v>
      </c>
      <c r="DN40" s="4">
        <v>1.4134344829672072</v>
      </c>
      <c r="DO40" s="4">
        <v>2.6176268153348472</v>
      </c>
      <c r="DP40" s="4">
        <v>2.8150595361002058</v>
      </c>
      <c r="DQ40" s="4">
        <v>46.00320891095393</v>
      </c>
      <c r="DR40" s="4">
        <v>44.068960951445291</v>
      </c>
      <c r="DS40" s="4">
        <v>43.392178326083474</v>
      </c>
      <c r="DT40" s="4">
        <v>40.177460855614818</v>
      </c>
      <c r="DU40" s="4">
        <v>36.578799395758182</v>
      </c>
      <c r="DV40" s="4">
        <v>16.073587352343498</v>
      </c>
      <c r="DW40" s="4">
        <v>7.2115978367933655</v>
      </c>
      <c r="DX40" s="2">
        <v>100</v>
      </c>
      <c r="DY40" s="4">
        <v>100</v>
      </c>
      <c r="DZ40" s="4">
        <v>100</v>
      </c>
      <c r="EA40" s="4">
        <v>100</v>
      </c>
      <c r="EB40" s="4">
        <v>100</v>
      </c>
      <c r="EC40" s="4">
        <v>1.9342479595086388</v>
      </c>
      <c r="ED40" s="4">
        <v>2.6110305848704556</v>
      </c>
      <c r="EE40" s="4">
        <v>0.67678262536181677</v>
      </c>
      <c r="EF40" s="4">
        <v>3.2147174704686563</v>
      </c>
      <c r="EG40" s="4">
        <v>3.5986614598566362</v>
      </c>
      <c r="EH40" s="4">
        <v>20.505212043414684</v>
      </c>
      <c r="EI40" s="4">
        <v>8.8619895155501318</v>
      </c>
      <c r="EJ40" s="4">
        <v>53.99679108904607</v>
      </c>
      <c r="EK40" s="1">
        <v>0</v>
      </c>
      <c r="EX40" s="4">
        <v>10</v>
      </c>
      <c r="EZ40" s="4">
        <v>210</v>
      </c>
      <c r="FA40" s="4">
        <v>1.3214238438725932</v>
      </c>
      <c r="FB40" s="4">
        <v>2.6130371975442404</v>
      </c>
      <c r="FC40" s="4">
        <v>3.2141567352834839</v>
      </c>
      <c r="FD40" s="4">
        <v>49.429581595146018</v>
      </c>
      <c r="FE40" s="4">
        <v>41.928481214806226</v>
      </c>
      <c r="FF40" s="4">
        <v>41.342887901750203</v>
      </c>
      <c r="FG40" s="4">
        <v>39.104620127403045</v>
      </c>
      <c r="FH40" s="4">
        <v>28.316689982438913</v>
      </c>
      <c r="FI40" s="4">
        <v>10.31945549451933</v>
      </c>
      <c r="FJ40" s="4">
        <v>7.9856843678163694</v>
      </c>
      <c r="FK40" s="1">
        <v>100</v>
      </c>
      <c r="FL40" s="4">
        <v>100</v>
      </c>
      <c r="FM40" s="4">
        <v>100</v>
      </c>
      <c r="FN40" s="4">
        <v>99.496644295301991</v>
      </c>
      <c r="FO40" s="4">
        <v>99.161073825503351</v>
      </c>
      <c r="FP40" s="4">
        <v>7.5011003803397927</v>
      </c>
      <c r="FQ40" s="4">
        <v>8.0866936933958158</v>
      </c>
      <c r="FR40" s="4">
        <v>0.58559331305602313</v>
      </c>
      <c r="FS40" s="4">
        <v>2.2382677743471575</v>
      </c>
      <c r="FT40" s="4">
        <v>10.787930144964132</v>
      </c>
      <c r="FU40" s="4">
        <v>17.997234487919584</v>
      </c>
      <c r="FV40" s="4">
        <v>2.3337711267029606</v>
      </c>
      <c r="FW40" s="4">
        <v>50.570418404853982</v>
      </c>
      <c r="FX40" s="1">
        <v>0</v>
      </c>
      <c r="FY40" s="3"/>
      <c r="FZ40" s="3"/>
      <c r="GA40" s="3"/>
      <c r="GB40" s="3"/>
      <c r="GC40" s="4"/>
      <c r="GD40" s="4"/>
      <c r="GE40" s="4"/>
      <c r="GF40" s="4"/>
      <c r="GG40" s="4"/>
      <c r="GH40" s="4"/>
      <c r="GI40" s="4"/>
      <c r="GJ40" s="4"/>
      <c r="GL40" s="4" t="e">
        <f t="shared" si="0"/>
        <v>#N/A</v>
      </c>
      <c r="GM40" s="4" t="e">
        <f t="shared" si="1"/>
        <v>#N/A</v>
      </c>
      <c r="GN40" s="4"/>
    </row>
    <row r="41" spans="1:196" x14ac:dyDescent="0.2">
      <c r="A41" s="2">
        <v>35372</v>
      </c>
      <c r="B41" s="2">
        <v>2006</v>
      </c>
      <c r="C41" s="2">
        <v>7</v>
      </c>
      <c r="D41" s="2">
        <v>3</v>
      </c>
      <c r="E41" s="2">
        <v>6906099</v>
      </c>
      <c r="F41" s="2">
        <v>3357011</v>
      </c>
      <c r="G41" s="2">
        <v>160</v>
      </c>
      <c r="H41" s="1">
        <v>3</v>
      </c>
      <c r="I41" s="1">
        <v>2</v>
      </c>
      <c r="J41" s="3">
        <v>7.8</v>
      </c>
      <c r="K41" s="2">
        <v>0</v>
      </c>
      <c r="L41" s="2">
        <v>0</v>
      </c>
      <c r="M41" s="2">
        <v>3</v>
      </c>
      <c r="N41" s="2">
        <v>2</v>
      </c>
      <c r="O41" s="2">
        <v>4</v>
      </c>
      <c r="P41" s="2">
        <v>201</v>
      </c>
      <c r="Q41" s="2">
        <v>0</v>
      </c>
      <c r="R41" s="1">
        <v>2.2999999999999998</v>
      </c>
      <c r="S41" s="1">
        <v>36.799999999999997</v>
      </c>
      <c r="T41" s="1">
        <v>61</v>
      </c>
      <c r="U41" s="4">
        <v>0.90800000000000003</v>
      </c>
      <c r="V41" s="3">
        <v>21.229927856644174</v>
      </c>
      <c r="W41" s="3">
        <v>7.459930570943202</v>
      </c>
      <c r="X41" s="2">
        <v>202</v>
      </c>
      <c r="Y41" s="2">
        <v>10</v>
      </c>
      <c r="Z41" s="3">
        <v>2.2999999999999998</v>
      </c>
      <c r="AA41" s="3">
        <v>36.799999999999997</v>
      </c>
      <c r="AB41" s="3">
        <v>61</v>
      </c>
      <c r="AC41" s="4">
        <v>0.96299999999999997</v>
      </c>
      <c r="AD41" s="3">
        <v>20.691270138628688</v>
      </c>
      <c r="AE41" s="3">
        <v>9.3067202078658404</v>
      </c>
      <c r="AF41" s="2">
        <v>203</v>
      </c>
      <c r="AG41" s="2">
        <v>20</v>
      </c>
      <c r="AH41" s="3">
        <v>2.2999999999999998</v>
      </c>
      <c r="AI41" s="3">
        <v>36.799999999999997</v>
      </c>
      <c r="AJ41" s="3">
        <v>61</v>
      </c>
      <c r="AK41" s="4">
        <v>1.105</v>
      </c>
      <c r="AL41" s="3">
        <v>17.4125386225456</v>
      </c>
      <c r="AM41" s="3">
        <v>10.016895969104514</v>
      </c>
      <c r="AN41" s="2">
        <v>0</v>
      </c>
      <c r="AR41" s="4" t="e">
        <v>#N/A</v>
      </c>
      <c r="AS41" s="4" t="e">
        <v>#N/A</v>
      </c>
      <c r="BZ41" s="2">
        <v>30</v>
      </c>
      <c r="DM41" s="2"/>
      <c r="DX41" s="2"/>
      <c r="EX41" s="4">
        <v>13</v>
      </c>
      <c r="EZ41" s="4">
        <v>201</v>
      </c>
      <c r="FA41" s="4">
        <v>1.0676362316446415</v>
      </c>
      <c r="FB41" s="4">
        <v>2.5396669218989278</v>
      </c>
      <c r="FC41" s="4">
        <v>9.5941807044410403</v>
      </c>
      <c r="FD41" s="4">
        <v>57.961564863538797</v>
      </c>
      <c r="FE41" s="4"/>
      <c r="FF41" s="4">
        <v>51.201698527564247</v>
      </c>
      <c r="FG41" s="4">
        <v>39.932892932584799</v>
      </c>
      <c r="FH41" s="4">
        <v>37.039110581994322</v>
      </c>
      <c r="FI41" s="4">
        <v>18.770480111937992</v>
      </c>
      <c r="FJ41" s="4"/>
      <c r="FK41" s="1">
        <v>100</v>
      </c>
      <c r="FL41" s="4">
        <v>100</v>
      </c>
      <c r="FM41" s="4">
        <v>100</v>
      </c>
      <c r="FN41" s="4">
        <v>100</v>
      </c>
      <c r="FO41" s="4">
        <v>100</v>
      </c>
      <c r="FP41" s="4"/>
      <c r="FQ41" s="4">
        <v>6.7598663359745501</v>
      </c>
      <c r="FR41" s="4">
        <v>-0.1042804450663013</v>
      </c>
      <c r="FS41" s="4">
        <v>11.268805594979447</v>
      </c>
      <c r="FT41" s="4">
        <v>2.8937823505904774</v>
      </c>
      <c r="FU41" s="4">
        <v>18.26863047005633</v>
      </c>
      <c r="FV41" s="4"/>
      <c r="FW41" s="4">
        <v>42.038435136461203</v>
      </c>
      <c r="FX41" s="1">
        <v>0</v>
      </c>
      <c r="FY41" s="3"/>
      <c r="FZ41" s="3"/>
      <c r="GA41" s="3"/>
      <c r="GB41" s="3"/>
      <c r="GC41" s="4"/>
      <c r="GD41" s="4"/>
      <c r="GE41" s="4"/>
      <c r="GF41" s="4"/>
      <c r="GG41" s="4"/>
      <c r="GH41" s="4"/>
      <c r="GI41" s="4"/>
      <c r="GJ41" s="4"/>
      <c r="GL41" s="4" t="e">
        <f t="shared" si="0"/>
        <v>#N/A</v>
      </c>
      <c r="GM41" s="4" t="e">
        <f t="shared" si="1"/>
        <v>#N/A</v>
      </c>
      <c r="GN41" s="4"/>
    </row>
    <row r="42" spans="1:196" x14ac:dyDescent="0.2">
      <c r="A42" s="2">
        <v>35511</v>
      </c>
      <c r="B42" s="2">
        <v>2006</v>
      </c>
      <c r="C42" s="2">
        <v>6</v>
      </c>
      <c r="D42" s="2">
        <v>14</v>
      </c>
      <c r="E42" s="2">
        <v>6905693</v>
      </c>
      <c r="F42" s="2">
        <v>3469018</v>
      </c>
      <c r="G42" s="2">
        <v>100</v>
      </c>
      <c r="H42" s="1">
        <v>4</v>
      </c>
      <c r="I42" s="1">
        <v>2</v>
      </c>
      <c r="J42" s="3">
        <v>6.25</v>
      </c>
      <c r="K42" s="2">
        <v>3</v>
      </c>
      <c r="L42" s="2">
        <v>6</v>
      </c>
      <c r="M42" s="2">
        <v>4</v>
      </c>
      <c r="N42" s="2">
        <v>4</v>
      </c>
      <c r="O42" s="2">
        <v>2</v>
      </c>
      <c r="P42" s="2">
        <v>201</v>
      </c>
      <c r="Q42" s="2">
        <v>0</v>
      </c>
      <c r="R42" s="1">
        <v>0.7</v>
      </c>
      <c r="S42" s="1">
        <v>5</v>
      </c>
      <c r="T42" s="1">
        <v>94.4</v>
      </c>
      <c r="U42" s="4">
        <v>1.24</v>
      </c>
      <c r="V42" s="3">
        <v>10.245858394006543</v>
      </c>
      <c r="W42" s="3">
        <v>7.1126263813778507</v>
      </c>
      <c r="X42" s="2">
        <v>202</v>
      </c>
      <c r="Y42" s="2">
        <v>10</v>
      </c>
      <c r="Z42" s="3">
        <v>0.7</v>
      </c>
      <c r="AA42" s="3">
        <v>5</v>
      </c>
      <c r="AB42" s="3">
        <v>94.4</v>
      </c>
      <c r="AC42" s="4">
        <v>1.18</v>
      </c>
      <c r="AD42" s="3">
        <v>11.126788953839949</v>
      </c>
      <c r="AE42" s="3">
        <v>15.457019732365623</v>
      </c>
      <c r="AF42" s="2">
        <v>203</v>
      </c>
      <c r="AG42" s="2">
        <v>20</v>
      </c>
      <c r="AH42" s="3">
        <v>17.600000000000001</v>
      </c>
      <c r="AI42" s="3">
        <v>32.200000000000003</v>
      </c>
      <c r="AJ42" s="3">
        <v>50.2</v>
      </c>
      <c r="AK42" s="4">
        <v>1.51</v>
      </c>
      <c r="AL42" s="3">
        <v>18.81240846758088</v>
      </c>
      <c r="AM42" s="3">
        <v>8.5437848474909845</v>
      </c>
      <c r="AN42" s="2">
        <v>0</v>
      </c>
      <c r="AO42" s="2" t="s">
        <v>175</v>
      </c>
      <c r="AP42" s="4">
        <v>1.5607523862520134</v>
      </c>
      <c r="AQ42" s="4">
        <v>2.6408568904593634</v>
      </c>
      <c r="AR42" s="4">
        <v>0.79505300353359898</v>
      </c>
      <c r="AS42" s="4">
        <v>40.899774164569422</v>
      </c>
      <c r="AT42" s="4">
        <v>33.884627118738159</v>
      </c>
      <c r="AU42" s="4">
        <v>27.282371440476577</v>
      </c>
      <c r="AV42" s="4">
        <v>10.278141366849402</v>
      </c>
      <c r="AW42" s="4">
        <v>7.977454047573648</v>
      </c>
      <c r="AX42" s="4">
        <v>5.8853276184305683</v>
      </c>
      <c r="AY42" s="4">
        <v>2.3014115093065532</v>
      </c>
      <c r="AZ42" s="1">
        <v>100</v>
      </c>
      <c r="BA42" s="4">
        <v>100</v>
      </c>
      <c r="BB42" s="4">
        <v>100</v>
      </c>
      <c r="BC42" s="4">
        <v>100</v>
      </c>
      <c r="BD42" s="4">
        <v>100</v>
      </c>
      <c r="BE42" s="4">
        <v>7.015147045831263</v>
      </c>
      <c r="BF42" s="4">
        <v>13.617402724092845</v>
      </c>
      <c r="BG42" s="4">
        <v>6.6022556782615816</v>
      </c>
      <c r="BH42" s="4">
        <v>17.004230073627177</v>
      </c>
      <c r="BI42" s="4">
        <v>2.3006873192757542</v>
      </c>
      <c r="BJ42" s="4">
        <v>2.0921264291430797</v>
      </c>
      <c r="BK42" s="4">
        <v>3.583916109124015</v>
      </c>
      <c r="BL42" s="4">
        <v>59.100225835430578</v>
      </c>
      <c r="BM42" s="1">
        <v>0</v>
      </c>
      <c r="BZ42" s="2">
        <v>30</v>
      </c>
      <c r="DM42" s="2" t="s">
        <v>176</v>
      </c>
      <c r="DN42" s="4">
        <v>1.5774548688102354</v>
      </c>
      <c r="DO42" s="4">
        <v>2.6438252175523052</v>
      </c>
      <c r="DP42" s="4">
        <v>0.5369376041473567</v>
      </c>
      <c r="DQ42" s="4">
        <v>40.33437390877647</v>
      </c>
      <c r="DR42" s="4">
        <v>34.915492319682507</v>
      </c>
      <c r="DS42" s="4">
        <v>27.06142217461861</v>
      </c>
      <c r="DT42" s="4">
        <v>8.7671856172135794</v>
      </c>
      <c r="DU42" s="4">
        <v>6.3407249219906108</v>
      </c>
      <c r="DV42" s="4">
        <v>3.4034303961943344</v>
      </c>
      <c r="DW42" s="4">
        <v>1.5340537052627983</v>
      </c>
      <c r="DX42" s="2">
        <v>100</v>
      </c>
      <c r="DY42" s="4">
        <v>99.168053244592357</v>
      </c>
      <c r="DZ42" s="4">
        <v>98.668885191347769</v>
      </c>
      <c r="EA42" s="4">
        <v>98.668885191347769</v>
      </c>
      <c r="EB42" s="4">
        <v>97.504159733777044</v>
      </c>
      <c r="EC42" s="4">
        <v>5.4188815890939637</v>
      </c>
      <c r="ED42" s="4">
        <v>13.272951734157861</v>
      </c>
      <c r="EE42" s="4">
        <v>7.854070145063897</v>
      </c>
      <c r="EF42" s="4">
        <v>18.294236557405029</v>
      </c>
      <c r="EG42" s="4">
        <v>2.4264606952229686</v>
      </c>
      <c r="EH42" s="4">
        <v>2.9372945257962764</v>
      </c>
      <c r="EI42" s="4">
        <v>1.8693766909315361</v>
      </c>
      <c r="EJ42" s="4">
        <v>59.66562609122353</v>
      </c>
      <c r="EK42" s="1">
        <v>0</v>
      </c>
      <c r="EX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Y42" s="3"/>
      <c r="FZ42" s="3"/>
      <c r="GA42" s="3"/>
      <c r="GB42" s="3"/>
      <c r="GC42" s="4"/>
      <c r="GD42" s="4"/>
      <c r="GE42" s="4"/>
      <c r="GF42" s="4"/>
      <c r="GG42" s="4"/>
      <c r="GH42" s="4"/>
      <c r="GI42" s="4"/>
      <c r="GJ42" s="4"/>
      <c r="GL42" s="4">
        <f t="shared" si="0"/>
        <v>1.4950530035335989</v>
      </c>
      <c r="GM42" s="4">
        <f t="shared" si="1"/>
        <v>32.922320116995778</v>
      </c>
      <c r="GN42" s="4"/>
    </row>
    <row r="43" spans="1:196" x14ac:dyDescent="0.2">
      <c r="A43" s="2">
        <v>35591</v>
      </c>
      <c r="B43" s="2">
        <v>2006</v>
      </c>
      <c r="C43" s="2">
        <v>5</v>
      </c>
      <c r="D43" s="2">
        <v>25</v>
      </c>
      <c r="E43" s="2">
        <v>6905690</v>
      </c>
      <c r="F43" s="2">
        <v>3532986</v>
      </c>
      <c r="G43" s="2">
        <v>120</v>
      </c>
      <c r="H43" s="1">
        <v>4</v>
      </c>
      <c r="I43" s="1">
        <v>2</v>
      </c>
      <c r="J43" s="3">
        <v>3.55</v>
      </c>
      <c r="K43" s="2">
        <v>2</v>
      </c>
      <c r="L43" s="2">
        <v>13</v>
      </c>
      <c r="M43" s="2">
        <v>2</v>
      </c>
      <c r="N43" s="2">
        <v>0</v>
      </c>
      <c r="O43" s="2">
        <v>4</v>
      </c>
      <c r="P43" s="2">
        <v>201</v>
      </c>
      <c r="Q43" s="2">
        <v>0</v>
      </c>
      <c r="R43" s="1">
        <v>1.5</v>
      </c>
      <c r="S43" s="1">
        <v>13.9</v>
      </c>
      <c r="T43" s="1">
        <v>84.6</v>
      </c>
      <c r="U43" s="4">
        <v>0.88100000000000001</v>
      </c>
      <c r="V43" s="3">
        <v>11.181102362204715</v>
      </c>
      <c r="W43" s="3">
        <v>17.700945626477552</v>
      </c>
      <c r="X43" s="2">
        <v>202</v>
      </c>
      <c r="Y43" s="2">
        <v>10</v>
      </c>
      <c r="Z43" s="3">
        <v>1.5</v>
      </c>
      <c r="AA43" s="3">
        <v>13.9</v>
      </c>
      <c r="AB43" s="3">
        <v>84.6</v>
      </c>
      <c r="AC43" s="4">
        <v>0.92</v>
      </c>
      <c r="AD43" s="3">
        <v>8.1311425061424956</v>
      </c>
      <c r="AE43" s="3">
        <v>23.735896364396154</v>
      </c>
      <c r="AF43" s="2">
        <v>203</v>
      </c>
      <c r="AG43" s="2">
        <v>20</v>
      </c>
      <c r="AH43" s="3">
        <v>0.8</v>
      </c>
      <c r="AI43" s="3">
        <v>6.9</v>
      </c>
      <c r="AJ43" s="3">
        <v>92.3</v>
      </c>
      <c r="AK43" s="4">
        <v>0.95799999999999996</v>
      </c>
      <c r="AL43" s="3">
        <v>4.2171529141000441</v>
      </c>
      <c r="AM43" s="3">
        <v>32.600706713780916</v>
      </c>
      <c r="AN43" s="2">
        <v>0</v>
      </c>
      <c r="AR43" s="4" t="e">
        <v>#N/A</v>
      </c>
      <c r="AS43" s="4" t="e">
        <v>#N/A</v>
      </c>
      <c r="BZ43" s="2">
        <v>30</v>
      </c>
      <c r="DM43" s="2" t="s">
        <v>177</v>
      </c>
      <c r="DN43" s="4">
        <v>1.4038628095446386</v>
      </c>
      <c r="DO43" s="4">
        <v>2.6271498166292626</v>
      </c>
      <c r="DP43" s="4">
        <v>1.9869724670206332</v>
      </c>
      <c r="DQ43" s="4">
        <v>46.563275506463114</v>
      </c>
      <c r="DR43" s="4">
        <v>39.697920064244293</v>
      </c>
      <c r="DS43" s="4">
        <v>37.335729779429734</v>
      </c>
      <c r="DT43" s="4">
        <v>15.032716506972482</v>
      </c>
      <c r="DU43" s="4">
        <v>10.137733305662376</v>
      </c>
      <c r="DV43" s="4">
        <v>6.3910370483592951</v>
      </c>
      <c r="DW43" s="4">
        <v>5.6253242365246381</v>
      </c>
      <c r="DX43" s="2">
        <v>100</v>
      </c>
      <c r="DY43" s="4">
        <v>100</v>
      </c>
      <c r="DZ43" s="4">
        <v>99.153976311336706</v>
      </c>
      <c r="EA43" s="4">
        <v>100</v>
      </c>
      <c r="EB43" s="4">
        <v>99.153976311336706</v>
      </c>
      <c r="EC43" s="4">
        <v>6.8653554422188208</v>
      </c>
      <c r="ED43" s="4">
        <v>9.2275457270333803</v>
      </c>
      <c r="EE43" s="4">
        <v>2.3621902848145595</v>
      </c>
      <c r="EF43" s="4">
        <v>22.30301327245725</v>
      </c>
      <c r="EG43" s="4">
        <v>4.8949832013101062</v>
      </c>
      <c r="EH43" s="4">
        <v>3.7466962573030811</v>
      </c>
      <c r="EI43" s="4">
        <v>0.765712811834657</v>
      </c>
      <c r="EJ43" s="4">
        <v>53.436724493536886</v>
      </c>
      <c r="EK43" s="1">
        <v>0</v>
      </c>
      <c r="EX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Y43" s="3"/>
      <c r="FZ43" s="3"/>
      <c r="GA43" s="3"/>
      <c r="GB43" s="3"/>
      <c r="GC43" s="4"/>
      <c r="GD43" s="4"/>
      <c r="GE43" s="4"/>
      <c r="GF43" s="4"/>
      <c r="GG43" s="4"/>
      <c r="GH43" s="4"/>
      <c r="GI43" s="4"/>
      <c r="GJ43" s="4"/>
      <c r="GL43" s="4" t="e">
        <f t="shared" si="0"/>
        <v>#N/A</v>
      </c>
      <c r="GM43" s="4" t="e">
        <f t="shared" si="1"/>
        <v>#N/A</v>
      </c>
      <c r="GN43" s="4"/>
    </row>
    <row r="44" spans="1:196" x14ac:dyDescent="0.2">
      <c r="A44" s="2">
        <v>35751</v>
      </c>
      <c r="B44" s="2">
        <v>2006</v>
      </c>
      <c r="C44" s="2">
        <v>6</v>
      </c>
      <c r="D44" s="2">
        <v>8</v>
      </c>
      <c r="E44" s="2">
        <v>6905700</v>
      </c>
      <c r="F44" s="2">
        <v>3661000</v>
      </c>
      <c r="G44" s="2">
        <v>100</v>
      </c>
      <c r="H44" s="1">
        <v>4</v>
      </c>
      <c r="I44" s="1">
        <v>1</v>
      </c>
      <c r="J44" s="3">
        <v>1.6</v>
      </c>
      <c r="K44" s="2">
        <v>2</v>
      </c>
      <c r="L44" s="2">
        <v>9</v>
      </c>
      <c r="M44" s="2">
        <v>3</v>
      </c>
      <c r="N44" s="2">
        <v>0</v>
      </c>
      <c r="O44" s="2">
        <v>3</v>
      </c>
      <c r="P44" s="2">
        <v>201</v>
      </c>
      <c r="Q44" s="2">
        <v>0</v>
      </c>
      <c r="R44" s="1">
        <v>1.3</v>
      </c>
      <c r="S44" s="1">
        <v>34.299999999999997</v>
      </c>
      <c r="T44" s="1">
        <v>64.400000000000006</v>
      </c>
      <c r="U44" s="4">
        <v>1.0309999999999999</v>
      </c>
      <c r="V44" s="3">
        <v>18.333555881960205</v>
      </c>
      <c r="W44" s="3">
        <v>0.96468279921516953</v>
      </c>
      <c r="X44" s="2">
        <v>202</v>
      </c>
      <c r="Y44" s="2">
        <v>10</v>
      </c>
      <c r="Z44" s="3">
        <v>1.3</v>
      </c>
      <c r="AA44" s="3">
        <v>34.299999999999997</v>
      </c>
      <c r="AB44" s="3">
        <v>64.400000000000006</v>
      </c>
      <c r="AC44" s="4">
        <v>1.145</v>
      </c>
      <c r="AD44" s="3">
        <v>14.076960545543109</v>
      </c>
      <c r="AE44" s="3">
        <v>9.9206349206355654E-2</v>
      </c>
      <c r="AF44" s="2">
        <v>203</v>
      </c>
      <c r="AG44" s="2">
        <v>20</v>
      </c>
      <c r="AH44" s="3">
        <v>1.3</v>
      </c>
      <c r="AI44" s="3">
        <v>44.1</v>
      </c>
      <c r="AJ44" s="3">
        <v>54.6</v>
      </c>
      <c r="AK44" s="4">
        <v>1.1910000000000001</v>
      </c>
      <c r="AL44" s="3">
        <v>12.370403190075322</v>
      </c>
      <c r="AM44" s="3">
        <v>5.1774699160683513</v>
      </c>
      <c r="AN44" s="2">
        <v>0</v>
      </c>
      <c r="AR44" s="4" t="e">
        <v>#N/A</v>
      </c>
      <c r="AS44" s="4" t="e">
        <v>#N/A</v>
      </c>
      <c r="BZ44" s="2">
        <v>30</v>
      </c>
      <c r="DM44" s="2">
        <v>260</v>
      </c>
      <c r="DN44" s="4">
        <v>1.3480611225090011</v>
      </c>
      <c r="DO44" s="4">
        <v>2.6303105266584201</v>
      </c>
      <c r="DP44" s="4">
        <v>1.7121281166591051</v>
      </c>
      <c r="DQ44" s="4">
        <v>48.748974356970884</v>
      </c>
      <c r="DR44" s="4">
        <v>43.627710475099462</v>
      </c>
      <c r="DS44" s="4">
        <v>40.583008938811567</v>
      </c>
      <c r="DT44" s="4">
        <v>32.906197372957493</v>
      </c>
      <c r="DU44" s="4">
        <v>19.966215843733988</v>
      </c>
      <c r="DV44" s="4">
        <v>8.8283333007321545</v>
      </c>
      <c r="DW44" s="4">
        <v>4.2176195704789725</v>
      </c>
      <c r="DX44" s="2">
        <v>100</v>
      </c>
      <c r="DY44" s="4">
        <v>100</v>
      </c>
      <c r="DZ44" s="4">
        <v>100</v>
      </c>
      <c r="EA44" s="4">
        <v>100</v>
      </c>
      <c r="EB44" s="4">
        <v>100</v>
      </c>
      <c r="EC44" s="4">
        <v>5.1212638818714211</v>
      </c>
      <c r="ED44" s="4">
        <v>8.1659654181593169</v>
      </c>
      <c r="EE44" s="4">
        <v>3.0447015362878957</v>
      </c>
      <c r="EF44" s="4">
        <v>7.6768115658540736</v>
      </c>
      <c r="EG44" s="4">
        <v>12.939981529223505</v>
      </c>
      <c r="EH44" s="4">
        <v>11.137882543001833</v>
      </c>
      <c r="EI44" s="4">
        <v>4.610713730253182</v>
      </c>
      <c r="EJ44" s="4">
        <v>51.251025643029116</v>
      </c>
      <c r="EK44" s="1">
        <v>0</v>
      </c>
      <c r="EX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Y44" s="3"/>
      <c r="FZ44" s="3"/>
      <c r="GA44" s="3"/>
      <c r="GB44" s="3"/>
      <c r="GC44" s="4"/>
      <c r="GD44" s="4"/>
      <c r="GE44" s="4"/>
      <c r="GF44" s="4"/>
      <c r="GG44" s="4"/>
      <c r="GH44" s="4"/>
      <c r="GI44" s="4"/>
      <c r="GJ44" s="4"/>
      <c r="GL44" s="4" t="e">
        <f t="shared" si="0"/>
        <v>#N/A</v>
      </c>
      <c r="GM44" s="4" t="e">
        <f t="shared" si="1"/>
        <v>#N/A</v>
      </c>
      <c r="GN44" s="4"/>
    </row>
    <row r="45" spans="1:196" x14ac:dyDescent="0.2">
      <c r="A45" s="2">
        <v>35774</v>
      </c>
      <c r="B45" s="2">
        <v>2006</v>
      </c>
      <c r="C45" s="2">
        <v>6</v>
      </c>
      <c r="D45" s="2">
        <v>7</v>
      </c>
      <c r="E45" s="2">
        <v>6906903</v>
      </c>
      <c r="F45" s="2">
        <v>3676993</v>
      </c>
      <c r="G45" s="2">
        <v>90</v>
      </c>
      <c r="H45" s="1">
        <v>4</v>
      </c>
      <c r="I45" s="1">
        <v>1</v>
      </c>
      <c r="J45" s="3">
        <v>2.4</v>
      </c>
      <c r="K45" s="2">
        <v>0</v>
      </c>
      <c r="L45" s="2">
        <v>0</v>
      </c>
      <c r="M45" s="2">
        <v>4</v>
      </c>
      <c r="N45" s="2">
        <v>2</v>
      </c>
      <c r="O45" s="2">
        <v>2</v>
      </c>
      <c r="P45" s="2">
        <v>201</v>
      </c>
      <c r="Q45" s="2">
        <v>0</v>
      </c>
      <c r="R45" s="1">
        <v>20.6</v>
      </c>
      <c r="S45" s="1">
        <v>71.400000000000006</v>
      </c>
      <c r="T45" s="1">
        <v>8</v>
      </c>
      <c r="U45" s="4">
        <v>0.94499999999999995</v>
      </c>
      <c r="V45" s="3">
        <v>34.691391445587449</v>
      </c>
      <c r="W45" s="3">
        <v>0.4352331606217546</v>
      </c>
      <c r="X45" s="2">
        <v>202</v>
      </c>
      <c r="Y45" s="2">
        <v>10</v>
      </c>
      <c r="Z45" s="3">
        <v>20.6</v>
      </c>
      <c r="AA45" s="3">
        <v>71.400000000000006</v>
      </c>
      <c r="AB45" s="3">
        <v>8</v>
      </c>
      <c r="AC45" s="4">
        <v>1.3859999999999999</v>
      </c>
      <c r="AD45" s="3">
        <v>24.761711620360984</v>
      </c>
      <c r="AE45" s="3">
        <v>0.21563342318059606</v>
      </c>
      <c r="AF45" s="2">
        <v>203</v>
      </c>
      <c r="AG45" s="2">
        <v>20</v>
      </c>
      <c r="AH45" s="3">
        <v>27.8</v>
      </c>
      <c r="AI45" s="3">
        <v>65.099999999999994</v>
      </c>
      <c r="AJ45" s="3">
        <v>7.2</v>
      </c>
      <c r="AK45" s="4">
        <v>1.5680000000000001</v>
      </c>
      <c r="AL45" s="3">
        <v>22.309777469583313</v>
      </c>
      <c r="AM45" s="3">
        <v>0.21908471275560254</v>
      </c>
      <c r="AN45" s="2">
        <v>0</v>
      </c>
      <c r="AR45" s="4" t="e">
        <v>#N/A</v>
      </c>
      <c r="AS45" s="4" t="e">
        <v>#N/A</v>
      </c>
      <c r="BZ45" s="2">
        <v>30</v>
      </c>
      <c r="DM45" s="2">
        <v>258</v>
      </c>
      <c r="DN45" s="4">
        <v>1.68832793676766</v>
      </c>
      <c r="DO45" s="4">
        <v>2.6363333333333325</v>
      </c>
      <c r="DP45" s="4">
        <v>1.1884057971014599</v>
      </c>
      <c r="DQ45" s="4">
        <v>35.959238711556686</v>
      </c>
      <c r="DR45" s="4">
        <v>35.243870323790247</v>
      </c>
      <c r="DS45" s="4">
        <v>34.277834721031098</v>
      </c>
      <c r="DT45" s="4">
        <v>33.870391133472829</v>
      </c>
      <c r="DU45" s="4">
        <v>33.390659167476862</v>
      </c>
      <c r="DV45" s="4">
        <v>31.379727912753751</v>
      </c>
      <c r="DW45" s="4">
        <v>16.058221802739627</v>
      </c>
      <c r="DX45" s="2">
        <v>100</v>
      </c>
      <c r="DY45" s="4">
        <v>98.805460750853243</v>
      </c>
      <c r="DZ45" s="4">
        <v>100</v>
      </c>
      <c r="EA45" s="4">
        <v>98.293515358361773</v>
      </c>
      <c r="EB45" s="4">
        <v>97.440273037542667</v>
      </c>
      <c r="EC45" s="4">
        <v>0.71536838776643918</v>
      </c>
      <c r="ED45" s="4">
        <v>1.6814039905255882</v>
      </c>
      <c r="EE45" s="4">
        <v>0.96603560275914901</v>
      </c>
      <c r="EF45" s="4">
        <v>0.40744358755826937</v>
      </c>
      <c r="EG45" s="4">
        <v>0.4797319659959669</v>
      </c>
      <c r="EH45" s="4">
        <v>2.0109312547231113</v>
      </c>
      <c r="EI45" s="4">
        <v>15.321506110014123</v>
      </c>
      <c r="EJ45" s="4">
        <v>64.040761288443321</v>
      </c>
      <c r="EK45" s="1">
        <v>0</v>
      </c>
      <c r="EX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Y45" s="3"/>
      <c r="FZ45" s="3"/>
      <c r="GA45" s="3"/>
      <c r="GB45" s="3"/>
      <c r="GC45" s="4"/>
      <c r="GD45" s="4"/>
      <c r="GE45" s="4"/>
      <c r="GF45" s="4"/>
      <c r="GG45" s="4"/>
      <c r="GH45" s="4"/>
      <c r="GI45" s="4"/>
      <c r="GJ45" s="4"/>
      <c r="GL45" s="4" t="e">
        <f t="shared" si="0"/>
        <v>#N/A</v>
      </c>
      <c r="GM45" s="4" t="e">
        <f t="shared" si="1"/>
        <v>#N/A</v>
      </c>
      <c r="GN45" s="4"/>
    </row>
    <row r="46" spans="1:196" x14ac:dyDescent="0.2">
      <c r="A46" s="2">
        <v>37414</v>
      </c>
      <c r="B46" s="2">
        <v>2006</v>
      </c>
      <c r="C46" s="2">
        <v>7</v>
      </c>
      <c r="D46" s="2">
        <v>4</v>
      </c>
      <c r="E46" s="2">
        <v>6922924</v>
      </c>
      <c r="F46" s="2">
        <v>3389002</v>
      </c>
      <c r="G46" s="2">
        <v>180</v>
      </c>
      <c r="H46" s="1">
        <v>3</v>
      </c>
      <c r="I46" s="1">
        <v>1</v>
      </c>
      <c r="J46" s="3">
        <v>6.4</v>
      </c>
      <c r="K46" s="2">
        <v>2</v>
      </c>
      <c r="L46" s="2">
        <v>6</v>
      </c>
      <c r="M46" s="2">
        <v>3</v>
      </c>
      <c r="N46" s="2">
        <v>0</v>
      </c>
      <c r="O46" s="2">
        <v>2</v>
      </c>
      <c r="P46" s="2">
        <v>201</v>
      </c>
      <c r="Q46" s="2">
        <v>0</v>
      </c>
      <c r="R46" s="1">
        <v>4</v>
      </c>
      <c r="S46" s="1">
        <v>38.4</v>
      </c>
      <c r="T46" s="1">
        <v>57.6</v>
      </c>
      <c r="U46" s="4">
        <v>0.88200000000000001</v>
      </c>
      <c r="V46" s="3">
        <v>31.506968641114977</v>
      </c>
      <c r="W46" s="3">
        <v>8.5845097291110264</v>
      </c>
      <c r="X46" s="2">
        <v>202</v>
      </c>
      <c r="Y46" s="2">
        <v>10</v>
      </c>
      <c r="Z46" s="3">
        <v>4</v>
      </c>
      <c r="AA46" s="3">
        <v>38.4</v>
      </c>
      <c r="AB46" s="3">
        <v>57.6</v>
      </c>
      <c r="AC46" s="4">
        <v>1.0840000000000001</v>
      </c>
      <c r="AD46" s="3">
        <v>18.472142446869611</v>
      </c>
      <c r="AE46" s="3">
        <v>10.116950824291964</v>
      </c>
      <c r="AF46" s="2">
        <v>203</v>
      </c>
      <c r="AG46" s="2">
        <v>20</v>
      </c>
      <c r="AH46" s="3">
        <v>3.5</v>
      </c>
      <c r="AI46" s="3">
        <v>34.1</v>
      </c>
      <c r="AJ46" s="3">
        <v>62.4</v>
      </c>
      <c r="AK46" s="4">
        <v>1.1579999999999999</v>
      </c>
      <c r="AL46" s="3">
        <v>19.273837801153711</v>
      </c>
      <c r="AM46" s="3">
        <v>9.5278128065013306</v>
      </c>
      <c r="AN46" s="2">
        <v>0</v>
      </c>
      <c r="AO46" s="2">
        <v>208</v>
      </c>
      <c r="AP46" s="4">
        <v>1.4767979924481178</v>
      </c>
      <c r="AQ46" s="4">
        <v>2.6270807998919059</v>
      </c>
      <c r="AR46" s="4">
        <v>1.9929739224429244</v>
      </c>
      <c r="AS46" s="4">
        <v>43.785589217169026</v>
      </c>
      <c r="AT46" s="4">
        <v>39.486893708874923</v>
      </c>
      <c r="AU46" s="4">
        <v>38.579753483833343</v>
      </c>
      <c r="AV46" s="4">
        <v>35.996375886432368</v>
      </c>
      <c r="AW46" s="4">
        <v>31.901097913962058</v>
      </c>
      <c r="AX46" s="4">
        <v>15.401663386031947</v>
      </c>
      <c r="AZ46" s="1">
        <v>100</v>
      </c>
      <c r="BA46" s="4">
        <v>100</v>
      </c>
      <c r="BB46" s="4">
        <v>100</v>
      </c>
      <c r="BC46" s="4">
        <v>100</v>
      </c>
      <c r="BD46" s="4">
        <v>100</v>
      </c>
      <c r="BE46" s="4">
        <v>4.2986955082941023</v>
      </c>
      <c r="BF46" s="4">
        <v>5.2058357333356824</v>
      </c>
      <c r="BG46" s="4">
        <v>0.90714022504158009</v>
      </c>
      <c r="BH46" s="4">
        <v>2.5833775974009754</v>
      </c>
      <c r="BI46" s="4">
        <v>4.0952779724703099</v>
      </c>
      <c r="BJ46" s="4">
        <v>16.499434527930113</v>
      </c>
      <c r="BL46" s="4">
        <v>56.214410782830974</v>
      </c>
      <c r="BM46" s="1">
        <v>0</v>
      </c>
      <c r="BZ46" s="2">
        <v>30</v>
      </c>
      <c r="DM46" s="2">
        <v>219</v>
      </c>
      <c r="DN46" s="4">
        <v>1.5576429864315953</v>
      </c>
      <c r="DO46" s="4">
        <v>2.6310607117934404</v>
      </c>
      <c r="DP46" s="4">
        <v>1.6468946266573421</v>
      </c>
      <c r="DQ46" s="4">
        <v>40.797907876103665</v>
      </c>
      <c r="DR46" s="4">
        <v>34.788837540113079</v>
      </c>
      <c r="DS46" s="4">
        <v>34.254326639178267</v>
      </c>
      <c r="DT46" s="4">
        <v>31.490514175807842</v>
      </c>
      <c r="DU46" s="4">
        <v>29.724020832474363</v>
      </c>
      <c r="DV46" s="4">
        <v>13.297588267159549</v>
      </c>
      <c r="DW46" s="4">
        <v>8.7549584685991029</v>
      </c>
      <c r="DX46" s="2">
        <v>100</v>
      </c>
      <c r="DY46" s="4">
        <v>99.162479061976555</v>
      </c>
      <c r="DZ46" s="4">
        <v>98.659966499162479</v>
      </c>
      <c r="EA46" s="4">
        <v>99.162479061976555</v>
      </c>
      <c r="EB46" s="4">
        <v>99.162479061976555</v>
      </c>
      <c r="EC46" s="4">
        <v>6.0090703359905859</v>
      </c>
      <c r="ED46" s="4">
        <v>6.5435812369253981</v>
      </c>
      <c r="EE46" s="4">
        <v>0.53451090093481213</v>
      </c>
      <c r="EF46" s="4">
        <v>2.7638124633704244</v>
      </c>
      <c r="EG46" s="4">
        <v>1.7664933433334795</v>
      </c>
      <c r="EH46" s="4">
        <v>16.426432565314812</v>
      </c>
      <c r="EI46" s="4">
        <v>4.542629798560446</v>
      </c>
      <c r="EJ46" s="4">
        <v>59.202092123896335</v>
      </c>
      <c r="EK46" s="1">
        <v>0</v>
      </c>
      <c r="EX46" s="4">
        <v>16</v>
      </c>
      <c r="EZ46" s="4">
        <v>230</v>
      </c>
      <c r="FA46" s="4">
        <v>1.3523363858648887</v>
      </c>
      <c r="FB46" s="4">
        <v>2.6050698332615512</v>
      </c>
      <c r="FC46" s="4">
        <v>3.9069710207346642</v>
      </c>
      <c r="FD46" s="4">
        <v>48.088286594153921</v>
      </c>
      <c r="FE46" s="4">
        <v>43.613998949089343</v>
      </c>
      <c r="FF46" s="4">
        <v>41.957271825910119</v>
      </c>
      <c r="FG46" s="4">
        <v>36.487442593826607</v>
      </c>
      <c r="FH46" s="4">
        <v>34.002351909057893</v>
      </c>
      <c r="FI46" s="4">
        <v>21.373094751807255</v>
      </c>
      <c r="FJ46" s="4"/>
      <c r="FK46" s="1">
        <v>100</v>
      </c>
      <c r="FL46" s="4">
        <v>100</v>
      </c>
      <c r="FM46" s="4">
        <v>99.494949494949509</v>
      </c>
      <c r="FN46" s="4">
        <v>99.158249158249177</v>
      </c>
      <c r="FO46" s="4">
        <v>99.158249158249177</v>
      </c>
      <c r="FP46" s="4">
        <v>4.4742876450645781</v>
      </c>
      <c r="FQ46" s="4">
        <v>6.1310147682438014</v>
      </c>
      <c r="FR46" s="4">
        <v>1.6567271231792233</v>
      </c>
      <c r="FS46" s="4">
        <v>5.4698292320835122</v>
      </c>
      <c r="FT46" s="4">
        <v>2.4850906847687142</v>
      </c>
      <c r="FU46" s="4">
        <v>12.629257157250638</v>
      </c>
      <c r="FV46" s="4"/>
      <c r="FW46" s="4">
        <v>51.911713405846079</v>
      </c>
      <c r="FX46" s="1">
        <v>0</v>
      </c>
      <c r="FY46" s="3"/>
      <c r="FZ46" s="3"/>
      <c r="GA46" s="3"/>
      <c r="GB46" s="3"/>
      <c r="GC46" s="4"/>
      <c r="GD46" s="4"/>
      <c r="GE46" s="4"/>
      <c r="GF46" s="4"/>
      <c r="GG46" s="4"/>
      <c r="GH46" s="4"/>
      <c r="GI46" s="4"/>
      <c r="GJ46" s="4"/>
      <c r="GL46" s="4">
        <f t="shared" si="0"/>
        <v>5.9929739224429248</v>
      </c>
      <c r="GM46" s="4">
        <f t="shared" si="1"/>
        <v>11.884491303206968</v>
      </c>
      <c r="GN46" s="4"/>
    </row>
    <row r="47" spans="1:196" x14ac:dyDescent="0.2">
      <c r="A47" s="2">
        <v>37451</v>
      </c>
      <c r="B47" s="2">
        <v>2006</v>
      </c>
      <c r="C47" s="2">
        <v>7</v>
      </c>
      <c r="D47" s="2">
        <v>18</v>
      </c>
      <c r="E47" s="2">
        <v>6921702</v>
      </c>
      <c r="F47" s="2">
        <v>3420999</v>
      </c>
      <c r="G47" s="2">
        <v>180</v>
      </c>
      <c r="H47" s="1">
        <v>3</v>
      </c>
      <c r="I47" s="1">
        <v>3</v>
      </c>
      <c r="J47" s="3">
        <v>5.05</v>
      </c>
      <c r="K47" s="2">
        <v>0</v>
      </c>
      <c r="L47" s="2">
        <v>0</v>
      </c>
      <c r="M47" s="2">
        <v>3</v>
      </c>
      <c r="N47" s="2">
        <v>0</v>
      </c>
      <c r="O47" s="2">
        <v>3</v>
      </c>
      <c r="P47" s="2">
        <v>201</v>
      </c>
      <c r="Q47" s="2">
        <v>0</v>
      </c>
      <c r="R47" s="1">
        <v>2.5</v>
      </c>
      <c r="S47" s="1">
        <v>30</v>
      </c>
      <c r="T47" s="1">
        <v>67.599999999999994</v>
      </c>
      <c r="U47" s="4">
        <v>0.77200000000000002</v>
      </c>
      <c r="V47" s="3">
        <v>14.52187544534701</v>
      </c>
      <c r="W47" s="3">
        <v>18.539513171057024</v>
      </c>
      <c r="X47" s="2">
        <v>202</v>
      </c>
      <c r="Y47" s="2">
        <v>10</v>
      </c>
      <c r="Z47" s="3">
        <v>2.5</v>
      </c>
      <c r="AA47" s="3">
        <v>30</v>
      </c>
      <c r="AB47" s="3">
        <v>67.599999999999994</v>
      </c>
      <c r="AC47" s="4">
        <v>0.77200000000000002</v>
      </c>
      <c r="AD47" s="3">
        <v>18.436791090946592</v>
      </c>
      <c r="AE47" s="3">
        <v>20.644753476611879</v>
      </c>
      <c r="AF47" s="2">
        <v>203</v>
      </c>
      <c r="AG47" s="2">
        <v>20</v>
      </c>
      <c r="AH47" s="3">
        <v>2.8</v>
      </c>
      <c r="AI47" s="3">
        <v>25.1</v>
      </c>
      <c r="AJ47" s="3">
        <v>72.099999999999994</v>
      </c>
      <c r="AK47" s="4">
        <v>0.86699999999999999</v>
      </c>
      <c r="AL47" s="3">
        <v>15.539593552908187</v>
      </c>
      <c r="AM47" s="3">
        <v>23.98879900435595</v>
      </c>
      <c r="AN47" s="2">
        <v>0</v>
      </c>
      <c r="AO47" s="2" t="s">
        <v>178</v>
      </c>
      <c r="AP47" s="4">
        <v>1.1494963709259038</v>
      </c>
      <c r="AQ47" s="4">
        <v>2.6253639767054908</v>
      </c>
      <c r="AR47" s="4">
        <v>2.1422628951746918</v>
      </c>
      <c r="AS47" s="4">
        <v>56.215733089764541</v>
      </c>
      <c r="AT47" s="4">
        <v>52.932090253823674</v>
      </c>
      <c r="AU47" s="4">
        <v>40.507086153238113</v>
      </c>
      <c r="AV47" s="4">
        <v>32.892183851085981</v>
      </c>
      <c r="AW47" s="4">
        <v>27.302242660263488</v>
      </c>
      <c r="AX47" s="4">
        <v>15.991294834519417</v>
      </c>
      <c r="AY47" s="4">
        <v>13.11470593667438</v>
      </c>
      <c r="AZ47" s="1">
        <v>100</v>
      </c>
      <c r="BA47" s="4">
        <v>100</v>
      </c>
      <c r="BB47" s="4">
        <v>100</v>
      </c>
      <c r="BC47" s="4">
        <v>99.498327759197323</v>
      </c>
      <c r="BD47" s="4">
        <v>99.498327759197323</v>
      </c>
      <c r="BE47" s="4">
        <v>3.2836428359408671</v>
      </c>
      <c r="BF47" s="4">
        <v>15.708646936526428</v>
      </c>
      <c r="BG47" s="4">
        <v>12.425004100585561</v>
      </c>
      <c r="BH47" s="4">
        <v>7.6149023021521316</v>
      </c>
      <c r="BI47" s="4">
        <v>5.5899411908224934</v>
      </c>
      <c r="BJ47" s="4">
        <v>11.310947825744071</v>
      </c>
      <c r="BK47" s="4">
        <v>2.8765888978450374</v>
      </c>
      <c r="BL47" s="4">
        <v>43.784266910235459</v>
      </c>
      <c r="BM47" s="1">
        <v>0</v>
      </c>
      <c r="BZ47" s="2">
        <v>30</v>
      </c>
      <c r="DM47" s="2" t="s">
        <v>179</v>
      </c>
      <c r="DN47" s="4">
        <v>1.3063208927340677</v>
      </c>
      <c r="DO47" s="4">
        <v>2.631181818181819</v>
      </c>
      <c r="DP47" s="4">
        <v>1.6363636363636143</v>
      </c>
      <c r="DQ47" s="4">
        <v>50.352313788913584</v>
      </c>
      <c r="DR47" s="4">
        <v>42.265666682524042</v>
      </c>
      <c r="DS47" s="4">
        <v>30.835621832255462</v>
      </c>
      <c r="DT47" s="4">
        <v>25.519025398834405</v>
      </c>
      <c r="DU47" s="4">
        <v>20.043058568728032</v>
      </c>
      <c r="DV47" s="4">
        <v>12.603648451459005</v>
      </c>
      <c r="DW47" s="4">
        <v>7.9582458097068214</v>
      </c>
      <c r="DX47" s="2">
        <v>100</v>
      </c>
      <c r="DY47" s="4">
        <v>100</v>
      </c>
      <c r="DZ47" s="4">
        <v>100</v>
      </c>
      <c r="EA47" s="4">
        <v>99.169435215946848</v>
      </c>
      <c r="EB47" s="4">
        <v>99.501661129568106</v>
      </c>
      <c r="EC47" s="4">
        <v>8.0866471063895418</v>
      </c>
      <c r="ED47" s="4">
        <v>19.516691956658121</v>
      </c>
      <c r="EE47" s="4">
        <v>11.43004485026858</v>
      </c>
      <c r="EF47" s="4">
        <v>5.3165964334210578</v>
      </c>
      <c r="EG47" s="4">
        <v>5.4759668301063726</v>
      </c>
      <c r="EH47" s="4">
        <v>7.439410117269027</v>
      </c>
      <c r="EI47" s="4">
        <v>4.6454026417521836</v>
      </c>
      <c r="EJ47" s="4">
        <v>49.647686211086416</v>
      </c>
      <c r="EK47" s="1">
        <v>0</v>
      </c>
      <c r="EX47" s="4">
        <v>15</v>
      </c>
      <c r="EZ47" s="4" t="s">
        <v>180</v>
      </c>
      <c r="FA47" s="4">
        <v>0.63567122873831805</v>
      </c>
      <c r="FB47" s="4">
        <v>2.4960715125852739</v>
      </c>
      <c r="FC47" s="4">
        <v>13.385085862150103</v>
      </c>
      <c r="FD47" s="4">
        <v>74.533132342833824</v>
      </c>
      <c r="FE47" s="4">
        <v>73.132599870341267</v>
      </c>
      <c r="FF47" s="4">
        <v>53.955371973400105</v>
      </c>
      <c r="FG47" s="4">
        <v>42.036536434556588</v>
      </c>
      <c r="FH47" s="4">
        <v>36.93979644540061</v>
      </c>
      <c r="FI47" s="4">
        <v>29.159170028751248</v>
      </c>
      <c r="FJ47" s="4">
        <v>26.903369051918933</v>
      </c>
      <c r="FK47" s="1">
        <v>100</v>
      </c>
      <c r="FL47" s="4">
        <v>100</v>
      </c>
      <c r="FM47" s="4">
        <v>100</v>
      </c>
      <c r="FN47" s="4">
        <v>100</v>
      </c>
      <c r="FO47" s="4">
        <v>100</v>
      </c>
      <c r="FP47" s="4">
        <v>1.4005324724925572</v>
      </c>
      <c r="FQ47" s="4">
        <v>20.577760369433719</v>
      </c>
      <c r="FR47" s="4">
        <v>19.177227896941162</v>
      </c>
      <c r="FS47" s="4">
        <v>11.918835538843517</v>
      </c>
      <c r="FT47" s="4">
        <v>5.0967399891559779</v>
      </c>
      <c r="FU47" s="4">
        <v>7.7806264166493619</v>
      </c>
      <c r="FV47" s="4">
        <v>2.2558009768323153</v>
      </c>
      <c r="FW47" s="4">
        <v>25.466867657166176</v>
      </c>
      <c r="FX47" s="1">
        <v>0</v>
      </c>
      <c r="FY47" s="3"/>
      <c r="FZ47" s="3"/>
      <c r="GA47" s="3"/>
      <c r="GB47" s="3"/>
      <c r="GC47" s="4"/>
      <c r="GD47" s="4"/>
      <c r="GE47" s="4"/>
      <c r="GF47" s="4"/>
      <c r="GG47" s="4"/>
      <c r="GH47" s="4"/>
      <c r="GI47" s="4"/>
      <c r="GJ47" s="4"/>
      <c r="GL47" s="4">
        <f t="shared" si="0"/>
        <v>4.6422628951746923</v>
      </c>
      <c r="GM47" s="4">
        <f t="shared" si="1"/>
        <v>28.913490429501053</v>
      </c>
      <c r="GN47" s="4"/>
    </row>
    <row r="48" spans="1:196" x14ac:dyDescent="0.2">
      <c r="A48" s="2">
        <v>37531</v>
      </c>
      <c r="B48" s="2">
        <v>2006</v>
      </c>
      <c r="C48" s="2">
        <v>6</v>
      </c>
      <c r="D48" s="2">
        <v>14</v>
      </c>
      <c r="E48" s="2">
        <v>6921704</v>
      </c>
      <c r="F48" s="2">
        <v>3484997</v>
      </c>
      <c r="G48" s="2">
        <v>130</v>
      </c>
      <c r="H48" s="1">
        <v>3</v>
      </c>
      <c r="I48" s="1">
        <v>3</v>
      </c>
      <c r="J48" s="3">
        <v>8.6</v>
      </c>
      <c r="K48" s="2">
        <v>1</v>
      </c>
      <c r="L48" s="2">
        <v>0</v>
      </c>
      <c r="M48" s="2">
        <v>3</v>
      </c>
      <c r="N48" s="2">
        <v>3</v>
      </c>
      <c r="O48" s="2">
        <v>3</v>
      </c>
      <c r="P48" s="2">
        <v>201</v>
      </c>
      <c r="Q48" s="2">
        <v>0</v>
      </c>
      <c r="R48" s="1">
        <v>1.4</v>
      </c>
      <c r="S48" s="1">
        <v>16.5</v>
      </c>
      <c r="T48" s="1">
        <v>82.1</v>
      </c>
      <c r="U48" s="4">
        <v>1.0820000000000001</v>
      </c>
      <c r="V48" s="3">
        <v>25.099723841669221</v>
      </c>
      <c r="W48" s="3">
        <v>4.6702171241294606</v>
      </c>
      <c r="X48" s="2">
        <v>202</v>
      </c>
      <c r="Y48" s="2">
        <v>10</v>
      </c>
      <c r="Z48" s="3">
        <v>1.4</v>
      </c>
      <c r="AA48" s="3">
        <v>16.5</v>
      </c>
      <c r="AB48" s="3">
        <v>82.1</v>
      </c>
      <c r="AC48" s="4">
        <v>1.2190000000000001</v>
      </c>
      <c r="AD48" s="3">
        <v>17.322088505638206</v>
      </c>
      <c r="AE48" s="3">
        <v>6.670487106017184</v>
      </c>
      <c r="AF48" s="2">
        <v>203</v>
      </c>
      <c r="AG48" s="2">
        <v>20</v>
      </c>
      <c r="AH48" s="3">
        <v>1.4</v>
      </c>
      <c r="AI48" s="3">
        <v>17.100000000000001</v>
      </c>
      <c r="AJ48" s="3">
        <v>81.400000000000006</v>
      </c>
      <c r="AK48" s="4">
        <v>1.246</v>
      </c>
      <c r="AL48" s="3">
        <v>12.758783863717026</v>
      </c>
      <c r="AM48" s="3">
        <v>11.47196420096278</v>
      </c>
      <c r="AN48" s="2">
        <v>0</v>
      </c>
      <c r="AO48" s="2" t="s">
        <v>181</v>
      </c>
      <c r="AP48" s="4">
        <v>1.5256419207764282</v>
      </c>
      <c r="AQ48" s="4">
        <v>2.6382364602331294</v>
      </c>
      <c r="AR48" s="4">
        <v>1.0229165014669839</v>
      </c>
      <c r="AS48" s="4">
        <v>42.17190370261148</v>
      </c>
      <c r="AT48" s="4">
        <v>37.21519245850741</v>
      </c>
      <c r="AU48" s="4">
        <v>33.725056312693937</v>
      </c>
      <c r="AV48" s="4">
        <v>24.062549760858445</v>
      </c>
      <c r="AW48" s="4">
        <v>20.662898626232732</v>
      </c>
      <c r="AX48" s="4">
        <v>10.373460211167803</v>
      </c>
      <c r="AY48" s="4">
        <v>3.588257353904805</v>
      </c>
      <c r="AZ48" s="1">
        <v>100</v>
      </c>
      <c r="BA48" s="4">
        <v>99.166666666666686</v>
      </c>
      <c r="BB48" s="4">
        <v>99.166666666666686</v>
      </c>
      <c r="BC48" s="4">
        <v>98.955620734080767</v>
      </c>
      <c r="BD48" s="4">
        <v>98.666666666666671</v>
      </c>
      <c r="BE48" s="4">
        <v>4.9567112441040706</v>
      </c>
      <c r="BF48" s="4">
        <v>8.4468473899175436</v>
      </c>
      <c r="BG48" s="4">
        <v>3.490136145813473</v>
      </c>
      <c r="BH48" s="4">
        <v>9.6625065518354916</v>
      </c>
      <c r="BI48" s="4">
        <v>3.3996511346257137</v>
      </c>
      <c r="BJ48" s="4">
        <v>10.289438415064929</v>
      </c>
      <c r="BK48" s="4">
        <v>6.7852028572629983</v>
      </c>
      <c r="BL48" s="4">
        <v>57.82809629738852</v>
      </c>
      <c r="BM48" s="1">
        <v>0</v>
      </c>
      <c r="BZ48" s="2">
        <v>30</v>
      </c>
      <c r="DM48" s="2"/>
      <c r="DX48" s="2"/>
      <c r="EX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Y48" s="3"/>
      <c r="FZ48" s="3"/>
      <c r="GA48" s="3"/>
      <c r="GB48" s="3"/>
      <c r="GC48" s="4"/>
      <c r="GD48" s="4"/>
      <c r="GE48" s="4"/>
      <c r="GF48" s="4"/>
      <c r="GG48" s="4"/>
      <c r="GH48" s="4"/>
      <c r="GI48" s="4"/>
      <c r="GJ48" s="4"/>
      <c r="GL48" s="4">
        <f t="shared" si="0"/>
        <v>2.4229165014669838</v>
      </c>
      <c r="GM48" s="4">
        <f t="shared" si="1"/>
        <v>21.509005076378749</v>
      </c>
      <c r="GN48" s="4"/>
    </row>
    <row r="49" spans="1:196" x14ac:dyDescent="0.2">
      <c r="A49" s="2">
        <v>37671</v>
      </c>
      <c r="B49" s="2">
        <v>2006</v>
      </c>
      <c r="C49" s="2">
        <v>6</v>
      </c>
      <c r="D49" s="2">
        <v>21</v>
      </c>
      <c r="E49" s="2">
        <v>6921718</v>
      </c>
      <c r="F49" s="2">
        <v>3596991</v>
      </c>
      <c r="G49" s="2">
        <v>100</v>
      </c>
      <c r="H49" s="1">
        <v>4</v>
      </c>
      <c r="I49" s="1">
        <v>1</v>
      </c>
      <c r="J49" s="3">
        <v>2.5</v>
      </c>
      <c r="K49" s="2">
        <v>2</v>
      </c>
      <c r="L49" s="2">
        <v>11</v>
      </c>
      <c r="M49" s="2">
        <v>1</v>
      </c>
      <c r="N49" s="2">
        <v>3</v>
      </c>
      <c r="O49" s="2">
        <v>7</v>
      </c>
      <c r="P49" s="2">
        <v>201</v>
      </c>
      <c r="Q49" s="2">
        <v>0</v>
      </c>
      <c r="R49" s="1">
        <v>3.6</v>
      </c>
      <c r="S49" s="1">
        <v>34.6</v>
      </c>
      <c r="T49" s="1">
        <v>61.8</v>
      </c>
      <c r="U49" s="4">
        <v>0.88600000000000001</v>
      </c>
      <c r="V49" s="3">
        <v>16.625194401244165</v>
      </c>
      <c r="W49" s="3">
        <v>10.837530311509049</v>
      </c>
      <c r="X49" s="2">
        <v>202</v>
      </c>
      <c r="Y49" s="2">
        <v>10</v>
      </c>
      <c r="Z49" s="3">
        <v>3.6</v>
      </c>
      <c r="AA49" s="3">
        <v>34.6</v>
      </c>
      <c r="AB49" s="3">
        <v>61.8</v>
      </c>
      <c r="AC49" s="4">
        <v>0.91100000000000003</v>
      </c>
      <c r="AD49" s="3">
        <v>17.430292840128903</v>
      </c>
      <c r="AE49" s="3">
        <v>9.8591549295774659</v>
      </c>
      <c r="AF49" s="2">
        <v>203</v>
      </c>
      <c r="AG49" s="2">
        <v>20</v>
      </c>
      <c r="AH49" s="3">
        <v>3.6</v>
      </c>
      <c r="AI49" s="3">
        <v>34.6</v>
      </c>
      <c r="AJ49" s="3">
        <v>61.8</v>
      </c>
      <c r="AK49" s="4">
        <v>0.93500000000000005</v>
      </c>
      <c r="AL49" s="3">
        <v>20.70955934112347</v>
      </c>
      <c r="AM49" s="3">
        <v>11.239346590909102</v>
      </c>
      <c r="AN49" s="2">
        <v>0</v>
      </c>
      <c r="AO49" s="2">
        <v>261</v>
      </c>
      <c r="AP49" s="4">
        <v>1.0428797267684955</v>
      </c>
      <c r="AQ49" s="4">
        <v>2.6108454834242889</v>
      </c>
      <c r="AR49" s="4">
        <v>3.4047405718009225</v>
      </c>
      <c r="AS49" s="4">
        <v>60.055861850518525</v>
      </c>
      <c r="AT49" s="4">
        <v>50.758696902137281</v>
      </c>
      <c r="AU49" s="4">
        <v>34.974152129375433</v>
      </c>
      <c r="AV49" s="4">
        <v>28.037130219416646</v>
      </c>
      <c r="AW49" s="4">
        <v>23.356050393997329</v>
      </c>
      <c r="AX49" s="4">
        <v>12.196186894541325</v>
      </c>
      <c r="AY49" s="4">
        <v>8.7197712150987456</v>
      </c>
      <c r="AZ49" s="1">
        <v>100</v>
      </c>
      <c r="BA49" s="4">
        <v>98.731884057971016</v>
      </c>
      <c r="BB49" s="4">
        <v>98.731884057971016</v>
      </c>
      <c r="BC49" s="4">
        <v>96.376811594202891</v>
      </c>
      <c r="BD49" s="4">
        <v>96.014492753623188</v>
      </c>
      <c r="BE49" s="4">
        <v>9.2971649483812442</v>
      </c>
      <c r="BF49" s="4">
        <v>25.081709721143092</v>
      </c>
      <c r="BG49" s="4">
        <v>15.784544772761848</v>
      </c>
      <c r="BH49" s="4">
        <v>6.9370219099587871</v>
      </c>
      <c r="BI49" s="4">
        <v>4.6810798254193173</v>
      </c>
      <c r="BJ49" s="4">
        <v>11.159863499456003</v>
      </c>
      <c r="BK49" s="4">
        <v>3.4764156794425798</v>
      </c>
      <c r="BL49" s="4">
        <v>39.944138149481475</v>
      </c>
      <c r="BM49" s="1">
        <v>0</v>
      </c>
      <c r="BZ49" s="2">
        <v>30</v>
      </c>
      <c r="DM49" s="2">
        <v>262</v>
      </c>
      <c r="DN49" s="4">
        <v>0.97608905858340766</v>
      </c>
      <c r="DO49" s="4">
        <v>2.5887778720777721</v>
      </c>
      <c r="DP49" s="4">
        <v>5.3236632975850462</v>
      </c>
      <c r="DQ49" s="4">
        <v>62.295372302452833</v>
      </c>
      <c r="DR49" s="4">
        <v>52.837364358035821</v>
      </c>
      <c r="DS49" s="4">
        <v>48.853594823104551</v>
      </c>
      <c r="DT49" s="4">
        <v>40.728801692652624</v>
      </c>
      <c r="DU49" s="4">
        <v>33.154397774263558</v>
      </c>
      <c r="DV49" s="4">
        <v>19.126025119184828</v>
      </c>
      <c r="DW49" s="4">
        <v>14.866755432234843</v>
      </c>
      <c r="DX49" s="2">
        <v>100</v>
      </c>
      <c r="DY49" s="4">
        <v>100</v>
      </c>
      <c r="DZ49" s="4">
        <v>100</v>
      </c>
      <c r="EA49" s="4">
        <v>100</v>
      </c>
      <c r="EB49" s="4">
        <v>100</v>
      </c>
      <c r="EC49" s="4">
        <v>9.4580079444170124</v>
      </c>
      <c r="ED49" s="4">
        <v>13.441777479348282</v>
      </c>
      <c r="EE49" s="4">
        <v>3.9837695349312696</v>
      </c>
      <c r="EF49" s="4">
        <v>8.124793130451927</v>
      </c>
      <c r="EG49" s="4">
        <v>7.5744039183890663</v>
      </c>
      <c r="EH49" s="4">
        <v>14.02837265507873</v>
      </c>
      <c r="EI49" s="4">
        <v>4.2592696869499846</v>
      </c>
      <c r="EJ49" s="4">
        <v>37.704627697547167</v>
      </c>
      <c r="EK49" s="1">
        <v>0</v>
      </c>
      <c r="EX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Y49" s="3"/>
      <c r="FZ49" s="3"/>
      <c r="GA49" s="3"/>
      <c r="GB49" s="3"/>
      <c r="GC49" s="4"/>
      <c r="GD49" s="4"/>
      <c r="GE49" s="4"/>
      <c r="GF49" s="4"/>
      <c r="GG49" s="4"/>
      <c r="GH49" s="4"/>
      <c r="GI49" s="4"/>
      <c r="GJ49" s="4"/>
      <c r="GL49" s="4">
        <f t="shared" si="0"/>
        <v>7.004740571800923</v>
      </c>
      <c r="GM49" s="4">
        <f t="shared" si="1"/>
        <v>36.699811456521196</v>
      </c>
      <c r="GN49" s="4"/>
    </row>
    <row r="50" spans="1:196" x14ac:dyDescent="0.2">
      <c r="A50" s="2">
        <v>39551</v>
      </c>
      <c r="B50" s="2">
        <v>2006</v>
      </c>
      <c r="C50" s="2">
        <v>6</v>
      </c>
      <c r="D50" s="2">
        <v>13</v>
      </c>
      <c r="E50" s="2">
        <v>6937701</v>
      </c>
      <c r="F50" s="2">
        <v>3501000</v>
      </c>
      <c r="G50" s="2">
        <v>150</v>
      </c>
      <c r="H50" s="1">
        <v>4</v>
      </c>
      <c r="I50" s="1">
        <v>1</v>
      </c>
      <c r="J50" s="3">
        <v>3.1</v>
      </c>
      <c r="K50" s="2">
        <v>0</v>
      </c>
      <c r="L50" s="2">
        <v>0</v>
      </c>
      <c r="M50" s="2">
        <v>3</v>
      </c>
      <c r="N50" s="2">
        <v>0</v>
      </c>
      <c r="O50" s="2">
        <v>3</v>
      </c>
      <c r="P50" s="2">
        <v>201</v>
      </c>
      <c r="Q50" s="2">
        <v>0</v>
      </c>
      <c r="R50" s="1">
        <v>1.3</v>
      </c>
      <c r="S50" s="1">
        <v>46.2</v>
      </c>
      <c r="T50" s="1">
        <v>52.5</v>
      </c>
      <c r="U50" s="4">
        <v>0.94399999999999995</v>
      </c>
      <c r="V50" s="3">
        <v>25.148861646234671</v>
      </c>
      <c r="W50" s="3">
        <v>5.521759475900792</v>
      </c>
      <c r="X50" s="2">
        <v>202</v>
      </c>
      <c r="Y50" s="2">
        <v>10</v>
      </c>
      <c r="Z50" s="3">
        <v>1.3</v>
      </c>
      <c r="AA50" s="3">
        <v>46.2</v>
      </c>
      <c r="AB50" s="3">
        <v>52.5</v>
      </c>
      <c r="AC50" s="4">
        <v>1.0529999999999999</v>
      </c>
      <c r="AD50" s="3">
        <v>22.193820849077575</v>
      </c>
      <c r="AE50" s="3">
        <v>9.4843593772318204</v>
      </c>
      <c r="AF50" s="2">
        <v>203</v>
      </c>
      <c r="AG50" s="2">
        <v>20</v>
      </c>
      <c r="AH50" s="3">
        <v>3.3</v>
      </c>
      <c r="AI50" s="3">
        <v>58.8</v>
      </c>
      <c r="AJ50" s="3">
        <v>37.9</v>
      </c>
      <c r="AK50" s="4">
        <v>1.163</v>
      </c>
      <c r="AL50" s="3">
        <v>18.880861102919489</v>
      </c>
      <c r="AM50" s="3">
        <v>11.287830591656816</v>
      </c>
      <c r="AN50" s="2">
        <v>0</v>
      </c>
      <c r="AR50" s="4" t="e">
        <v>#N/A</v>
      </c>
      <c r="AS50" s="4" t="e">
        <v>#N/A</v>
      </c>
      <c r="BZ50" s="2">
        <v>30</v>
      </c>
      <c r="DM50" s="2" t="s">
        <v>182</v>
      </c>
      <c r="DN50" s="4">
        <v>1.3716616852389119</v>
      </c>
      <c r="DO50" s="4">
        <v>2.6352161063908386</v>
      </c>
      <c r="DP50" s="4">
        <v>1.2855559660140341</v>
      </c>
      <c r="DQ50" s="4">
        <v>47.948796991927779</v>
      </c>
      <c r="DR50" s="4">
        <v>38.631938998891094</v>
      </c>
      <c r="DS50" s="4">
        <v>37.791137535383037</v>
      </c>
      <c r="DT50" s="4">
        <v>34.620481634826135</v>
      </c>
      <c r="DU50" s="4">
        <v>31.809252314089427</v>
      </c>
      <c r="DV50" s="4">
        <v>13.016376854917905</v>
      </c>
      <c r="DW50" s="4">
        <v>6.1562455438951691</v>
      </c>
      <c r="DX50" s="2">
        <v>100</v>
      </c>
      <c r="DY50" s="4">
        <v>100</v>
      </c>
      <c r="DZ50" s="4">
        <v>100</v>
      </c>
      <c r="EA50" s="4">
        <v>100</v>
      </c>
      <c r="EB50" s="4">
        <v>99.5</v>
      </c>
      <c r="EC50" s="4">
        <v>9.3168579930366846</v>
      </c>
      <c r="ED50" s="4">
        <v>10.157659456544742</v>
      </c>
      <c r="EE50" s="4">
        <v>0.84080146350805762</v>
      </c>
      <c r="EF50" s="4">
        <v>3.1706559005569019</v>
      </c>
      <c r="EG50" s="4">
        <v>2.8112293207367074</v>
      </c>
      <c r="EH50" s="4">
        <v>18.792875459171523</v>
      </c>
      <c r="EI50" s="4">
        <v>6.8601313110227355</v>
      </c>
      <c r="EJ50" s="4">
        <v>52.051203008072221</v>
      </c>
      <c r="EK50" s="1">
        <v>0</v>
      </c>
      <c r="EX50" s="4">
        <v>3</v>
      </c>
      <c r="EZ50" s="4" t="s">
        <v>183</v>
      </c>
      <c r="FA50" s="4">
        <v>1.135199965861208</v>
      </c>
      <c r="FB50" s="4"/>
      <c r="FC50" s="4">
        <v>6.1</v>
      </c>
      <c r="FD50" s="4"/>
      <c r="FE50" s="4"/>
      <c r="FF50" s="4">
        <v>51.450459451857355</v>
      </c>
      <c r="FG50" s="4">
        <v>48.896839896750365</v>
      </c>
      <c r="FH50" s="4">
        <v>46.25699422679557</v>
      </c>
      <c r="FI50" s="4">
        <v>24.965776637461808</v>
      </c>
      <c r="FJ50" s="4">
        <v>15.126684446627976</v>
      </c>
      <c r="FK50" s="1">
        <v>100</v>
      </c>
      <c r="FL50" s="4">
        <v>100</v>
      </c>
      <c r="FM50" s="4">
        <v>100</v>
      </c>
      <c r="FN50" s="4">
        <v>100</v>
      </c>
      <c r="FO50" s="4">
        <v>100</v>
      </c>
      <c r="FP50" s="4"/>
      <c r="FQ50" s="4"/>
      <c r="FR50" s="4">
        <v>-0.82246448008637429</v>
      </c>
      <c r="FS50" s="4">
        <v>2.5536195551069909</v>
      </c>
      <c r="FT50" s="4">
        <v>2.639845669954795</v>
      </c>
      <c r="FU50" s="4">
        <v>21.291217589333762</v>
      </c>
      <c r="FV50" s="4">
        <v>9.8390921908338314</v>
      </c>
      <c r="FW50" s="4"/>
      <c r="FX50" s="1">
        <v>0</v>
      </c>
      <c r="FY50" s="3"/>
      <c r="FZ50" s="3"/>
      <c r="GA50" s="3"/>
      <c r="GB50" s="3"/>
      <c r="GC50" s="4"/>
      <c r="GD50" s="4"/>
      <c r="GE50" s="4"/>
      <c r="GF50" s="4"/>
      <c r="GG50" s="4"/>
      <c r="GH50" s="4"/>
      <c r="GI50" s="4"/>
      <c r="GJ50" s="4"/>
      <c r="GL50" s="4" t="e">
        <f t="shared" si="0"/>
        <v>#N/A</v>
      </c>
      <c r="GM50" s="4" t="e">
        <f t="shared" si="1"/>
        <v>#N/A</v>
      </c>
      <c r="GN50" s="4"/>
    </row>
    <row r="51" spans="1:196" x14ac:dyDescent="0.2">
      <c r="A51" s="2">
        <v>39631</v>
      </c>
      <c r="B51" s="2">
        <v>2006</v>
      </c>
      <c r="C51" s="2">
        <v>7</v>
      </c>
      <c r="D51" s="2">
        <v>4</v>
      </c>
      <c r="E51" s="2">
        <v>6937700</v>
      </c>
      <c r="F51" s="2">
        <v>3564999</v>
      </c>
      <c r="G51" s="2">
        <v>80</v>
      </c>
      <c r="H51" s="1">
        <v>3</v>
      </c>
      <c r="I51" s="1">
        <v>1</v>
      </c>
      <c r="J51" s="3">
        <v>0.25</v>
      </c>
      <c r="K51" s="2">
        <v>2</v>
      </c>
      <c r="L51" s="2">
        <v>7</v>
      </c>
      <c r="M51" s="2">
        <v>3</v>
      </c>
      <c r="N51" s="2">
        <v>0</v>
      </c>
      <c r="O51" s="2">
        <v>2</v>
      </c>
      <c r="P51" s="2">
        <v>201</v>
      </c>
      <c r="Q51" s="2">
        <v>0</v>
      </c>
      <c r="R51" s="1">
        <v>13.8</v>
      </c>
      <c r="S51" s="1">
        <v>38.9</v>
      </c>
      <c r="T51" s="1">
        <v>47.3</v>
      </c>
      <c r="U51" s="4">
        <v>0.68200000000000005</v>
      </c>
      <c r="V51" s="3">
        <v>19.513003147258573</v>
      </c>
      <c r="W51" s="3">
        <v>16.052685737806133</v>
      </c>
      <c r="X51" s="2">
        <v>202</v>
      </c>
      <c r="Y51" s="2">
        <v>10</v>
      </c>
      <c r="Z51" s="3">
        <v>13.8</v>
      </c>
      <c r="AA51" s="3">
        <v>38.9</v>
      </c>
      <c r="AB51" s="3">
        <v>47.3</v>
      </c>
      <c r="AC51" s="4">
        <v>1.07</v>
      </c>
      <c r="AD51" s="3">
        <v>13.888099971598987</v>
      </c>
      <c r="AE51" s="3">
        <v>12.763852242744061</v>
      </c>
      <c r="AF51" s="2">
        <v>203</v>
      </c>
      <c r="AG51" s="2">
        <v>20</v>
      </c>
      <c r="AH51" s="3">
        <v>13.1</v>
      </c>
      <c r="AI51" s="3">
        <v>36.9</v>
      </c>
      <c r="AJ51" s="3">
        <v>50</v>
      </c>
      <c r="AK51" s="4">
        <v>1.2130000000000001</v>
      </c>
      <c r="AL51" s="3">
        <v>13.326840961869793</v>
      </c>
      <c r="AM51" s="3">
        <v>16.525496974935169</v>
      </c>
      <c r="AN51" s="2">
        <v>0</v>
      </c>
      <c r="AR51" s="4" t="e">
        <v>#N/A</v>
      </c>
      <c r="AS51" s="4" t="e">
        <v>#N/A</v>
      </c>
      <c r="BZ51" s="2">
        <v>30</v>
      </c>
      <c r="DM51" s="2" t="s">
        <v>184</v>
      </c>
      <c r="DN51" s="4">
        <v>1.3970374678740007</v>
      </c>
      <c r="DO51" s="4">
        <v>2.6331980519480513</v>
      </c>
      <c r="DP51" s="4">
        <v>1.4610389610389556</v>
      </c>
      <c r="DQ51" s="4">
        <v>46.945218691755208</v>
      </c>
      <c r="DR51" s="4">
        <v>42.803014219363064</v>
      </c>
      <c r="DS51" s="4">
        <v>34.266983714350033</v>
      </c>
      <c r="DT51" s="4">
        <v>28.881069906166125</v>
      </c>
      <c r="DU51" s="4">
        <v>26.030964323320777</v>
      </c>
      <c r="DV51" s="4">
        <v>17.523506305353834</v>
      </c>
      <c r="DW51" s="4">
        <v>2.5207015108341015</v>
      </c>
      <c r="DX51" s="2">
        <v>100</v>
      </c>
      <c r="DY51" s="4">
        <v>98.151571164510159</v>
      </c>
      <c r="DZ51" s="4">
        <v>97.227356746765253</v>
      </c>
      <c r="EA51" s="4">
        <v>97.597042513863201</v>
      </c>
      <c r="EB51" s="4">
        <v>97.227356746765253</v>
      </c>
      <c r="EC51" s="4">
        <v>4.1422044723921445</v>
      </c>
      <c r="ED51" s="4">
        <v>12.678234977405175</v>
      </c>
      <c r="EE51" s="4">
        <v>8.5360305050130307</v>
      </c>
      <c r="EF51" s="4">
        <v>5.3859138081839077</v>
      </c>
      <c r="EG51" s="4">
        <v>2.8501055828453481</v>
      </c>
      <c r="EH51" s="4">
        <v>8.5074580179669432</v>
      </c>
      <c r="EI51" s="4">
        <v>15.002804794519733</v>
      </c>
      <c r="EJ51" s="4">
        <v>53.054781308244792</v>
      </c>
      <c r="EK51" s="1">
        <v>0</v>
      </c>
      <c r="EX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Y51" s="3"/>
      <c r="FZ51" s="3"/>
      <c r="GA51" s="3"/>
      <c r="GB51" s="3"/>
      <c r="GC51" s="4"/>
      <c r="GD51" s="4"/>
      <c r="GE51" s="4"/>
      <c r="GF51" s="4"/>
      <c r="GG51" s="4"/>
      <c r="GH51" s="4"/>
      <c r="GI51" s="4"/>
      <c r="GJ51" s="4"/>
      <c r="GL51" s="4" t="e">
        <f t="shared" si="0"/>
        <v>#N/A</v>
      </c>
      <c r="GM51" s="4" t="e">
        <f t="shared" si="1"/>
        <v>#N/A</v>
      </c>
      <c r="GN51" s="4"/>
    </row>
    <row r="52" spans="1:196" x14ac:dyDescent="0.2">
      <c r="A52" s="2">
        <v>39751</v>
      </c>
      <c r="B52" s="2">
        <v>2006</v>
      </c>
      <c r="C52" s="2">
        <v>5</v>
      </c>
      <c r="D52" s="2">
        <v>29</v>
      </c>
      <c r="E52" s="2">
        <v>6937712</v>
      </c>
      <c r="F52" s="2">
        <v>3661000</v>
      </c>
      <c r="G52" s="2">
        <v>110</v>
      </c>
      <c r="H52" s="1">
        <v>4</v>
      </c>
      <c r="I52" s="1">
        <v>1</v>
      </c>
      <c r="J52" s="3">
        <v>3.55</v>
      </c>
      <c r="K52" s="2">
        <v>0</v>
      </c>
      <c r="L52" s="2">
        <v>7</v>
      </c>
      <c r="M52" s="2">
        <v>4</v>
      </c>
      <c r="N52" s="2">
        <v>4</v>
      </c>
      <c r="O52" s="2">
        <v>3</v>
      </c>
      <c r="P52" s="2">
        <v>201</v>
      </c>
      <c r="Q52" s="2">
        <v>0</v>
      </c>
      <c r="R52" s="1">
        <v>4.5999999999999996</v>
      </c>
      <c r="S52" s="1">
        <v>59</v>
      </c>
      <c r="T52" s="1">
        <v>36.4</v>
      </c>
      <c r="U52" s="4">
        <v>0.89800000000000002</v>
      </c>
      <c r="V52" s="3">
        <v>24.218569113220656</v>
      </c>
      <c r="W52" s="3">
        <v>8.9520317751298535</v>
      </c>
      <c r="X52" s="2">
        <v>202</v>
      </c>
      <c r="Y52" s="2">
        <v>10</v>
      </c>
      <c r="Z52" s="3">
        <v>4.5999999999999996</v>
      </c>
      <c r="AA52" s="3">
        <v>59</v>
      </c>
      <c r="AB52" s="3">
        <v>36.4</v>
      </c>
      <c r="AC52" s="4">
        <v>0.78</v>
      </c>
      <c r="AD52" s="3">
        <v>30.715596330275222</v>
      </c>
      <c r="AE52" s="3">
        <v>13.268008474576275</v>
      </c>
      <c r="AF52" s="2">
        <v>203</v>
      </c>
      <c r="AG52" s="2">
        <v>20</v>
      </c>
      <c r="AH52" s="3">
        <v>2.7</v>
      </c>
      <c r="AI52" s="3">
        <v>44.1</v>
      </c>
      <c r="AJ52" s="3">
        <v>53.2</v>
      </c>
      <c r="AK52" s="4">
        <v>0.81599999999999995</v>
      </c>
      <c r="AL52" s="3">
        <v>20.270401711895719</v>
      </c>
      <c r="AM52" s="3">
        <v>27.192875442234957</v>
      </c>
      <c r="AN52" s="2">
        <v>0</v>
      </c>
      <c r="AR52" s="4" t="e">
        <v>#N/A</v>
      </c>
      <c r="AS52" s="4" t="e">
        <v>#N/A</v>
      </c>
      <c r="BZ52" s="2">
        <v>30</v>
      </c>
      <c r="DM52" s="2">
        <v>252</v>
      </c>
      <c r="DN52" s="4">
        <v>1.1991655584608578</v>
      </c>
      <c r="DO52" s="4">
        <v>2.6274396378269618</v>
      </c>
      <c r="DP52" s="4">
        <v>1.9617706237424222</v>
      </c>
      <c r="DQ52" s="4">
        <v>54.359919779065436</v>
      </c>
      <c r="DR52" s="4">
        <v>48.17024822259858</v>
      </c>
      <c r="DS52" s="4">
        <v>46.413974971682102</v>
      </c>
      <c r="DT52" s="4">
        <v>41.227878234374607</v>
      </c>
      <c r="DU52" s="4">
        <v>35.208188033769865</v>
      </c>
      <c r="DV52" s="4">
        <v>24.301476613223716</v>
      </c>
      <c r="DX52" s="2">
        <v>100</v>
      </c>
      <c r="DY52" s="4">
        <v>100</v>
      </c>
      <c r="DZ52" s="4">
        <v>100</v>
      </c>
      <c r="EA52" s="4">
        <v>100</v>
      </c>
      <c r="EB52" s="4">
        <v>100</v>
      </c>
      <c r="EC52" s="4">
        <v>6.1896715564668554</v>
      </c>
      <c r="ED52" s="4">
        <v>7.9459448073833343</v>
      </c>
      <c r="EE52" s="4">
        <v>1.7562732509164789</v>
      </c>
      <c r="EF52" s="4">
        <v>5.1860967373074942</v>
      </c>
      <c r="EG52" s="4">
        <v>6.0196902006047424</v>
      </c>
      <c r="EH52" s="4">
        <v>10.906711420546149</v>
      </c>
      <c r="EJ52" s="4">
        <v>45.640080220934564</v>
      </c>
      <c r="EK52" s="1">
        <v>0</v>
      </c>
      <c r="EX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Y52" s="3"/>
      <c r="FZ52" s="3"/>
      <c r="GA52" s="3"/>
      <c r="GB52" s="3"/>
      <c r="GC52" s="4"/>
      <c r="GD52" s="4"/>
      <c r="GE52" s="4"/>
      <c r="GF52" s="4"/>
      <c r="GG52" s="4"/>
      <c r="GH52" s="4"/>
      <c r="GI52" s="4"/>
      <c r="GJ52" s="4"/>
      <c r="GL52" s="4" t="e">
        <f t="shared" si="0"/>
        <v>#N/A</v>
      </c>
      <c r="GM52" s="4" t="e">
        <f t="shared" si="1"/>
        <v>#N/A</v>
      </c>
      <c r="GN52" s="4"/>
    </row>
    <row r="53" spans="1:196" x14ac:dyDescent="0.2">
      <c r="A53" s="2">
        <v>41333</v>
      </c>
      <c r="B53" s="2">
        <v>2006</v>
      </c>
      <c r="C53" s="2">
        <v>7</v>
      </c>
      <c r="D53" s="2">
        <v>20</v>
      </c>
      <c r="E53" s="2">
        <v>6954502</v>
      </c>
      <c r="F53" s="2">
        <v>3325013</v>
      </c>
      <c r="G53" s="2">
        <v>110</v>
      </c>
      <c r="H53" s="1">
        <v>4</v>
      </c>
      <c r="I53" s="1">
        <v>2</v>
      </c>
      <c r="J53" s="3">
        <v>3.35</v>
      </c>
      <c r="K53" s="2">
        <v>0</v>
      </c>
      <c r="L53" s="2">
        <v>0</v>
      </c>
      <c r="M53" s="2">
        <v>1</v>
      </c>
      <c r="N53" s="2">
        <v>0</v>
      </c>
      <c r="O53" s="2">
        <v>4</v>
      </c>
      <c r="P53" s="2">
        <v>201</v>
      </c>
      <c r="Q53" s="2">
        <v>0</v>
      </c>
      <c r="R53" s="1">
        <v>1.4</v>
      </c>
      <c r="S53" s="1">
        <v>10.199999999999999</v>
      </c>
      <c r="T53" s="1">
        <v>88.4</v>
      </c>
      <c r="U53" s="4">
        <v>1.147</v>
      </c>
      <c r="V53" s="3">
        <v>5.4037570139058255</v>
      </c>
      <c r="W53" s="3">
        <v>0.7221147646679591</v>
      </c>
      <c r="X53" s="2">
        <v>202</v>
      </c>
      <c r="Y53" s="2">
        <v>10</v>
      </c>
      <c r="Z53" s="3">
        <v>1.4</v>
      </c>
      <c r="AA53" s="3">
        <v>10.199999999999999</v>
      </c>
      <c r="AB53" s="3">
        <v>88.4</v>
      </c>
      <c r="AC53" s="4">
        <v>1.226</v>
      </c>
      <c r="AD53" s="3">
        <v>4.6589747334599059</v>
      </c>
      <c r="AE53" s="3">
        <v>0.12254901960785357</v>
      </c>
      <c r="AF53" s="2">
        <v>203</v>
      </c>
      <c r="AG53" s="2">
        <v>20</v>
      </c>
      <c r="AH53" s="3">
        <v>1.4</v>
      </c>
      <c r="AI53" s="3">
        <v>10.199999999999999</v>
      </c>
      <c r="AJ53" s="3">
        <v>88.4</v>
      </c>
      <c r="AK53" s="4">
        <v>1.3080000000000001</v>
      </c>
      <c r="AL53" s="3">
        <v>3.6828193832599081</v>
      </c>
      <c r="AM53" s="3">
        <v>0.12806439809733725</v>
      </c>
      <c r="AN53" s="2">
        <v>0</v>
      </c>
      <c r="AR53" s="4" t="e">
        <v>#N/A</v>
      </c>
      <c r="AS53" s="4" t="e">
        <v>#N/A</v>
      </c>
      <c r="BZ53" s="2">
        <v>30</v>
      </c>
      <c r="DM53" s="2">
        <v>221</v>
      </c>
      <c r="DN53" s="4">
        <v>1.4391674912707517</v>
      </c>
      <c r="DO53" s="4">
        <v>2.6428557452428709</v>
      </c>
      <c r="DP53" s="4">
        <v>0.62123954409823623</v>
      </c>
      <c r="DQ53" s="4">
        <v>45.544985046526016</v>
      </c>
      <c r="DR53" s="4">
        <v>40.358843750044493</v>
      </c>
      <c r="DS53" s="4">
        <v>38.516225330110586</v>
      </c>
      <c r="DT53" s="4">
        <v>9.6668712627874882</v>
      </c>
      <c r="DU53" s="4">
        <v>4.7646812127394993</v>
      </c>
      <c r="DV53" s="4">
        <v>2.7157995368428498</v>
      </c>
      <c r="DW53" s="4">
        <v>1.0384734790653296</v>
      </c>
      <c r="DX53" s="2">
        <v>100</v>
      </c>
      <c r="DY53" s="4">
        <v>99.116607773851598</v>
      </c>
      <c r="DZ53" s="4">
        <v>98.233215547703168</v>
      </c>
      <c r="EA53" s="4">
        <v>97.349823321554766</v>
      </c>
      <c r="EB53" s="4">
        <v>97.349823321554766</v>
      </c>
      <c r="EC53" s="4">
        <v>5.186141296481523</v>
      </c>
      <c r="ED53" s="4">
        <v>7.0287597164154292</v>
      </c>
      <c r="EE53" s="4">
        <v>1.8426184199339062</v>
      </c>
      <c r="EF53" s="4">
        <v>28.849354067323098</v>
      </c>
      <c r="EG53" s="4">
        <v>4.9021900500479889</v>
      </c>
      <c r="EH53" s="4">
        <v>2.0488816758966495</v>
      </c>
      <c r="EI53" s="4">
        <v>1.6773260577775202</v>
      </c>
      <c r="EJ53" s="4">
        <v>54.455014953473984</v>
      </c>
      <c r="EK53" s="1">
        <v>0</v>
      </c>
      <c r="EX53" s="4">
        <v>18</v>
      </c>
      <c r="EZ53" s="4">
        <v>244</v>
      </c>
      <c r="FA53" s="4">
        <v>1.2800413850621597</v>
      </c>
      <c r="FB53" s="4">
        <v>2.6138592080452541</v>
      </c>
      <c r="FC53" s="4">
        <v>3.1426775612822073</v>
      </c>
      <c r="FD53" s="4">
        <v>51.028678931049818</v>
      </c>
      <c r="FE53" s="4">
        <v>37.915068911861155</v>
      </c>
      <c r="FF53" s="4">
        <v>26.797068275988913</v>
      </c>
      <c r="FG53" s="4">
        <v>16.811338130651414</v>
      </c>
      <c r="FH53" s="4">
        <v>14.725913385372744</v>
      </c>
      <c r="FI53" s="4">
        <v>9.5507335727026934</v>
      </c>
      <c r="FJ53" s="4">
        <v>6.2922643157107609</v>
      </c>
      <c r="FK53" s="1">
        <v>100</v>
      </c>
      <c r="FL53" s="4">
        <v>100</v>
      </c>
      <c r="FM53" s="4">
        <v>100</v>
      </c>
      <c r="FN53" s="4">
        <v>100</v>
      </c>
      <c r="FO53" s="4">
        <v>100</v>
      </c>
      <c r="FP53" s="4">
        <v>13.113610019188663</v>
      </c>
      <c r="FQ53" s="4">
        <v>24.231610655060905</v>
      </c>
      <c r="FR53" s="4">
        <v>11.118000635872242</v>
      </c>
      <c r="FS53" s="4">
        <v>9.9857301453374987</v>
      </c>
      <c r="FT53" s="4">
        <v>2.0854247452786705</v>
      </c>
      <c r="FU53" s="4">
        <v>5.1751798126700503</v>
      </c>
      <c r="FV53" s="4">
        <v>3.2584692569919325</v>
      </c>
      <c r="FW53" s="4">
        <v>48.971321068950182</v>
      </c>
      <c r="FX53" s="1">
        <v>0</v>
      </c>
      <c r="FY53" s="3"/>
      <c r="FZ53" s="3"/>
      <c r="GA53" s="3"/>
      <c r="GB53" s="3"/>
      <c r="GC53" s="4"/>
      <c r="GD53" s="4"/>
      <c r="GE53" s="4"/>
      <c r="GF53" s="4"/>
      <c r="GG53" s="4"/>
      <c r="GH53" s="4"/>
      <c r="GI53" s="4"/>
      <c r="GJ53" s="4"/>
      <c r="GL53" s="4" t="e">
        <f t="shared" si="0"/>
        <v>#N/A</v>
      </c>
      <c r="GM53" s="4" t="e">
        <f t="shared" si="1"/>
        <v>#N/A</v>
      </c>
      <c r="GN53" s="4"/>
    </row>
    <row r="54" spans="1:196" x14ac:dyDescent="0.2">
      <c r="A54" s="2">
        <v>41411</v>
      </c>
      <c r="B54" s="2">
        <v>2006</v>
      </c>
      <c r="C54" s="2">
        <v>8</v>
      </c>
      <c r="D54" s="2">
        <v>7</v>
      </c>
      <c r="E54" s="2">
        <v>6953742</v>
      </c>
      <c r="F54" s="2">
        <v>3388986</v>
      </c>
      <c r="G54" s="2">
        <v>170</v>
      </c>
      <c r="H54" s="1">
        <v>4</v>
      </c>
      <c r="I54" s="1">
        <v>2</v>
      </c>
      <c r="J54" s="3">
        <v>4.45</v>
      </c>
      <c r="K54" s="2">
        <v>0</v>
      </c>
      <c r="L54" s="2">
        <v>0</v>
      </c>
      <c r="M54" s="2">
        <v>3</v>
      </c>
      <c r="N54" s="2">
        <v>1</v>
      </c>
      <c r="O54" s="2">
        <v>4</v>
      </c>
      <c r="P54" s="2">
        <v>201</v>
      </c>
      <c r="Q54" s="2">
        <v>0</v>
      </c>
      <c r="R54" s="1">
        <v>1.2</v>
      </c>
      <c r="S54" s="1">
        <v>15.7</v>
      </c>
      <c r="T54" s="1">
        <v>83.1</v>
      </c>
      <c r="U54" s="4">
        <v>1.091</v>
      </c>
      <c r="V54" s="3">
        <v>5.876824760353359</v>
      </c>
      <c r="W54" s="3">
        <v>0.47926512680556782</v>
      </c>
      <c r="X54" s="2">
        <v>202</v>
      </c>
      <c r="Y54" s="2">
        <v>10</v>
      </c>
      <c r="Z54" s="3">
        <v>1.2</v>
      </c>
      <c r="AA54" s="3">
        <v>15.7</v>
      </c>
      <c r="AB54" s="3">
        <v>83.1</v>
      </c>
      <c r="AC54" s="4">
        <v>1.169</v>
      </c>
      <c r="AD54" s="3">
        <v>5.4419410745233989</v>
      </c>
      <c r="AE54" s="3">
        <v>0.78812316715543085</v>
      </c>
      <c r="AF54" s="2">
        <v>203</v>
      </c>
      <c r="AG54" s="2">
        <v>20</v>
      </c>
      <c r="AH54" s="3">
        <v>1.1000000000000001</v>
      </c>
      <c r="AI54" s="3">
        <v>11.5</v>
      </c>
      <c r="AJ54" s="3">
        <v>87.4</v>
      </c>
      <c r="AK54" s="4">
        <v>1.2649999999999999</v>
      </c>
      <c r="AL54" s="3">
        <v>4.695493727661364</v>
      </c>
      <c r="AM54" s="3">
        <v>0.41179498492535549</v>
      </c>
      <c r="AN54" s="2">
        <v>0</v>
      </c>
      <c r="AO54" s="2">
        <v>247</v>
      </c>
      <c r="AP54" s="4">
        <v>0.93909712452986693</v>
      </c>
      <c r="AQ54" s="4">
        <v>2.6219627707767068</v>
      </c>
      <c r="AR54" s="4">
        <v>2.4380199324602536</v>
      </c>
      <c r="AS54" s="4">
        <v>64.183430253219157</v>
      </c>
      <c r="AT54" s="4">
        <v>50.219233682001018</v>
      </c>
      <c r="AU54" s="4">
        <v>42.825068763287724</v>
      </c>
      <c r="AV54" s="4">
        <v>26.604994427831485</v>
      </c>
      <c r="AW54" s="4">
        <v>20.68075386042868</v>
      </c>
      <c r="AX54" s="4">
        <v>9.9267618530057344</v>
      </c>
      <c r="AY54" s="4">
        <v>2.6771925273490806</v>
      </c>
      <c r="AZ54" s="1">
        <v>100</v>
      </c>
      <c r="BA54" s="4">
        <v>100</v>
      </c>
      <c r="BB54" s="4">
        <v>99.168053244592343</v>
      </c>
      <c r="BC54" s="4">
        <v>100</v>
      </c>
      <c r="BD54" s="4">
        <v>98.668885191347769</v>
      </c>
      <c r="BE54" s="4">
        <v>13.964196571218139</v>
      </c>
      <c r="BF54" s="4">
        <v>21.358361489931433</v>
      </c>
      <c r="BG54" s="4">
        <v>7.3941649187132938</v>
      </c>
      <c r="BH54" s="4">
        <v>16.220074335456239</v>
      </c>
      <c r="BI54" s="4">
        <v>5.9242405674028049</v>
      </c>
      <c r="BJ54" s="4">
        <v>10.753992007422946</v>
      </c>
      <c r="BK54" s="4">
        <v>7.2495693256566538</v>
      </c>
      <c r="BL54" s="4">
        <v>35.816569746780843</v>
      </c>
      <c r="BM54" s="1">
        <v>0</v>
      </c>
      <c r="BZ54" s="2">
        <v>30</v>
      </c>
      <c r="DM54" s="2">
        <v>229</v>
      </c>
      <c r="DN54" s="4">
        <v>1.1900793570113801</v>
      </c>
      <c r="DO54" s="4">
        <v>2.5937098844672652</v>
      </c>
      <c r="DP54" s="4">
        <v>4.8947926550203853</v>
      </c>
      <c r="DQ54" s="4">
        <v>54.116712738833698</v>
      </c>
      <c r="DR54" s="4">
        <v>43.126477102909803</v>
      </c>
      <c r="DS54" s="4">
        <v>40.456383263496789</v>
      </c>
      <c r="DT54" s="4">
        <v>24.634876065946713</v>
      </c>
      <c r="DU54" s="4">
        <v>17.125666142250502</v>
      </c>
      <c r="DV54" s="4">
        <v>10.117527813097102</v>
      </c>
      <c r="DW54" s="4">
        <v>4.5421321389323017</v>
      </c>
      <c r="DX54" s="2">
        <v>100</v>
      </c>
      <c r="DY54" s="4">
        <v>100.5328596802842</v>
      </c>
      <c r="DZ54" s="4">
        <v>100.5328596802842</v>
      </c>
      <c r="EA54" s="4">
        <v>100</v>
      </c>
      <c r="EB54" s="4">
        <v>100.5328596802842</v>
      </c>
      <c r="EC54" s="4">
        <v>10.990235635923895</v>
      </c>
      <c r="ED54" s="4">
        <v>13.660329475336908</v>
      </c>
      <c r="EE54" s="4">
        <v>2.6700938394130134</v>
      </c>
      <c r="EF54" s="4">
        <v>15.821507197550076</v>
      </c>
      <c r="EG54" s="4">
        <v>7.5092099236962113</v>
      </c>
      <c r="EH54" s="4">
        <v>7.0081383291534003</v>
      </c>
      <c r="EI54" s="4">
        <v>5.5753956741647999</v>
      </c>
      <c r="EJ54" s="4">
        <v>45.883287261166302</v>
      </c>
      <c r="EK54" s="1">
        <v>0</v>
      </c>
      <c r="EX54" s="4">
        <v>10</v>
      </c>
      <c r="EZ54" s="4">
        <v>226</v>
      </c>
      <c r="FA54" s="4">
        <v>1.2034194611161613</v>
      </c>
      <c r="FB54" s="4">
        <v>2.6156337406153392</v>
      </c>
      <c r="FC54" s="4">
        <v>2.988370381274859</v>
      </c>
      <c r="FD54" s="4">
        <v>53.991285460591598</v>
      </c>
      <c r="FE54" s="4">
        <v>34.682600740896262</v>
      </c>
      <c r="FF54" s="4">
        <v>34.287080336111295</v>
      </c>
      <c r="FG54" s="4">
        <v>20.106701233411737</v>
      </c>
      <c r="FH54" s="4">
        <v>14.32302580606466</v>
      </c>
      <c r="FI54" s="4">
        <v>9.2720357187290325</v>
      </c>
      <c r="FJ54" s="4">
        <v>6.8826057035411772</v>
      </c>
      <c r="FK54" s="1">
        <v>100</v>
      </c>
      <c r="FL54" s="4">
        <v>100</v>
      </c>
      <c r="FM54" s="4">
        <v>100</v>
      </c>
      <c r="FN54" s="4">
        <v>100</v>
      </c>
      <c r="FO54" s="4">
        <v>100</v>
      </c>
      <c r="FP54" s="4">
        <v>19.308684719695336</v>
      </c>
      <c r="FQ54" s="4">
        <v>19.704205124480303</v>
      </c>
      <c r="FR54" s="4">
        <v>0.39552040478496764</v>
      </c>
      <c r="FS54" s="4">
        <v>14.180379102699558</v>
      </c>
      <c r="FT54" s="4">
        <v>5.7836754273470774</v>
      </c>
      <c r="FU54" s="4">
        <v>5.0509900873356273</v>
      </c>
      <c r="FV54" s="4">
        <v>2.3894300151878554</v>
      </c>
      <c r="FW54" s="4">
        <v>46.008714539408402</v>
      </c>
      <c r="FX54" s="1">
        <v>0</v>
      </c>
      <c r="FY54" s="3"/>
      <c r="FZ54" s="3"/>
      <c r="GA54" s="3"/>
      <c r="GB54" s="3"/>
      <c r="GC54" s="4"/>
      <c r="GD54" s="4"/>
      <c r="GE54" s="4"/>
      <c r="GF54" s="4"/>
      <c r="GG54" s="4"/>
      <c r="GH54" s="4"/>
      <c r="GI54" s="4"/>
      <c r="GJ54" s="4"/>
      <c r="GL54" s="4">
        <f t="shared" si="0"/>
        <v>3.6380199324602538</v>
      </c>
      <c r="GM54" s="4">
        <f t="shared" si="1"/>
        <v>43.502676392790477</v>
      </c>
      <c r="GN54" s="4"/>
    </row>
    <row r="55" spans="1:196" x14ac:dyDescent="0.2">
      <c r="A55" s="2">
        <v>41491</v>
      </c>
      <c r="B55" s="2">
        <v>2006</v>
      </c>
      <c r="C55" s="2">
        <v>7</v>
      </c>
      <c r="D55" s="2">
        <v>10</v>
      </c>
      <c r="E55" s="2">
        <v>6953705</v>
      </c>
      <c r="F55" s="2">
        <v>3453003</v>
      </c>
      <c r="G55" s="2">
        <v>130</v>
      </c>
      <c r="H55" s="1">
        <v>3</v>
      </c>
      <c r="I55" s="1">
        <v>2</v>
      </c>
      <c r="J55" s="3">
        <v>3.65</v>
      </c>
      <c r="K55" s="2">
        <v>2</v>
      </c>
      <c r="L55" s="2">
        <v>5</v>
      </c>
      <c r="M55" s="2">
        <v>3</v>
      </c>
      <c r="N55" s="2">
        <v>0</v>
      </c>
      <c r="O55" s="2">
        <v>3</v>
      </c>
      <c r="P55" s="2">
        <v>201</v>
      </c>
      <c r="Q55" s="2">
        <v>0</v>
      </c>
      <c r="R55" s="1">
        <v>2.2000000000000002</v>
      </c>
      <c r="S55" s="1">
        <v>30</v>
      </c>
      <c r="T55" s="1">
        <v>67.8</v>
      </c>
      <c r="U55" s="4">
        <v>0.90900000000000003</v>
      </c>
      <c r="V55" s="3">
        <v>6.4843269821757898</v>
      </c>
      <c r="W55" s="3">
        <v>13.55570161025304</v>
      </c>
      <c r="X55" s="2">
        <v>202</v>
      </c>
      <c r="Y55" s="2">
        <v>10</v>
      </c>
      <c r="Z55" s="3">
        <v>2.2000000000000002</v>
      </c>
      <c r="AA55" s="3">
        <v>30</v>
      </c>
      <c r="AB55" s="3">
        <v>67.8</v>
      </c>
      <c r="AC55" s="4">
        <v>0.92600000000000005</v>
      </c>
      <c r="AD55" s="3">
        <v>7.0402899763000129</v>
      </c>
      <c r="AE55" s="3">
        <v>17.741451709658076</v>
      </c>
      <c r="AF55" s="2">
        <v>203</v>
      </c>
      <c r="AG55" s="2">
        <v>20</v>
      </c>
      <c r="AH55" s="3">
        <v>3.5</v>
      </c>
      <c r="AI55" s="3">
        <v>30.2</v>
      </c>
      <c r="AJ55" s="3">
        <v>66.3</v>
      </c>
      <c r="AK55" s="4">
        <v>1.044</v>
      </c>
      <c r="AL55" s="3">
        <v>6.8116280882238405</v>
      </c>
      <c r="AM55" s="3">
        <v>17.86401271221877</v>
      </c>
      <c r="AN55" s="2">
        <v>0</v>
      </c>
      <c r="AR55" s="4" t="e">
        <v>#N/A</v>
      </c>
      <c r="AS55" s="4" t="e">
        <v>#N/A</v>
      </c>
      <c r="BZ55" s="2">
        <v>30</v>
      </c>
      <c r="DM55" s="2" t="s">
        <v>185</v>
      </c>
      <c r="DN55" s="4">
        <v>1.2742024551245643</v>
      </c>
      <c r="DO55" s="4">
        <v>2.6371141649048622</v>
      </c>
      <c r="DP55" s="4">
        <v>1.1205073995772095</v>
      </c>
      <c r="DQ55" s="4">
        <v>51.681938079061773</v>
      </c>
      <c r="DR55" s="4">
        <v>43.07335613251459</v>
      </c>
      <c r="DS55" s="4">
        <v>39.858926570386615</v>
      </c>
      <c r="DT55" s="4">
        <v>36.200016768204897</v>
      </c>
      <c r="DU55" s="4">
        <v>28.122071535923414</v>
      </c>
      <c r="DV55" s="4">
        <v>15.051775781298957</v>
      </c>
      <c r="DW55" s="4">
        <v>6.4869783933315377</v>
      </c>
      <c r="DX55" s="2">
        <v>100</v>
      </c>
      <c r="DY55" s="4">
        <v>100</v>
      </c>
      <c r="DZ55" s="4">
        <v>100</v>
      </c>
      <c r="EA55" s="4">
        <v>99.169435215946848</v>
      </c>
      <c r="EB55" s="4">
        <v>100</v>
      </c>
      <c r="EC55" s="4">
        <v>8.6085819465471829</v>
      </c>
      <c r="ED55" s="4">
        <v>11.823011508675158</v>
      </c>
      <c r="EE55" s="4">
        <v>3.2144295621279753</v>
      </c>
      <c r="EF55" s="4">
        <v>3.6589098021817179</v>
      </c>
      <c r="EG55" s="4">
        <v>8.0779452322814826</v>
      </c>
      <c r="EH55" s="4">
        <v>13.070295754624457</v>
      </c>
      <c r="EI55" s="4">
        <v>8.5647973879674204</v>
      </c>
      <c r="EJ55" s="4">
        <v>48.318061920938227</v>
      </c>
      <c r="EK55" s="1">
        <v>0</v>
      </c>
      <c r="EX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Y55" s="3"/>
      <c r="FZ55" s="3"/>
      <c r="GA55" s="3"/>
      <c r="GB55" s="3"/>
      <c r="GC55" s="4"/>
      <c r="GD55" s="4"/>
      <c r="GE55" s="4"/>
      <c r="GF55" s="4"/>
      <c r="GG55" s="4"/>
      <c r="GH55" s="4"/>
      <c r="GI55" s="4"/>
      <c r="GJ55" s="4"/>
      <c r="GL55" s="4" t="e">
        <f t="shared" si="0"/>
        <v>#N/A</v>
      </c>
      <c r="GM55" s="4" t="e">
        <f t="shared" si="1"/>
        <v>#N/A</v>
      </c>
      <c r="GN55" s="4"/>
    </row>
    <row r="56" spans="1:196" x14ac:dyDescent="0.2">
      <c r="A56" s="2">
        <v>41531</v>
      </c>
      <c r="B56" s="2">
        <v>2006</v>
      </c>
      <c r="C56" s="2">
        <v>6</v>
      </c>
      <c r="D56" s="2">
        <v>29</v>
      </c>
      <c r="E56" s="2">
        <v>6953690</v>
      </c>
      <c r="F56" s="2">
        <v>3484992</v>
      </c>
      <c r="G56" s="2">
        <v>110</v>
      </c>
      <c r="H56" s="1">
        <v>3</v>
      </c>
      <c r="I56" s="1">
        <v>3</v>
      </c>
      <c r="J56" s="3">
        <v>0.85</v>
      </c>
      <c r="K56" s="2">
        <v>0</v>
      </c>
      <c r="L56" s="2">
        <v>0</v>
      </c>
      <c r="M56" s="2">
        <v>2</v>
      </c>
      <c r="N56" s="2">
        <v>0</v>
      </c>
      <c r="P56" s="2">
        <v>201</v>
      </c>
      <c r="Q56" s="2">
        <v>0</v>
      </c>
      <c r="R56" s="1">
        <v>1.4</v>
      </c>
      <c r="S56" s="1">
        <v>11.8</v>
      </c>
      <c r="T56" s="1">
        <v>86.9</v>
      </c>
      <c r="U56" s="4">
        <v>0.84499999999999997</v>
      </c>
      <c r="V56" s="3">
        <v>8.7759261479438972</v>
      </c>
      <c r="W56" s="3">
        <v>28.781705874622158</v>
      </c>
      <c r="X56" s="2">
        <v>202</v>
      </c>
      <c r="Y56" s="2">
        <v>10</v>
      </c>
      <c r="Z56" s="3">
        <v>1.4</v>
      </c>
      <c r="AA56" s="3">
        <v>11.8</v>
      </c>
      <c r="AB56" s="3">
        <v>86.9</v>
      </c>
      <c r="AC56" s="4">
        <v>1.228</v>
      </c>
      <c r="AD56" s="3">
        <v>6.6356769320162714</v>
      </c>
      <c r="AE56" s="3">
        <v>4.1822255414488314</v>
      </c>
      <c r="AF56" s="2">
        <v>203</v>
      </c>
      <c r="AG56" s="2">
        <v>20</v>
      </c>
      <c r="AH56" s="3">
        <v>0.5</v>
      </c>
      <c r="AI56" s="3">
        <v>1</v>
      </c>
      <c r="AJ56" s="3">
        <v>98.5</v>
      </c>
      <c r="AK56" s="4">
        <v>1.3089999999999999</v>
      </c>
      <c r="AL56" s="3">
        <v>2.7088389571753022</v>
      </c>
      <c r="AM56" s="3">
        <v>4.1924841071859591</v>
      </c>
      <c r="AN56" s="2">
        <v>0</v>
      </c>
      <c r="AR56" s="4" t="e">
        <v>#N/A</v>
      </c>
      <c r="AS56" s="4" t="e">
        <v>#N/A</v>
      </c>
      <c r="BZ56" s="2">
        <v>30</v>
      </c>
      <c r="DM56" s="2" t="s">
        <v>186</v>
      </c>
      <c r="DN56" s="4">
        <v>1.5064613795393591</v>
      </c>
      <c r="DO56" s="4">
        <v>2.6084018787102625</v>
      </c>
      <c r="DP56" s="4">
        <v>3.6172279382380457</v>
      </c>
      <c r="DQ56" s="4">
        <v>42.245809902412866</v>
      </c>
      <c r="DR56" s="4">
        <v>35.996306131331131</v>
      </c>
      <c r="DS56" s="4">
        <v>23.886739448004448</v>
      </c>
      <c r="DT56" s="4">
        <v>7.8275509077908163</v>
      </c>
      <c r="DU56" s="4">
        <v>4.8229705843173942</v>
      </c>
      <c r="DV56" s="4">
        <v>2.4114852921586971</v>
      </c>
      <c r="DW56" s="4">
        <v>1.7497323202594304</v>
      </c>
      <c r="DX56" s="2">
        <v>100</v>
      </c>
      <c r="DY56" s="4">
        <v>100</v>
      </c>
      <c r="DZ56" s="4">
        <v>100</v>
      </c>
      <c r="EA56" s="4">
        <v>99.159663865546221</v>
      </c>
      <c r="EB56" s="4">
        <v>98.655462184873926</v>
      </c>
      <c r="EC56" s="4">
        <v>6.2495037710817343</v>
      </c>
      <c r="ED56" s="4">
        <v>18.359070454408418</v>
      </c>
      <c r="EE56" s="4">
        <v>12.109566683326683</v>
      </c>
      <c r="EF56" s="4">
        <v>16.059188540213633</v>
      </c>
      <c r="EG56" s="4">
        <v>3.0045803234734221</v>
      </c>
      <c r="EH56" s="4">
        <v>2.4114852921586971</v>
      </c>
      <c r="EI56" s="4">
        <v>0.66175297189926674</v>
      </c>
      <c r="EJ56" s="4">
        <v>57.754190097587134</v>
      </c>
      <c r="EK56" s="1">
        <v>0</v>
      </c>
      <c r="EX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Y56" s="3"/>
      <c r="FZ56" s="3"/>
      <c r="GA56" s="3"/>
      <c r="GB56" s="3"/>
      <c r="GC56" s="4"/>
      <c r="GD56" s="4"/>
      <c r="GE56" s="4"/>
      <c r="GF56" s="4"/>
      <c r="GG56" s="4"/>
      <c r="GH56" s="4"/>
      <c r="GI56" s="4"/>
      <c r="GJ56" s="4"/>
      <c r="GL56" s="4" t="e">
        <f t="shared" si="0"/>
        <v>#N/A</v>
      </c>
      <c r="GM56" s="4" t="e">
        <f t="shared" si="1"/>
        <v>#N/A</v>
      </c>
      <c r="GN56" s="4"/>
    </row>
    <row r="57" spans="1:196" x14ac:dyDescent="0.2">
      <c r="A57" s="2">
        <v>41653</v>
      </c>
      <c r="B57" s="2">
        <v>2006</v>
      </c>
      <c r="C57" s="2">
        <v>7</v>
      </c>
      <c r="D57" s="2">
        <v>5</v>
      </c>
      <c r="E57" s="2">
        <v>6954488</v>
      </c>
      <c r="F57" s="2">
        <v>3580974</v>
      </c>
      <c r="G57" s="2">
        <v>110</v>
      </c>
      <c r="H57" s="1">
        <v>4</v>
      </c>
      <c r="I57" s="1">
        <v>3</v>
      </c>
      <c r="J57" s="3">
        <v>6.25</v>
      </c>
      <c r="K57" s="2">
        <v>2</v>
      </c>
      <c r="L57" s="2">
        <v>12</v>
      </c>
      <c r="M57" s="2">
        <v>2</v>
      </c>
      <c r="N57" s="2">
        <v>0</v>
      </c>
      <c r="O57" s="2">
        <v>4</v>
      </c>
      <c r="P57" s="2">
        <v>201</v>
      </c>
      <c r="Q57" s="2">
        <v>0</v>
      </c>
      <c r="R57" s="1">
        <v>1.8</v>
      </c>
      <c r="S57" s="1">
        <v>22.9</v>
      </c>
      <c r="T57" s="1">
        <v>75.3</v>
      </c>
      <c r="U57" s="4">
        <v>1.101</v>
      </c>
      <c r="V57" s="3">
        <v>8.5133650677407537</v>
      </c>
      <c r="W57" s="3">
        <v>2.2013207924754852</v>
      </c>
      <c r="X57" s="2">
        <v>202</v>
      </c>
      <c r="Y57" s="2">
        <v>10</v>
      </c>
      <c r="Z57" s="3">
        <v>1.8</v>
      </c>
      <c r="AA57" s="3">
        <v>22.9</v>
      </c>
      <c r="AB57" s="3">
        <v>75.3</v>
      </c>
      <c r="AC57" s="4">
        <v>1.181</v>
      </c>
      <c r="AD57" s="3">
        <v>7.273564276671646</v>
      </c>
      <c r="AE57" s="3">
        <v>1.8369120019858591</v>
      </c>
      <c r="AF57" s="2">
        <v>203</v>
      </c>
      <c r="AG57" s="2">
        <v>20</v>
      </c>
      <c r="AH57" s="3">
        <v>1</v>
      </c>
      <c r="AI57" s="3">
        <v>12.3</v>
      </c>
      <c r="AJ57" s="3">
        <v>86.8</v>
      </c>
      <c r="AK57" s="4">
        <v>1.2829999999999999</v>
      </c>
      <c r="AL57" s="3">
        <v>5.9815950920245395</v>
      </c>
      <c r="AM57" s="3">
        <v>2.536704730831985</v>
      </c>
      <c r="AN57" s="2">
        <v>0</v>
      </c>
      <c r="AR57" s="4" t="e">
        <v>#N/A</v>
      </c>
      <c r="AS57" s="4" t="e">
        <v>#N/A</v>
      </c>
      <c r="BZ57" s="2">
        <v>30</v>
      </c>
      <c r="DM57" s="2" t="s">
        <v>187</v>
      </c>
      <c r="DN57" s="4">
        <v>1.5257000432142414</v>
      </c>
      <c r="DO57" s="4">
        <v>2.640740226565971</v>
      </c>
      <c r="DP57" s="4">
        <v>0.80519768991557106</v>
      </c>
      <c r="DQ57" s="4">
        <v>42.224531293702157</v>
      </c>
      <c r="DR57" s="4">
        <v>37.950697035572155</v>
      </c>
      <c r="DS57" s="4">
        <v>24.015261345453574</v>
      </c>
      <c r="DT57" s="4">
        <v>7.5340628791121604</v>
      </c>
      <c r="DU57" s="4">
        <v>5.1068698760284343</v>
      </c>
      <c r="DV57" s="4">
        <v>3.418994281930019</v>
      </c>
      <c r="DX57" s="2">
        <v>100</v>
      </c>
      <c r="DY57" s="4">
        <v>99.100719424460436</v>
      </c>
      <c r="DZ57" s="4">
        <v>98.561151079136692</v>
      </c>
      <c r="EA57" s="4">
        <v>99.100719424460436</v>
      </c>
      <c r="EB57" s="4">
        <v>98.561151079136692</v>
      </c>
      <c r="EC57" s="4">
        <v>4.2738342581300017</v>
      </c>
      <c r="ED57" s="4">
        <v>18.209269948248583</v>
      </c>
      <c r="EE57" s="4">
        <v>13.935435690118581</v>
      </c>
      <c r="EF57" s="4">
        <v>16.481198466341414</v>
      </c>
      <c r="EG57" s="4">
        <v>2.4271930030837261</v>
      </c>
      <c r="EH57" s="4">
        <v>1.6878755940984154</v>
      </c>
      <c r="EJ57" s="4">
        <v>57.775468706297843</v>
      </c>
      <c r="EK57" s="1">
        <v>0</v>
      </c>
      <c r="EX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Y57" s="3"/>
      <c r="FZ57" s="3"/>
      <c r="GA57" s="3"/>
      <c r="GB57" s="3"/>
      <c r="GC57" s="4"/>
      <c r="GD57" s="4"/>
      <c r="GE57" s="4"/>
      <c r="GF57" s="4"/>
      <c r="GG57" s="4"/>
      <c r="GH57" s="4"/>
      <c r="GI57" s="4"/>
      <c r="GJ57" s="4"/>
      <c r="GL57" s="4" t="e">
        <f t="shared" si="0"/>
        <v>#N/A</v>
      </c>
      <c r="GM57" s="4" t="e">
        <f t="shared" si="1"/>
        <v>#N/A</v>
      </c>
      <c r="GN57" s="4"/>
    </row>
    <row r="58" spans="1:196" x14ac:dyDescent="0.2">
      <c r="A58" s="2">
        <v>41733</v>
      </c>
      <c r="B58" s="2">
        <v>2006</v>
      </c>
      <c r="C58" s="2">
        <v>6</v>
      </c>
      <c r="D58" s="2">
        <v>2</v>
      </c>
      <c r="E58" s="2">
        <v>6954510</v>
      </c>
      <c r="F58" s="2">
        <v>3644999</v>
      </c>
      <c r="G58" s="2">
        <v>90</v>
      </c>
      <c r="H58" s="1">
        <v>4</v>
      </c>
      <c r="I58" s="1">
        <v>1</v>
      </c>
      <c r="J58" s="3">
        <v>5.9</v>
      </c>
      <c r="K58" s="2">
        <v>0</v>
      </c>
      <c r="L58" s="2">
        <v>0</v>
      </c>
      <c r="M58" s="2">
        <v>4</v>
      </c>
      <c r="N58" s="2">
        <v>2</v>
      </c>
      <c r="O58" s="2">
        <v>3</v>
      </c>
      <c r="P58" s="2">
        <v>201</v>
      </c>
      <c r="Q58" s="2">
        <v>0</v>
      </c>
      <c r="R58" s="1">
        <v>6.9</v>
      </c>
      <c r="S58" s="1">
        <v>60.8</v>
      </c>
      <c r="T58" s="1">
        <v>32.299999999999997</v>
      </c>
      <c r="U58" s="4">
        <v>0.89200000000000002</v>
      </c>
      <c r="V58" s="3">
        <v>37.98358733880422</v>
      </c>
      <c r="W58" s="3">
        <v>1.9533711405167005</v>
      </c>
      <c r="X58" s="2">
        <v>202</v>
      </c>
      <c r="Y58" s="2">
        <v>10</v>
      </c>
      <c r="Z58" s="3">
        <v>6.9</v>
      </c>
      <c r="AA58" s="3">
        <v>60.8</v>
      </c>
      <c r="AB58" s="3">
        <v>32.299999999999997</v>
      </c>
      <c r="AC58" s="4">
        <v>1.1120000000000001</v>
      </c>
      <c r="AD58" s="3">
        <v>27.801585601028499</v>
      </c>
      <c r="AE58" s="3">
        <v>1.9735865855468104</v>
      </c>
      <c r="AF58" s="2">
        <v>203</v>
      </c>
      <c r="AG58" s="2">
        <v>20</v>
      </c>
      <c r="AH58" s="3">
        <v>5.0999999999999996</v>
      </c>
      <c r="AI58" s="3">
        <v>52.1</v>
      </c>
      <c r="AJ58" s="3">
        <v>42.8</v>
      </c>
      <c r="AK58" s="4">
        <v>1.2290000000000001</v>
      </c>
      <c r="AL58" s="3">
        <v>20.15918958031839</v>
      </c>
      <c r="AM58" s="3">
        <v>0.52564799709986909</v>
      </c>
      <c r="AN58" s="2">
        <v>0</v>
      </c>
      <c r="AR58" s="4" t="e">
        <v>#N/A</v>
      </c>
      <c r="AS58" s="4" t="e">
        <v>#N/A</v>
      </c>
      <c r="BZ58" s="2">
        <v>30</v>
      </c>
      <c r="DM58" s="2">
        <v>463</v>
      </c>
      <c r="DN58" s="4">
        <v>1.780677531609415</v>
      </c>
      <c r="DO58" s="4">
        <v>2.6393828105075237</v>
      </c>
      <c r="DP58" s="4">
        <v>0.92323386891097881</v>
      </c>
      <c r="DQ58" s="4">
        <v>32.534321110206413</v>
      </c>
      <c r="DR58" s="4">
        <v>27.602478902009135</v>
      </c>
      <c r="DS58" s="4">
        <v>25.742001813029169</v>
      </c>
      <c r="DT58" s="4">
        <v>24.996514477723633</v>
      </c>
      <c r="DU58" s="4">
        <v>24.439019600886429</v>
      </c>
      <c r="DV58" s="4">
        <v>18.747385858292734</v>
      </c>
      <c r="DX58" s="2">
        <v>100</v>
      </c>
      <c r="DY58" s="4">
        <v>99.662162162162161</v>
      </c>
      <c r="DZ58" s="4">
        <v>97.972972972972954</v>
      </c>
      <c r="EA58" s="4">
        <v>98.817567567567565</v>
      </c>
      <c r="EB58" s="4">
        <v>97.972972972972954</v>
      </c>
      <c r="EC58" s="4">
        <v>4.9318422081972777</v>
      </c>
      <c r="ED58" s="4">
        <v>6.7923192971772437</v>
      </c>
      <c r="EE58" s="4">
        <v>1.860477088979966</v>
      </c>
      <c r="EF58" s="4">
        <v>0.7454873353055369</v>
      </c>
      <c r="EG58" s="4">
        <v>0.55749487683720389</v>
      </c>
      <c r="EH58" s="4">
        <v>5.6916337425936945</v>
      </c>
      <c r="EJ58" s="4">
        <v>67.465678889793594</v>
      </c>
      <c r="EK58" s="1">
        <v>0</v>
      </c>
      <c r="EX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Y58" s="3"/>
      <c r="FZ58" s="3"/>
      <c r="GA58" s="3"/>
      <c r="GB58" s="3"/>
      <c r="GC58" s="4"/>
      <c r="GD58" s="4"/>
      <c r="GE58" s="4"/>
      <c r="GF58" s="4"/>
      <c r="GG58" s="4"/>
      <c r="GH58" s="4"/>
      <c r="GI58" s="4"/>
      <c r="GJ58" s="4"/>
      <c r="GL58" s="4" t="e">
        <f t="shared" si="0"/>
        <v>#N/A</v>
      </c>
      <c r="GM58" s="4" t="e">
        <f t="shared" si="1"/>
        <v>#N/A</v>
      </c>
      <c r="GN58" s="4"/>
    </row>
    <row r="59" spans="1:196" x14ac:dyDescent="0.2">
      <c r="A59" s="2">
        <v>41771</v>
      </c>
      <c r="B59" s="2">
        <v>2006</v>
      </c>
      <c r="C59" s="2">
        <v>7</v>
      </c>
      <c r="D59" s="2">
        <v>11</v>
      </c>
      <c r="E59" s="2">
        <v>6953706</v>
      </c>
      <c r="F59" s="2">
        <v>3676996</v>
      </c>
      <c r="G59" s="2">
        <v>170</v>
      </c>
      <c r="H59" s="1">
        <v>4</v>
      </c>
      <c r="I59" s="1">
        <v>2</v>
      </c>
      <c r="J59" s="3">
        <v>3.6</v>
      </c>
      <c r="K59" s="2">
        <v>0</v>
      </c>
      <c r="L59" s="2">
        <v>0</v>
      </c>
      <c r="M59" s="2">
        <v>4</v>
      </c>
      <c r="N59" s="2">
        <v>1</v>
      </c>
      <c r="O59" s="2">
        <v>2</v>
      </c>
      <c r="P59" s="2">
        <v>201</v>
      </c>
      <c r="Q59" s="2">
        <v>0</v>
      </c>
      <c r="R59" s="1">
        <v>2.4</v>
      </c>
      <c r="S59" s="1">
        <v>67.5</v>
      </c>
      <c r="T59" s="1">
        <v>30.1</v>
      </c>
      <c r="U59" s="4">
        <v>0.83799999999999997</v>
      </c>
      <c r="V59" s="3">
        <v>22.904405916971527</v>
      </c>
      <c r="W59" s="3">
        <v>1.5060862389106686</v>
      </c>
      <c r="X59" s="2">
        <v>202</v>
      </c>
      <c r="Y59" s="2">
        <v>10</v>
      </c>
      <c r="Z59" s="3">
        <v>2.4</v>
      </c>
      <c r="AA59" s="3">
        <v>67.5</v>
      </c>
      <c r="AB59" s="3">
        <v>30.1</v>
      </c>
      <c r="AC59" s="4">
        <v>1.0629999999999999</v>
      </c>
      <c r="AD59" s="3">
        <v>18.151727790282006</v>
      </c>
      <c r="AE59" s="3">
        <v>1.2293756065998094</v>
      </c>
      <c r="AF59" s="2">
        <v>203</v>
      </c>
      <c r="AG59" s="2">
        <v>20</v>
      </c>
      <c r="AH59" s="3">
        <v>2</v>
      </c>
      <c r="AI59" s="3">
        <v>62.8</v>
      </c>
      <c r="AJ59" s="3">
        <v>35.200000000000003</v>
      </c>
      <c r="AK59" s="4">
        <v>1.1080000000000001</v>
      </c>
      <c r="AL59" s="3">
        <v>18.779600521655567</v>
      </c>
      <c r="AM59" s="3">
        <v>1.0648187272881042</v>
      </c>
      <c r="AN59" s="2">
        <v>0</v>
      </c>
      <c r="AR59" s="4" t="e">
        <v>#N/A</v>
      </c>
      <c r="AS59" s="4" t="e">
        <v>#N/A</v>
      </c>
      <c r="BZ59" s="2">
        <v>30</v>
      </c>
      <c r="DM59" s="2">
        <v>442</v>
      </c>
      <c r="DN59" s="4">
        <v>0.93510475955297168</v>
      </c>
      <c r="DO59" s="4">
        <v>2.6026634382566582</v>
      </c>
      <c r="DP59" s="4">
        <v>4.1162227602905563</v>
      </c>
      <c r="DQ59" s="4">
        <v>64.071237724869547</v>
      </c>
      <c r="DR59" s="4">
        <v>53.917174199127892</v>
      </c>
      <c r="DS59" s="4">
        <v>51.146650539345039</v>
      </c>
      <c r="DT59" s="4">
        <v>42.417512596919202</v>
      </c>
      <c r="DU59" s="4">
        <v>37.174727393837344</v>
      </c>
      <c r="DV59" s="4">
        <v>29.141534389873701</v>
      </c>
      <c r="DX59" s="2">
        <v>100</v>
      </c>
      <c r="DY59" s="4">
        <v>95.130434782608688</v>
      </c>
      <c r="DZ59" s="4">
        <v>94.260869565217376</v>
      </c>
      <c r="EA59" s="4">
        <v>95.130434782608688</v>
      </c>
      <c r="EB59" s="4">
        <v>96.521739130434767</v>
      </c>
      <c r="EC59" s="4">
        <v>10.154063525741655</v>
      </c>
      <c r="ED59" s="4">
        <v>12.924587185524508</v>
      </c>
      <c r="EE59" s="4">
        <v>2.7705236597828531</v>
      </c>
      <c r="EF59" s="4">
        <v>8.7291379424258366</v>
      </c>
      <c r="EG59" s="4">
        <v>5.2427852030818585</v>
      </c>
      <c r="EH59" s="4">
        <v>8.0331930039636426</v>
      </c>
      <c r="EJ59" s="4">
        <v>35.928762275130453</v>
      </c>
      <c r="EK59" s="1">
        <v>0</v>
      </c>
      <c r="EX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Y59" s="3"/>
      <c r="FZ59" s="3"/>
      <c r="GA59" s="3"/>
      <c r="GB59" s="3"/>
      <c r="GC59" s="4"/>
      <c r="GD59" s="4"/>
      <c r="GE59" s="4"/>
      <c r="GF59" s="4"/>
      <c r="GG59" s="4"/>
      <c r="GH59" s="4"/>
      <c r="GI59" s="4"/>
      <c r="GJ59" s="4"/>
      <c r="GL59" s="4" t="e">
        <f t="shared" si="0"/>
        <v>#N/A</v>
      </c>
      <c r="GM59" s="4" t="e">
        <f t="shared" si="1"/>
        <v>#N/A</v>
      </c>
      <c r="GN59" s="4"/>
    </row>
    <row r="60" spans="1:196" x14ac:dyDescent="0.2">
      <c r="A60" s="2">
        <v>41791</v>
      </c>
      <c r="B60" s="2">
        <v>2006</v>
      </c>
      <c r="C60" s="2">
        <v>8</v>
      </c>
      <c r="D60" s="2">
        <v>14</v>
      </c>
      <c r="E60" s="2">
        <v>6953722</v>
      </c>
      <c r="F60" s="2">
        <v>3693002</v>
      </c>
      <c r="G60" s="2">
        <v>180</v>
      </c>
      <c r="H60" s="1">
        <v>4</v>
      </c>
      <c r="I60" s="1">
        <v>2</v>
      </c>
      <c r="J60" s="3">
        <v>1.85</v>
      </c>
      <c r="K60" s="2">
        <v>2</v>
      </c>
      <c r="L60" s="2">
        <v>12</v>
      </c>
      <c r="M60" s="2">
        <v>3</v>
      </c>
      <c r="N60" s="2">
        <v>0</v>
      </c>
      <c r="O60" s="2">
        <v>2</v>
      </c>
      <c r="P60" s="2">
        <v>201</v>
      </c>
      <c r="Q60" s="2">
        <v>0</v>
      </c>
      <c r="R60" s="1">
        <v>4.2</v>
      </c>
      <c r="S60" s="1">
        <v>74.2</v>
      </c>
      <c r="T60" s="1">
        <v>21.6</v>
      </c>
      <c r="U60" s="4">
        <v>0.84299999999999997</v>
      </c>
      <c r="V60" s="3">
        <v>21.762493283181094</v>
      </c>
      <c r="W60" s="3">
        <v>1.8315018315018314</v>
      </c>
      <c r="X60" s="2">
        <v>202</v>
      </c>
      <c r="Y60" s="2">
        <v>10</v>
      </c>
      <c r="Z60" s="3">
        <v>4.2</v>
      </c>
      <c r="AA60" s="3">
        <v>74.2</v>
      </c>
      <c r="AB60" s="3">
        <v>21.6</v>
      </c>
      <c r="AC60" s="4">
        <v>1.026</v>
      </c>
      <c r="AD60" s="3">
        <v>19.358850352355951</v>
      </c>
      <c r="AE60" s="3">
        <v>0.30843043180259672</v>
      </c>
      <c r="AF60" s="2">
        <v>203</v>
      </c>
      <c r="AG60" s="2">
        <v>20</v>
      </c>
      <c r="AH60" s="3">
        <v>4</v>
      </c>
      <c r="AI60" s="3">
        <v>75.400000000000006</v>
      </c>
      <c r="AJ60" s="3">
        <v>20.6</v>
      </c>
      <c r="AK60" s="4">
        <v>1.1140000000000001</v>
      </c>
      <c r="AL60" s="3">
        <v>19.167450611476955</v>
      </c>
      <c r="AM60" s="3">
        <v>0.14547570555717196</v>
      </c>
      <c r="AN60" s="2">
        <v>0</v>
      </c>
      <c r="AR60" s="4" t="e">
        <v>#N/A</v>
      </c>
      <c r="AS60" s="4" t="e">
        <v>#N/A</v>
      </c>
      <c r="BZ60" s="2">
        <v>30</v>
      </c>
      <c r="DM60" s="2">
        <v>476</v>
      </c>
      <c r="DN60" s="4">
        <v>1.1193185528779879</v>
      </c>
      <c r="DO60" s="4">
        <v>2.6075623247707806</v>
      </c>
      <c r="DP60" s="4">
        <v>3.6902326286277329</v>
      </c>
      <c r="DQ60" s="4">
        <v>57.074140002525844</v>
      </c>
      <c r="DR60" s="4">
        <v>51.048843665323155</v>
      </c>
      <c r="DS60" s="4">
        <v>46.151656515272663</v>
      </c>
      <c r="DT60" s="4">
        <v>43.263407213145896</v>
      </c>
      <c r="DU60" s="4">
        <v>40.798767808664373</v>
      </c>
      <c r="DV60" s="4">
        <v>20.709389329427147</v>
      </c>
      <c r="DX60" s="2">
        <v>100</v>
      </c>
      <c r="DY60" s="4">
        <v>97.5</v>
      </c>
      <c r="DZ60" s="4">
        <v>98.333333333333329</v>
      </c>
      <c r="EA60" s="4">
        <v>99.166666666666657</v>
      </c>
      <c r="EB60" s="4">
        <v>98.333333333333329</v>
      </c>
      <c r="EC60" s="4">
        <v>6.0252963372026898</v>
      </c>
      <c r="ED60" s="4">
        <v>10.922483487253182</v>
      </c>
      <c r="EE60" s="4">
        <v>4.8971871500504918</v>
      </c>
      <c r="EF60" s="4">
        <v>2.8882493021267663</v>
      </c>
      <c r="EG60" s="4">
        <v>2.4646394044815239</v>
      </c>
      <c r="EH60" s="4">
        <v>20.089378479237226</v>
      </c>
      <c r="EJ60" s="4">
        <v>42.925859997474156</v>
      </c>
      <c r="EK60" s="1">
        <v>0</v>
      </c>
      <c r="EX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Y60" s="3"/>
      <c r="FZ60" s="3"/>
      <c r="GA60" s="3"/>
      <c r="GB60" s="3"/>
      <c r="GC60" s="4"/>
      <c r="GD60" s="4"/>
      <c r="GE60" s="4"/>
      <c r="GF60" s="4"/>
      <c r="GG60" s="4"/>
      <c r="GH60" s="4"/>
      <c r="GI60" s="4"/>
      <c r="GJ60" s="4"/>
      <c r="GL60" s="4" t="e">
        <f t="shared" si="0"/>
        <v>#N/A</v>
      </c>
      <c r="GM60" s="4" t="e">
        <f t="shared" si="1"/>
        <v>#N/A</v>
      </c>
      <c r="GN60" s="4"/>
    </row>
    <row r="61" spans="1:196" x14ac:dyDescent="0.2">
      <c r="A61" s="2">
        <v>45313</v>
      </c>
      <c r="B61" s="2">
        <v>2006</v>
      </c>
      <c r="C61" s="2">
        <v>7</v>
      </c>
      <c r="D61" s="2">
        <v>13</v>
      </c>
      <c r="E61" s="2">
        <v>6986521</v>
      </c>
      <c r="F61" s="2">
        <v>3308979</v>
      </c>
      <c r="G61" s="2">
        <v>70</v>
      </c>
      <c r="H61" s="1">
        <v>4</v>
      </c>
      <c r="I61" s="1">
        <v>2</v>
      </c>
      <c r="J61" s="3">
        <v>4.8499999999999996</v>
      </c>
      <c r="K61" s="2">
        <v>0</v>
      </c>
      <c r="L61" s="2">
        <v>0</v>
      </c>
      <c r="M61" s="2">
        <v>2</v>
      </c>
      <c r="N61" s="2">
        <v>0</v>
      </c>
      <c r="O61" s="2">
        <v>4</v>
      </c>
      <c r="P61" s="2">
        <v>201</v>
      </c>
      <c r="Q61" s="2">
        <v>0</v>
      </c>
      <c r="R61" s="1">
        <v>1.2</v>
      </c>
      <c r="S61" s="1">
        <v>21.6</v>
      </c>
      <c r="T61" s="1">
        <v>77.2</v>
      </c>
      <c r="U61" s="4">
        <v>1.099</v>
      </c>
      <c r="V61" s="3">
        <v>5.2249171920076911</v>
      </c>
      <c r="W61" s="3">
        <v>11.87147688838782</v>
      </c>
      <c r="X61" s="2">
        <v>202</v>
      </c>
      <c r="Y61" s="2">
        <v>10</v>
      </c>
      <c r="Z61" s="3">
        <v>1.2</v>
      </c>
      <c r="AA61" s="3">
        <v>21.6</v>
      </c>
      <c r="AB61" s="3">
        <v>77.2</v>
      </c>
      <c r="AC61" s="4">
        <v>1.077</v>
      </c>
      <c r="AD61" s="3">
        <v>5.5690584381274482</v>
      </c>
      <c r="AE61" s="3">
        <v>12.488809310653538</v>
      </c>
      <c r="AF61" s="2">
        <v>203</v>
      </c>
      <c r="AG61" s="2">
        <v>20</v>
      </c>
      <c r="AH61" s="3">
        <v>2.5</v>
      </c>
      <c r="AI61" s="3">
        <v>29.4</v>
      </c>
      <c r="AJ61" s="3">
        <v>68.099999999999994</v>
      </c>
      <c r="AK61" s="4">
        <v>1.3</v>
      </c>
      <c r="AL61" s="3">
        <v>3.9997168342064282</v>
      </c>
      <c r="AM61" s="3">
        <v>6.7915345475997286</v>
      </c>
      <c r="AN61" s="2">
        <v>0</v>
      </c>
      <c r="AR61" s="4" t="e">
        <v>#N/A</v>
      </c>
      <c r="AS61" s="4" t="e">
        <v>#N/A</v>
      </c>
      <c r="BZ61" s="2">
        <v>30</v>
      </c>
      <c r="DM61" s="2">
        <v>311</v>
      </c>
      <c r="DN61" s="4">
        <v>1.4694422271266974</v>
      </c>
      <c r="DO61" s="4">
        <v>2.642943087474432</v>
      </c>
      <c r="DP61" s="4">
        <v>0.61364456744072182</v>
      </c>
      <c r="DQ61" s="4">
        <v>44.401291344836316</v>
      </c>
      <c r="DR61" s="4">
        <v>37.465774960033478</v>
      </c>
      <c r="DS61" s="4">
        <v>29.736917214071934</v>
      </c>
      <c r="DT61" s="4">
        <v>20.315658880120573</v>
      </c>
      <c r="DU61" s="4">
        <v>15.060309685836422</v>
      </c>
      <c r="DV61" s="4">
        <v>12.573097485673266</v>
      </c>
      <c r="DX61" s="2">
        <v>100</v>
      </c>
      <c r="DY61" s="4">
        <v>97.340425531914889</v>
      </c>
      <c r="DZ61" s="4">
        <v>96.98581560283688</v>
      </c>
      <c r="EA61" s="4">
        <v>97.872340425531917</v>
      </c>
      <c r="EB61" s="4">
        <v>97.340425531914889</v>
      </c>
      <c r="EC61" s="4">
        <v>6.9355163848028383</v>
      </c>
      <c r="ED61" s="4">
        <v>14.664374130764383</v>
      </c>
      <c r="EE61" s="4">
        <v>7.7288577459615446</v>
      </c>
      <c r="EF61" s="4">
        <v>9.4212583339513607</v>
      </c>
      <c r="EG61" s="4">
        <v>5.2553491942841504</v>
      </c>
      <c r="EH61" s="4">
        <v>2.4872122001631567</v>
      </c>
      <c r="EJ61" s="4">
        <v>55.598708655163684</v>
      </c>
      <c r="EK61" s="1">
        <v>0</v>
      </c>
      <c r="EX61" s="4">
        <v>10</v>
      </c>
      <c r="EZ61" s="4">
        <v>315</v>
      </c>
      <c r="FA61" s="4">
        <v>1.1633444092300211</v>
      </c>
      <c r="FB61" s="4">
        <v>2.5768352365415983</v>
      </c>
      <c r="FC61" s="4">
        <v>6.3621533442088234</v>
      </c>
      <c r="FD61" s="4">
        <v>54.853752667890411</v>
      </c>
      <c r="FE61" s="4">
        <v>43.206719921727256</v>
      </c>
      <c r="FF61" s="4">
        <v>38.751668212316744</v>
      </c>
      <c r="FG61" s="4">
        <v>30.152690247198972</v>
      </c>
      <c r="FH61" s="4">
        <v>23.724970767499673</v>
      </c>
      <c r="FI61" s="4">
        <v>20.818926636101146</v>
      </c>
      <c r="FJ61" s="4"/>
      <c r="FK61" s="1">
        <v>100</v>
      </c>
      <c r="FL61" s="4">
        <v>99.155405405405403</v>
      </c>
      <c r="FM61" s="4">
        <v>98.648648648648646</v>
      </c>
      <c r="FN61" s="4">
        <v>99.493243243243242</v>
      </c>
      <c r="FO61" s="4">
        <v>98.648648648648646</v>
      </c>
      <c r="FP61" s="4">
        <v>11.647032746163156</v>
      </c>
      <c r="FQ61" s="4">
        <v>16.102084455573667</v>
      </c>
      <c r="FR61" s="4">
        <v>4.4550517094105118</v>
      </c>
      <c r="FS61" s="4">
        <v>8.598977965117772</v>
      </c>
      <c r="FT61" s="4">
        <v>6.4277194796992987</v>
      </c>
      <c r="FU61" s="4">
        <v>2.9060441313985272</v>
      </c>
      <c r="FV61" s="4"/>
      <c r="FW61" s="4">
        <v>45.146247332109589</v>
      </c>
      <c r="FX61" s="1">
        <v>0</v>
      </c>
      <c r="FY61" s="3"/>
      <c r="FZ61" s="3"/>
      <c r="GA61" s="3"/>
      <c r="GB61" s="3"/>
      <c r="GC61" s="4"/>
      <c r="GD61" s="4"/>
      <c r="GE61" s="4"/>
      <c r="GF61" s="4"/>
      <c r="GG61" s="4"/>
      <c r="GH61" s="4"/>
      <c r="GI61" s="4"/>
      <c r="GJ61" s="4"/>
      <c r="GL61" s="4" t="e">
        <f t="shared" si="0"/>
        <v>#N/A</v>
      </c>
      <c r="GM61" s="4" t="e">
        <f t="shared" si="1"/>
        <v>#N/A</v>
      </c>
      <c r="GN61" s="4"/>
    </row>
    <row r="62" spans="1:196" x14ac:dyDescent="0.2">
      <c r="A62" s="2">
        <v>45811</v>
      </c>
      <c r="B62" s="2">
        <v>2006</v>
      </c>
      <c r="C62" s="2">
        <v>8</v>
      </c>
      <c r="D62" s="2">
        <v>15</v>
      </c>
      <c r="E62" s="2">
        <v>6985694</v>
      </c>
      <c r="F62" s="2">
        <v>3708990</v>
      </c>
      <c r="G62" s="2">
        <v>180</v>
      </c>
      <c r="H62" s="1">
        <v>3</v>
      </c>
      <c r="I62" s="1">
        <v>2</v>
      </c>
      <c r="J62" s="3">
        <v>4.95</v>
      </c>
      <c r="K62" s="2">
        <v>3</v>
      </c>
      <c r="L62" s="2">
        <v>8</v>
      </c>
      <c r="M62" s="2">
        <v>4</v>
      </c>
      <c r="N62" s="2">
        <v>2</v>
      </c>
      <c r="O62" s="2">
        <v>4</v>
      </c>
      <c r="P62" s="2">
        <v>201</v>
      </c>
      <c r="Q62" s="2">
        <v>0</v>
      </c>
      <c r="R62" s="1">
        <v>1.3</v>
      </c>
      <c r="S62" s="1">
        <v>33.700000000000003</v>
      </c>
      <c r="T62" s="1">
        <v>65</v>
      </c>
      <c r="U62" s="4">
        <v>1.0640000000000001</v>
      </c>
      <c r="V62" s="3">
        <v>6.3967136150234767</v>
      </c>
      <c r="W62" s="3">
        <v>4.3416927899686417</v>
      </c>
      <c r="X62" s="2">
        <v>202</v>
      </c>
      <c r="Y62" s="2">
        <v>10</v>
      </c>
      <c r="Z62" s="3">
        <v>1.3</v>
      </c>
      <c r="AA62" s="3">
        <v>33.700000000000003</v>
      </c>
      <c r="AB62" s="3">
        <v>65</v>
      </c>
      <c r="AC62" s="4">
        <v>1.163</v>
      </c>
      <c r="AD62" s="3">
        <v>5.8522114347357039</v>
      </c>
      <c r="AE62" s="3">
        <v>8.321397880263536</v>
      </c>
      <c r="AF62" s="2">
        <v>203</v>
      </c>
      <c r="AG62" s="2">
        <v>20</v>
      </c>
      <c r="AH62" s="3">
        <v>1.3</v>
      </c>
      <c r="AI62" s="3">
        <v>33.700000000000003</v>
      </c>
      <c r="AJ62" s="3">
        <v>65</v>
      </c>
      <c r="AK62" s="4">
        <v>1.264</v>
      </c>
      <c r="AL62" s="3">
        <v>3.5833503644662383</v>
      </c>
      <c r="AM62" s="3">
        <v>12.287147601215295</v>
      </c>
      <c r="AN62" s="2">
        <v>0</v>
      </c>
      <c r="AO62" s="2">
        <v>478</v>
      </c>
      <c r="AP62" s="4">
        <v>1.1136494335154481</v>
      </c>
      <c r="AQ62" s="4">
        <v>2.6032246577510483</v>
      </c>
      <c r="AR62" s="4">
        <v>4.067421065126239</v>
      </c>
      <c r="AS62" s="4">
        <v>57.220387022703569</v>
      </c>
      <c r="AT62" s="4">
        <v>40.584691891126262</v>
      </c>
      <c r="AU62" s="4">
        <v>33.737366968812111</v>
      </c>
      <c r="AV62" s="4">
        <v>27.080598398695916</v>
      </c>
      <c r="AW62" s="4">
        <v>21.408370981602673</v>
      </c>
      <c r="AX62" s="4">
        <v>13.214447837089377</v>
      </c>
      <c r="AZ62" s="1">
        <v>100</v>
      </c>
      <c r="BA62" s="4">
        <v>98.333333333333357</v>
      </c>
      <c r="BB62" s="4">
        <v>96.666666666666657</v>
      </c>
      <c r="BC62" s="4">
        <v>98.666666666666671</v>
      </c>
      <c r="BD62" s="4">
        <v>96.666666666666657</v>
      </c>
      <c r="BE62" s="4">
        <v>16.635695131577307</v>
      </c>
      <c r="BF62" s="4">
        <v>23.483020053891458</v>
      </c>
      <c r="BG62" s="4">
        <v>6.8473249223141508</v>
      </c>
      <c r="BH62" s="4">
        <v>6.6567685701161956</v>
      </c>
      <c r="BI62" s="4">
        <v>5.672227417093243</v>
      </c>
      <c r="BJ62" s="4">
        <v>8.1939231445132954</v>
      </c>
      <c r="BL62" s="4">
        <v>42.779612977296431</v>
      </c>
      <c r="BM62" s="1">
        <v>0</v>
      </c>
      <c r="BZ62" s="2">
        <v>30</v>
      </c>
      <c r="DM62" s="2">
        <v>471</v>
      </c>
      <c r="DN62" s="4">
        <v>1.5244552604279205</v>
      </c>
      <c r="DO62" s="4">
        <v>2.642610337635984</v>
      </c>
      <c r="DP62" s="4">
        <v>0.64257933600137718</v>
      </c>
      <c r="DQ62" s="4">
        <v>42.312521875939467</v>
      </c>
      <c r="DR62" s="4">
        <v>35.371050245654715</v>
      </c>
      <c r="DS62" s="4">
        <v>31.396928648175365</v>
      </c>
      <c r="DT62" s="4">
        <v>24.632029749884392</v>
      </c>
      <c r="DU62" s="4">
        <v>19.1667575357949</v>
      </c>
      <c r="DV62" s="4">
        <v>12.217174845538462</v>
      </c>
      <c r="DX62" s="2">
        <v>100</v>
      </c>
      <c r="DY62" s="4">
        <v>98.223801065719371</v>
      </c>
      <c r="DZ62" s="4">
        <v>97.335701598579078</v>
      </c>
      <c r="EA62" s="4">
        <v>98.223801065719371</v>
      </c>
      <c r="EB62" s="4">
        <v>98.223801065719371</v>
      </c>
      <c r="EC62" s="4">
        <v>6.9414716302847523</v>
      </c>
      <c r="ED62" s="4">
        <v>10.915593227764102</v>
      </c>
      <c r="EE62" s="4">
        <v>3.9741215974793498</v>
      </c>
      <c r="EF62" s="4">
        <v>6.7648988982909728</v>
      </c>
      <c r="EG62" s="4">
        <v>5.4652722140894916</v>
      </c>
      <c r="EH62" s="4">
        <v>6.9495826902564382</v>
      </c>
      <c r="EJ62" s="4">
        <v>57.687478124060533</v>
      </c>
      <c r="EK62" s="1">
        <v>0</v>
      </c>
      <c r="EX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Y62" s="3"/>
      <c r="FZ62" s="3"/>
      <c r="GA62" s="3"/>
      <c r="GB62" s="3"/>
      <c r="GC62" s="4"/>
      <c r="GD62" s="4"/>
      <c r="GE62" s="4"/>
      <c r="GF62" s="4"/>
      <c r="GG62" s="4"/>
      <c r="GH62" s="4"/>
      <c r="GI62" s="4"/>
      <c r="GJ62" s="4"/>
      <c r="GL62" s="4">
        <f t="shared" si="0"/>
        <v>5.3674210651262388</v>
      </c>
      <c r="GM62" s="4">
        <f t="shared" si="1"/>
        <v>35.812016041100897</v>
      </c>
      <c r="GN62" s="4"/>
    </row>
    <row r="63" spans="1:196" x14ac:dyDescent="0.2">
      <c r="A63" s="2">
        <v>47552</v>
      </c>
      <c r="B63" s="2">
        <v>2006</v>
      </c>
      <c r="C63" s="2">
        <v>7</v>
      </c>
      <c r="D63" s="2">
        <v>26</v>
      </c>
      <c r="E63" s="2">
        <v>7002093</v>
      </c>
      <c r="F63" s="2">
        <v>3501000</v>
      </c>
      <c r="G63" s="2">
        <v>150</v>
      </c>
      <c r="H63" s="1">
        <v>4</v>
      </c>
      <c r="I63" s="1">
        <v>2</v>
      </c>
      <c r="J63" s="3">
        <v>6.15</v>
      </c>
      <c r="K63" s="2">
        <v>2</v>
      </c>
      <c r="L63" s="2">
        <v>4</v>
      </c>
      <c r="M63" s="2">
        <v>3</v>
      </c>
      <c r="N63" s="2">
        <v>0</v>
      </c>
      <c r="O63" s="2">
        <v>3</v>
      </c>
      <c r="P63" s="2">
        <v>201</v>
      </c>
      <c r="Q63" s="2">
        <v>0</v>
      </c>
      <c r="R63" s="1">
        <v>2.4</v>
      </c>
      <c r="S63" s="1">
        <v>21.8</v>
      </c>
      <c r="T63" s="1">
        <v>75.8</v>
      </c>
      <c r="U63" s="4">
        <v>1.08</v>
      </c>
      <c r="V63" s="3">
        <v>22.692786773864789</v>
      </c>
      <c r="W63" s="3">
        <v>1.1132268932181077</v>
      </c>
      <c r="X63" s="2">
        <v>202</v>
      </c>
      <c r="Y63" s="2">
        <v>10</v>
      </c>
      <c r="Z63" s="3">
        <v>2.4</v>
      </c>
      <c r="AA63" s="3">
        <v>21.8</v>
      </c>
      <c r="AB63" s="3">
        <v>75.8</v>
      </c>
      <c r="AC63" s="4">
        <v>1.083</v>
      </c>
      <c r="AD63" s="3">
        <v>22.132148806218762</v>
      </c>
      <c r="AE63" s="3">
        <v>4.4352538505419314</v>
      </c>
      <c r="AF63" s="2">
        <v>203</v>
      </c>
      <c r="AG63" s="2">
        <v>20</v>
      </c>
      <c r="AH63" s="3">
        <v>2.9</v>
      </c>
      <c r="AI63" s="3">
        <v>24.6</v>
      </c>
      <c r="AJ63" s="3">
        <v>72.5</v>
      </c>
      <c r="AK63" s="4">
        <v>1.226</v>
      </c>
      <c r="AL63" s="3">
        <v>20.460829493087559</v>
      </c>
      <c r="AM63" s="3">
        <v>1.6376979528775624</v>
      </c>
      <c r="AN63" s="2">
        <v>0</v>
      </c>
      <c r="AO63" s="2">
        <v>436</v>
      </c>
      <c r="AP63" s="4">
        <v>1.4224481666118702</v>
      </c>
      <c r="AQ63" s="4">
        <v>2.6433999446826162</v>
      </c>
      <c r="AR63" s="4">
        <v>0.57391785368550974</v>
      </c>
      <c r="AS63" s="4">
        <v>46.188688946853304</v>
      </c>
      <c r="AT63" s="4">
        <v>42.6439564964327</v>
      </c>
      <c r="AU63" s="4">
        <v>39.453962012662316</v>
      </c>
      <c r="AV63" s="4">
        <v>23.400642040340568</v>
      </c>
      <c r="AW63" s="4">
        <v>19.184061858769397</v>
      </c>
      <c r="AX63" s="4">
        <v>11.370986816446262</v>
      </c>
      <c r="AZ63" s="1">
        <v>100</v>
      </c>
      <c r="BA63" s="4">
        <v>98.743267504488315</v>
      </c>
      <c r="BB63" s="4">
        <v>99.102333931777352</v>
      </c>
      <c r="BC63" s="4">
        <v>98.743267504488315</v>
      </c>
      <c r="BD63" s="4">
        <v>99.640933572710935</v>
      </c>
      <c r="BE63" s="4">
        <v>3.5447324504206037</v>
      </c>
      <c r="BF63" s="4">
        <v>6.7347269341909879</v>
      </c>
      <c r="BG63" s="4">
        <v>3.1899944837703842</v>
      </c>
      <c r="BH63" s="4">
        <v>16.053319972321749</v>
      </c>
      <c r="BI63" s="4">
        <v>4.216580181571171</v>
      </c>
      <c r="BJ63" s="4">
        <v>7.8130750423231348</v>
      </c>
      <c r="BL63" s="4">
        <v>53.811311053146696</v>
      </c>
      <c r="BM63" s="1">
        <v>0</v>
      </c>
      <c r="BZ63" s="2">
        <v>30</v>
      </c>
      <c r="DM63" s="2">
        <v>449</v>
      </c>
      <c r="DN63" s="4">
        <v>1.4429520506811535</v>
      </c>
      <c r="DO63" s="4">
        <v>2.6370920393714385</v>
      </c>
      <c r="DP63" s="4">
        <v>1.1224313590053445</v>
      </c>
      <c r="DQ63" s="4">
        <v>45.282453962999078</v>
      </c>
      <c r="DR63" s="4">
        <v>40.77701810066398</v>
      </c>
      <c r="DS63" s="4">
        <v>39.418595799941016</v>
      </c>
      <c r="DT63" s="4">
        <v>30.326137098403883</v>
      </c>
      <c r="DV63" s="4">
        <v>16.67142991519335</v>
      </c>
      <c r="DX63" s="2">
        <v>100</v>
      </c>
      <c r="DY63" s="4">
        <v>99.168053244592357</v>
      </c>
      <c r="DZ63" s="4">
        <v>100</v>
      </c>
      <c r="EA63" s="4">
        <v>99.500831946755412</v>
      </c>
      <c r="EB63" s="4">
        <v>98.668885191347755</v>
      </c>
      <c r="EC63" s="4">
        <v>4.5054358623350979</v>
      </c>
      <c r="ED63" s="4">
        <v>5.8638581630580617</v>
      </c>
      <c r="EE63" s="4">
        <v>1.3584223007229639</v>
      </c>
      <c r="EF63" s="4">
        <v>9.092458701537133</v>
      </c>
      <c r="EG63" s="4">
        <v>13.705968402105764</v>
      </c>
      <c r="EH63" s="4">
        <v>-5.1261218895231053E-2</v>
      </c>
      <c r="EJ63" s="4">
        <v>54.717546037000922</v>
      </c>
      <c r="EK63" s="1">
        <v>0</v>
      </c>
      <c r="EX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Y63" s="3"/>
      <c r="FZ63" s="3"/>
      <c r="GA63" s="3"/>
      <c r="GB63" s="3"/>
      <c r="GC63" s="4"/>
      <c r="GD63" s="4"/>
      <c r="GE63" s="4"/>
      <c r="GF63" s="4"/>
      <c r="GG63" s="4"/>
      <c r="GH63" s="4"/>
      <c r="GI63" s="4"/>
      <c r="GJ63" s="4"/>
      <c r="GL63" s="4">
        <f t="shared" si="0"/>
        <v>2.9739178536855095</v>
      </c>
      <c r="GM63" s="4">
        <f t="shared" si="1"/>
        <v>27.004627088083907</v>
      </c>
      <c r="GN63" s="4"/>
    </row>
    <row r="64" spans="1:196" x14ac:dyDescent="0.2">
      <c r="A64" s="2">
        <v>47633</v>
      </c>
      <c r="B64" s="2">
        <v>2006</v>
      </c>
      <c r="C64" s="2">
        <v>7</v>
      </c>
      <c r="D64" s="2">
        <v>24</v>
      </c>
      <c r="E64" s="2">
        <v>7002509</v>
      </c>
      <c r="F64" s="2">
        <v>3564988</v>
      </c>
      <c r="G64" s="2">
        <v>110</v>
      </c>
      <c r="H64" s="1">
        <v>3</v>
      </c>
      <c r="I64" s="1">
        <v>2</v>
      </c>
      <c r="J64" s="3">
        <v>4.2</v>
      </c>
      <c r="K64" s="2">
        <v>2</v>
      </c>
      <c r="L64" s="2">
        <v>5</v>
      </c>
      <c r="M64" s="2">
        <v>3</v>
      </c>
      <c r="N64" s="2">
        <v>0</v>
      </c>
      <c r="O64" s="2">
        <v>3</v>
      </c>
      <c r="P64" s="2">
        <v>201</v>
      </c>
      <c r="Q64" s="2">
        <v>0</v>
      </c>
      <c r="R64" s="1">
        <v>3.1</v>
      </c>
      <c r="S64" s="1">
        <v>22.8</v>
      </c>
      <c r="T64" s="1">
        <v>74.099999999999994</v>
      </c>
      <c r="U64" s="4">
        <v>1.075</v>
      </c>
      <c r="V64" s="3">
        <v>5.3958700840510527</v>
      </c>
      <c r="W64" s="3">
        <v>2.1388614675880224</v>
      </c>
      <c r="X64" s="2">
        <v>202</v>
      </c>
      <c r="Y64" s="2">
        <v>10</v>
      </c>
      <c r="Z64" s="3">
        <v>3.1</v>
      </c>
      <c r="AA64" s="3">
        <v>22.8</v>
      </c>
      <c r="AB64" s="3">
        <v>74.099999999999994</v>
      </c>
      <c r="AC64" s="4">
        <v>1.1120000000000001</v>
      </c>
      <c r="AD64" s="3">
        <v>5.8002516874499532</v>
      </c>
      <c r="AE64" s="3">
        <v>5.319407335438421</v>
      </c>
      <c r="AF64" s="2">
        <v>203</v>
      </c>
      <c r="AG64" s="2">
        <v>20</v>
      </c>
      <c r="AH64" s="3">
        <v>1.9</v>
      </c>
      <c r="AI64" s="3">
        <v>13.7</v>
      </c>
      <c r="AJ64" s="3">
        <v>84.4</v>
      </c>
      <c r="AK64" s="4">
        <v>1.228</v>
      </c>
      <c r="AL64" s="3">
        <v>5.2102716784517948</v>
      </c>
      <c r="AM64" s="3">
        <v>3.4844915586965053</v>
      </c>
      <c r="AN64" s="2">
        <v>0</v>
      </c>
      <c r="AR64" s="4" t="e">
        <v>#N/A</v>
      </c>
      <c r="AS64" s="4" t="e">
        <v>#N/A</v>
      </c>
      <c r="BZ64" s="2">
        <v>30</v>
      </c>
      <c r="DM64" s="2">
        <v>454</v>
      </c>
      <c r="DN64" s="4">
        <v>1.3412480551480652</v>
      </c>
      <c r="DO64" s="4">
        <v>2.6404134388683058</v>
      </c>
      <c r="DP64" s="4">
        <v>0.8336140114516688</v>
      </c>
      <c r="DQ64" s="4">
        <v>49.203104506128753</v>
      </c>
      <c r="DR64" s="4">
        <v>44.707813268974384</v>
      </c>
      <c r="DS64" s="4">
        <v>39.695665337121476</v>
      </c>
      <c r="DT64" s="4">
        <v>21.122038123715697</v>
      </c>
      <c r="DU64" s="4">
        <v>8.2775554809155931</v>
      </c>
      <c r="DV64" s="4">
        <v>4.6379439718180722</v>
      </c>
      <c r="DX64" s="2">
        <v>100</v>
      </c>
      <c r="DY64" s="4">
        <v>99.110320284697522</v>
      </c>
      <c r="DZ64" s="4">
        <v>97.330960854092524</v>
      </c>
      <c r="EA64" s="4">
        <v>96.97508896797153</v>
      </c>
      <c r="EB64" s="4">
        <v>98.220640569395016</v>
      </c>
      <c r="EC64" s="4">
        <v>4.495291237154369</v>
      </c>
      <c r="ED64" s="4">
        <v>9.5074391690072773</v>
      </c>
      <c r="EE64" s="4">
        <v>5.0121479318529083</v>
      </c>
      <c r="EF64" s="4">
        <v>18.573627213405778</v>
      </c>
      <c r="EG64" s="4">
        <v>12.844482642800104</v>
      </c>
      <c r="EH64" s="4">
        <v>3.639611509097521</v>
      </c>
      <c r="EJ64" s="4">
        <v>50.796895493871247</v>
      </c>
      <c r="EK64" s="1">
        <v>0</v>
      </c>
      <c r="EX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Y64" s="3"/>
      <c r="FZ64" s="3"/>
      <c r="GA64" s="3"/>
      <c r="GB64" s="3"/>
      <c r="GC64" s="4"/>
      <c r="GD64" s="4"/>
      <c r="GE64" s="4"/>
      <c r="GF64" s="4"/>
      <c r="GG64" s="4"/>
      <c r="GH64" s="4"/>
      <c r="GI64" s="4"/>
      <c r="GJ64" s="4"/>
      <c r="GL64" s="4" t="e">
        <f t="shared" si="0"/>
        <v>#N/A</v>
      </c>
      <c r="GM64" s="4" t="e">
        <f t="shared" si="1"/>
        <v>#N/A</v>
      </c>
      <c r="GN64" s="4"/>
    </row>
    <row r="65" spans="1:196" x14ac:dyDescent="0.2">
      <c r="A65" s="2">
        <v>47713</v>
      </c>
      <c r="B65" s="2">
        <v>2006</v>
      </c>
      <c r="C65" s="2">
        <v>6</v>
      </c>
      <c r="D65" s="2">
        <v>19</v>
      </c>
      <c r="E65" s="2">
        <v>7002497</v>
      </c>
      <c r="F65" s="2">
        <v>3629006</v>
      </c>
      <c r="G65" s="2">
        <v>160</v>
      </c>
      <c r="H65" s="1">
        <v>3</v>
      </c>
      <c r="I65" s="1">
        <v>2</v>
      </c>
      <c r="J65" s="3">
        <v>6.1</v>
      </c>
      <c r="K65" s="2">
        <v>3</v>
      </c>
      <c r="L65" s="2">
        <v>7</v>
      </c>
      <c r="M65" s="2">
        <v>3</v>
      </c>
      <c r="N65" s="2">
        <v>0</v>
      </c>
      <c r="O65" s="2">
        <v>3</v>
      </c>
      <c r="P65" s="2">
        <v>201</v>
      </c>
      <c r="Q65" s="2">
        <v>0</v>
      </c>
      <c r="R65" s="1">
        <v>3.2</v>
      </c>
      <c r="S65" s="1">
        <v>42.4</v>
      </c>
      <c r="T65" s="1">
        <v>54.4</v>
      </c>
      <c r="U65" s="4">
        <v>0.94599999999999995</v>
      </c>
      <c r="V65" s="3">
        <v>22.635373957302416</v>
      </c>
      <c r="W65" s="3">
        <v>7.072368421052639</v>
      </c>
      <c r="X65" s="2">
        <v>202</v>
      </c>
      <c r="Y65" s="2">
        <v>10</v>
      </c>
      <c r="Z65" s="3">
        <v>3.2</v>
      </c>
      <c r="AA65" s="3">
        <v>42.4</v>
      </c>
      <c r="AB65" s="3">
        <v>54.4</v>
      </c>
      <c r="AC65" s="4">
        <v>0.98799999999999999</v>
      </c>
      <c r="AD65" s="3">
        <v>22.184478703945643</v>
      </c>
      <c r="AE65" s="3">
        <v>8.2269979852249833</v>
      </c>
      <c r="AF65" s="2">
        <v>203</v>
      </c>
      <c r="AG65" s="2">
        <v>20</v>
      </c>
      <c r="AH65" s="3">
        <v>2.5</v>
      </c>
      <c r="AI65" s="3">
        <v>35.799999999999997</v>
      </c>
      <c r="AJ65" s="3">
        <v>61.7</v>
      </c>
      <c r="AK65" s="4">
        <v>0.99299999999999999</v>
      </c>
      <c r="AL65" s="3">
        <v>21.404736275565128</v>
      </c>
      <c r="AM65" s="3">
        <v>11.798945422173524</v>
      </c>
      <c r="AN65" s="2">
        <v>0</v>
      </c>
      <c r="AR65" s="4" t="e">
        <v>#N/A</v>
      </c>
      <c r="AS65" s="4" t="e">
        <v>#N/A</v>
      </c>
      <c r="BZ65" s="2">
        <v>30</v>
      </c>
      <c r="DM65" s="2">
        <v>497</v>
      </c>
      <c r="DN65" s="4">
        <v>1.206009980133008</v>
      </c>
      <c r="DO65" s="4">
        <v>2.6122383845823363</v>
      </c>
      <c r="DP65" s="4">
        <v>3.2836187319708077</v>
      </c>
      <c r="DQ65" s="4">
        <v>53.832315333432568</v>
      </c>
      <c r="DR65" s="4">
        <v>47.122468605758847</v>
      </c>
      <c r="DS65" s="4">
        <v>38.915841704432395</v>
      </c>
      <c r="DT65" s="4">
        <v>31.72551534816186</v>
      </c>
      <c r="DU65" s="4">
        <v>25.729342132332029</v>
      </c>
      <c r="DV65" s="4">
        <v>13.753934043089904</v>
      </c>
      <c r="DX65" s="2">
        <v>100</v>
      </c>
      <c r="DY65" s="4">
        <v>93.333333333333329</v>
      </c>
      <c r="DZ65" s="4">
        <v>97.777777777777786</v>
      </c>
      <c r="EA65" s="4">
        <v>95.555555555555543</v>
      </c>
      <c r="EB65" s="4">
        <v>96.666666666666657</v>
      </c>
      <c r="EC65" s="4">
        <v>6.709846727673721</v>
      </c>
      <c r="ED65" s="4">
        <v>14.916473629000173</v>
      </c>
      <c r="EE65" s="4">
        <v>8.2066269013264517</v>
      </c>
      <c r="EF65" s="4">
        <v>7.1903263562705355</v>
      </c>
      <c r="EG65" s="4">
        <v>5.9961732158298311</v>
      </c>
      <c r="EH65" s="4">
        <v>11.975408089242125</v>
      </c>
      <c r="EJ65" s="4">
        <v>46.167684666567432</v>
      </c>
      <c r="EK65" s="1">
        <v>1</v>
      </c>
      <c r="EX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Y65" s="3"/>
      <c r="FZ65" s="3"/>
      <c r="GA65" s="3"/>
      <c r="GB65" s="3"/>
      <c r="GC65" s="4"/>
      <c r="GD65" s="4"/>
      <c r="GE65" s="4"/>
      <c r="GF65" s="4"/>
      <c r="GG65" s="4"/>
      <c r="GH65" s="4"/>
      <c r="GI65" s="4"/>
      <c r="GJ65" s="4"/>
      <c r="GL65" s="4" t="e">
        <f t="shared" si="0"/>
        <v>#N/A</v>
      </c>
      <c r="GM65" s="4" t="e">
        <f t="shared" si="1"/>
        <v>#N/A</v>
      </c>
      <c r="GN65" s="4"/>
    </row>
    <row r="66" spans="1:196" x14ac:dyDescent="0.2">
      <c r="A66" s="2">
        <v>47791</v>
      </c>
      <c r="B66" s="2">
        <v>2006</v>
      </c>
      <c r="C66" s="2">
        <v>8</v>
      </c>
      <c r="D66" s="2">
        <v>2</v>
      </c>
      <c r="E66" s="2">
        <v>7001693</v>
      </c>
      <c r="F66" s="2">
        <v>3692990</v>
      </c>
      <c r="G66" s="2">
        <v>160</v>
      </c>
      <c r="H66" s="1">
        <v>4</v>
      </c>
      <c r="I66" s="1">
        <v>2</v>
      </c>
      <c r="J66" s="3">
        <v>5.45</v>
      </c>
      <c r="K66" s="2">
        <v>2</v>
      </c>
      <c r="L66" s="2">
        <v>2</v>
      </c>
      <c r="M66" s="2">
        <v>3</v>
      </c>
      <c r="N66" s="2">
        <v>0</v>
      </c>
      <c r="O66" s="2">
        <v>4</v>
      </c>
      <c r="P66" s="2">
        <v>201</v>
      </c>
      <c r="Q66" s="2">
        <v>0</v>
      </c>
      <c r="R66" s="1">
        <v>1.5</v>
      </c>
      <c r="S66" s="1">
        <v>22.9</v>
      </c>
      <c r="T66" s="1">
        <v>75.599999999999994</v>
      </c>
      <c r="U66" s="4">
        <v>1.1100000000000001</v>
      </c>
      <c r="V66" s="3">
        <v>5.9071729957805932</v>
      </c>
      <c r="W66" s="3">
        <v>0.77315602288541818</v>
      </c>
      <c r="X66" s="2">
        <v>202</v>
      </c>
      <c r="Y66" s="2">
        <v>10</v>
      </c>
      <c r="Z66" s="3">
        <v>1.5</v>
      </c>
      <c r="AA66" s="3">
        <v>22.9</v>
      </c>
      <c r="AB66" s="3">
        <v>75.599999999999994</v>
      </c>
      <c r="AC66" s="4">
        <v>1.1299999999999999</v>
      </c>
      <c r="AD66" s="3">
        <v>8.8938714499252622</v>
      </c>
      <c r="AE66" s="3">
        <v>0.37735849056603027</v>
      </c>
      <c r="AF66" s="2">
        <v>203</v>
      </c>
      <c r="AG66" s="2">
        <v>20</v>
      </c>
      <c r="AH66" s="3">
        <v>1.5</v>
      </c>
      <c r="AI66" s="3">
        <v>22.9</v>
      </c>
      <c r="AJ66" s="3">
        <v>75.599999999999994</v>
      </c>
      <c r="AK66" s="4">
        <v>1.2729999999999999</v>
      </c>
      <c r="AL66" s="3">
        <v>8.8407790891318463</v>
      </c>
      <c r="AM66" s="3">
        <v>0.23828435266084194</v>
      </c>
      <c r="AN66" s="2">
        <v>0</v>
      </c>
      <c r="AR66" s="4" t="e">
        <v>#N/A</v>
      </c>
      <c r="AS66" s="4" t="e">
        <v>#N/A</v>
      </c>
      <c r="BZ66" s="2">
        <v>30</v>
      </c>
      <c r="DM66" s="2">
        <v>479</v>
      </c>
      <c r="DN66" s="4">
        <v>1.232527864352617</v>
      </c>
      <c r="DO66" s="4">
        <v>2.6402805949966193</v>
      </c>
      <c r="DP66" s="4">
        <v>0.84516565246786579</v>
      </c>
      <c r="DQ66" s="4">
        <v>53.318300081882199</v>
      </c>
      <c r="DR66" s="4">
        <v>44.551895991904878</v>
      </c>
      <c r="DS66" s="4">
        <v>39.152691215406669</v>
      </c>
      <c r="DT66" s="4">
        <v>25.87585151801764</v>
      </c>
      <c r="DU66" s="4">
        <v>14.088671933662472</v>
      </c>
      <c r="DV66" s="4">
        <v>6.2110370127716781</v>
      </c>
      <c r="DX66" s="2">
        <v>100</v>
      </c>
      <c r="DY66" s="4">
        <v>99.155405405405389</v>
      </c>
      <c r="DZ66" s="4">
        <v>99.155405405405389</v>
      </c>
      <c r="EA66" s="4">
        <v>99.493243243243228</v>
      </c>
      <c r="EB66" s="4">
        <v>100</v>
      </c>
      <c r="EC66" s="4">
        <v>8.7664040899773212</v>
      </c>
      <c r="ED66" s="4">
        <v>14.16560886647553</v>
      </c>
      <c r="EE66" s="4">
        <v>5.399204776498209</v>
      </c>
      <c r="EF66" s="4">
        <v>13.276839697389029</v>
      </c>
      <c r="EG66" s="4">
        <v>11.787179584355169</v>
      </c>
      <c r="EH66" s="4">
        <v>7.8776349208907934</v>
      </c>
      <c r="EJ66" s="4">
        <v>46.681699918117801</v>
      </c>
      <c r="EK66" s="1">
        <v>0</v>
      </c>
      <c r="EX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Y66" s="3"/>
      <c r="FZ66" s="3"/>
      <c r="GA66" s="3"/>
      <c r="GB66" s="3"/>
      <c r="GC66" s="4"/>
      <c r="GD66" s="4"/>
      <c r="GE66" s="4"/>
      <c r="GF66" s="4"/>
      <c r="GG66" s="4"/>
      <c r="GH66" s="4"/>
      <c r="GI66" s="4"/>
      <c r="GJ66" s="4"/>
      <c r="GL66" s="4" t="e">
        <f t="shared" si="0"/>
        <v>#N/A</v>
      </c>
      <c r="GM66" s="4" t="e">
        <f t="shared" si="1"/>
        <v>#N/A</v>
      </c>
      <c r="GN66" s="4"/>
    </row>
    <row r="67" spans="1:196" x14ac:dyDescent="0.2">
      <c r="A67" s="2">
        <v>49352</v>
      </c>
      <c r="B67" s="2">
        <v>2006</v>
      </c>
      <c r="C67" s="2">
        <v>7</v>
      </c>
      <c r="D67" s="2">
        <v>14</v>
      </c>
      <c r="E67" s="2">
        <v>7018100</v>
      </c>
      <c r="F67" s="2">
        <v>3341000</v>
      </c>
      <c r="G67" s="2">
        <v>100</v>
      </c>
      <c r="H67" s="1">
        <v>4</v>
      </c>
      <c r="I67" s="1">
        <v>2</v>
      </c>
      <c r="J67" s="3">
        <v>2.9</v>
      </c>
      <c r="K67" s="2">
        <v>0</v>
      </c>
      <c r="L67" s="2">
        <v>0</v>
      </c>
      <c r="M67" s="2">
        <v>2</v>
      </c>
      <c r="N67" s="2">
        <v>0</v>
      </c>
      <c r="O67" s="2">
        <v>4</v>
      </c>
      <c r="P67" s="2">
        <v>201</v>
      </c>
      <c r="Q67" s="2">
        <v>0</v>
      </c>
      <c r="R67" s="1">
        <v>2.5</v>
      </c>
      <c r="S67" s="1">
        <v>30.7</v>
      </c>
      <c r="T67" s="1">
        <v>66.900000000000006</v>
      </c>
      <c r="U67" s="4">
        <v>1.0349999999999999</v>
      </c>
      <c r="V67" s="3">
        <v>8.6316031764299694</v>
      </c>
      <c r="W67" s="3">
        <v>13.376999622118646</v>
      </c>
      <c r="X67" s="2">
        <v>202</v>
      </c>
      <c r="Y67" s="2">
        <v>10</v>
      </c>
      <c r="Z67" s="3">
        <v>2.5</v>
      </c>
      <c r="AA67" s="3">
        <v>30.7</v>
      </c>
      <c r="AB67" s="3">
        <v>66.900000000000006</v>
      </c>
      <c r="AC67" s="4">
        <v>1.052</v>
      </c>
      <c r="AD67" s="3">
        <v>8.7174851863011025</v>
      </c>
      <c r="AE67" s="3">
        <v>17.218615909340961</v>
      </c>
      <c r="AF67" s="2">
        <v>203</v>
      </c>
      <c r="AG67" s="2">
        <v>20</v>
      </c>
      <c r="AH67" s="3">
        <v>2.2000000000000002</v>
      </c>
      <c r="AI67" s="3">
        <v>30.7</v>
      </c>
      <c r="AJ67" s="3">
        <v>67.099999999999994</v>
      </c>
      <c r="AK67" s="4">
        <v>1.18</v>
      </c>
      <c r="AL67" s="3">
        <v>7.6433121019108299</v>
      </c>
      <c r="AM67" s="3">
        <v>15.531609195402302</v>
      </c>
      <c r="AN67" s="2">
        <v>0</v>
      </c>
      <c r="AR67" s="4" t="e">
        <v>#N/A</v>
      </c>
      <c r="AS67" s="4" t="e">
        <v>#N/A</v>
      </c>
      <c r="BZ67" s="2">
        <v>30</v>
      </c>
      <c r="DM67" s="2">
        <v>341</v>
      </c>
      <c r="DN67" s="4">
        <v>1.421694701676752</v>
      </c>
      <c r="DO67" s="4">
        <v>2.6401643033986044</v>
      </c>
      <c r="DP67" s="4">
        <v>0.85527796533874079</v>
      </c>
      <c r="DQ67" s="4">
        <v>46.151279303085531</v>
      </c>
      <c r="DR67" s="4">
        <v>41.289813837299256</v>
      </c>
      <c r="DS67" s="4">
        <v>39.686648840555378</v>
      </c>
      <c r="DT67" s="4">
        <v>28.817057119893715</v>
      </c>
      <c r="DU67" s="4">
        <v>24.533080946022164</v>
      </c>
      <c r="DV67" s="4">
        <v>4.4037146383586299</v>
      </c>
      <c r="DX67" s="2">
        <v>100</v>
      </c>
      <c r="DY67" s="4">
        <v>98.632478632478623</v>
      </c>
      <c r="DZ67" s="4">
        <v>97.777777777777786</v>
      </c>
      <c r="EA67" s="4">
        <v>98.290598290598297</v>
      </c>
      <c r="EB67" s="4">
        <v>97.777777777777786</v>
      </c>
      <c r="EC67" s="4">
        <v>4.8614654657862744</v>
      </c>
      <c r="ED67" s="4">
        <v>6.4646304625301525</v>
      </c>
      <c r="EE67" s="4">
        <v>1.6031649967438781</v>
      </c>
      <c r="EF67" s="4">
        <v>10.869591720661663</v>
      </c>
      <c r="EG67" s="4">
        <v>4.2839761738715509</v>
      </c>
      <c r="EH67" s="4">
        <v>20.129366307663535</v>
      </c>
      <c r="EJ67" s="4">
        <v>53.848720696914469</v>
      </c>
      <c r="EK67" s="1">
        <v>0</v>
      </c>
      <c r="EX67" s="4">
        <v>5</v>
      </c>
      <c r="EZ67" s="4">
        <v>336</v>
      </c>
      <c r="FA67" s="4">
        <v>1.3697933656507464</v>
      </c>
      <c r="FB67" s="4">
        <v>2.6345818259204088</v>
      </c>
      <c r="FC67" s="4">
        <v>1.3407107895296999</v>
      </c>
      <c r="FD67" s="4">
        <v>48.007180791501895</v>
      </c>
      <c r="FE67" s="4">
        <v>41.289738433169653</v>
      </c>
      <c r="FF67" s="4">
        <v>40.378084956477458</v>
      </c>
      <c r="FG67" s="4">
        <v>25.369819511828869</v>
      </c>
      <c r="FH67" s="4">
        <v>19.974735877374538</v>
      </c>
      <c r="FI67" s="4">
        <v>7.1299465938312352</v>
      </c>
      <c r="FJ67" s="4"/>
      <c r="FK67" s="1">
        <v>100</v>
      </c>
      <c r="FL67" s="4">
        <v>97.735191637630663</v>
      </c>
      <c r="FM67" s="4">
        <v>97.735191637630663</v>
      </c>
      <c r="FN67" s="4">
        <v>98.606271777003485</v>
      </c>
      <c r="FO67" s="4">
        <v>98.606271777003485</v>
      </c>
      <c r="FP67" s="4">
        <v>6.7174423583322422</v>
      </c>
      <c r="FQ67" s="4">
        <v>7.6290958350244367</v>
      </c>
      <c r="FR67" s="4">
        <v>0.91165347669219443</v>
      </c>
      <c r="FS67" s="4">
        <v>15.00826544464859</v>
      </c>
      <c r="FT67" s="4">
        <v>5.3950836344543305</v>
      </c>
      <c r="FU67" s="4">
        <v>12.844789283543303</v>
      </c>
      <c r="FV67" s="4"/>
      <c r="FW67" s="4">
        <v>51.992819208498105</v>
      </c>
      <c r="FX67" s="1">
        <v>0</v>
      </c>
      <c r="FY67" s="3"/>
      <c r="FZ67" s="3"/>
      <c r="GA67" s="3"/>
      <c r="GB67" s="3"/>
      <c r="GC67" s="4"/>
      <c r="GD67" s="4"/>
      <c r="GE67" s="4"/>
      <c r="GF67" s="4"/>
      <c r="GG67" s="4"/>
      <c r="GH67" s="4"/>
      <c r="GI67" s="4"/>
      <c r="GJ67" s="4"/>
      <c r="GL67" s="4" t="e">
        <f t="shared" ref="GL67:GL130" si="2">R67+AR67</f>
        <v>#N/A</v>
      </c>
      <c r="GM67" s="4" t="e">
        <f t="shared" ref="GM67:GM130" si="3">AS67-AW67</f>
        <v>#N/A</v>
      </c>
      <c r="GN67" s="4"/>
    </row>
    <row r="68" spans="1:196" x14ac:dyDescent="0.2">
      <c r="A68" s="2">
        <v>49551</v>
      </c>
      <c r="B68" s="2">
        <v>2006</v>
      </c>
      <c r="C68" s="2">
        <v>7</v>
      </c>
      <c r="D68" s="2">
        <v>27</v>
      </c>
      <c r="E68" s="2">
        <v>7017684</v>
      </c>
      <c r="F68" s="2">
        <v>3500983</v>
      </c>
      <c r="G68" s="2">
        <v>150</v>
      </c>
      <c r="H68" s="1">
        <v>3</v>
      </c>
      <c r="I68" s="1">
        <v>1</v>
      </c>
      <c r="J68" s="3">
        <v>4.8499999999999996</v>
      </c>
      <c r="K68" s="2">
        <v>3</v>
      </c>
      <c r="L68" s="2">
        <v>4</v>
      </c>
      <c r="M68" s="2">
        <v>4</v>
      </c>
      <c r="N68" s="2">
        <v>3</v>
      </c>
      <c r="O68" s="2">
        <v>3</v>
      </c>
      <c r="P68" s="2">
        <v>201</v>
      </c>
      <c r="Q68" s="2">
        <v>0</v>
      </c>
      <c r="R68" s="1">
        <v>4.7</v>
      </c>
      <c r="S68" s="1">
        <v>60</v>
      </c>
      <c r="T68" s="1">
        <v>35.299999999999997</v>
      </c>
      <c r="U68" s="4">
        <v>0.93500000000000005</v>
      </c>
      <c r="V68" s="3">
        <v>28.257284222100051</v>
      </c>
      <c r="W68" s="3">
        <v>4.7728516694033951</v>
      </c>
      <c r="X68" s="2">
        <v>202</v>
      </c>
      <c r="Y68" s="2">
        <v>10</v>
      </c>
      <c r="Z68" s="3">
        <v>4.7</v>
      </c>
      <c r="AA68" s="3">
        <v>60</v>
      </c>
      <c r="AB68" s="3">
        <v>35.299999999999997</v>
      </c>
      <c r="AC68" s="4">
        <v>1.0940000000000001</v>
      </c>
      <c r="AD68" s="3">
        <v>20.386043058648859</v>
      </c>
      <c r="AE68" s="3">
        <v>3.8604998135024124</v>
      </c>
      <c r="AF68" s="2">
        <v>203</v>
      </c>
      <c r="AG68" s="2">
        <v>20</v>
      </c>
      <c r="AH68" s="3">
        <v>4.7</v>
      </c>
      <c r="AI68" s="3">
        <v>60</v>
      </c>
      <c r="AJ68" s="3">
        <v>35.299999999999997</v>
      </c>
      <c r="AK68" s="4">
        <v>1.0880000000000001</v>
      </c>
      <c r="AL68" s="3">
        <v>16.471339057786036</v>
      </c>
      <c r="AM68" s="3">
        <v>11.856636799333183</v>
      </c>
      <c r="AN68" s="2">
        <v>0</v>
      </c>
      <c r="AR68" s="4" t="e">
        <v>#N/A</v>
      </c>
      <c r="AS68" s="4" t="e">
        <v>#N/A</v>
      </c>
      <c r="BZ68" s="2">
        <v>30</v>
      </c>
      <c r="DM68" s="2">
        <v>482</v>
      </c>
      <c r="DN68" s="4">
        <v>1.5341937495094946</v>
      </c>
      <c r="DO68" s="4">
        <v>2.639836171588704</v>
      </c>
      <c r="DP68" s="4">
        <v>0.88381116619961997</v>
      </c>
      <c r="DQ68" s="4">
        <v>41.882993875859071</v>
      </c>
      <c r="DR68" s="4">
        <v>37.41976883301281</v>
      </c>
      <c r="DS68" s="4">
        <v>35.01792620778312</v>
      </c>
      <c r="DT68" s="4">
        <v>32.341012220446117</v>
      </c>
      <c r="DU68" s="4">
        <v>29.241427603529591</v>
      </c>
      <c r="DV68" s="4">
        <v>14.32048347361107</v>
      </c>
      <c r="DX68" s="2">
        <v>100</v>
      </c>
      <c r="DY68" s="4">
        <v>97.386759581881549</v>
      </c>
      <c r="DZ68" s="4">
        <v>95.993031358885034</v>
      </c>
      <c r="EA68" s="4">
        <v>96.864111498257856</v>
      </c>
      <c r="EB68" s="4">
        <v>96.515679442508713</v>
      </c>
      <c r="EC68" s="4">
        <v>4.4632250428462612</v>
      </c>
      <c r="ED68" s="4">
        <v>6.8650676680759517</v>
      </c>
      <c r="EE68" s="4">
        <v>2.4018426252296905</v>
      </c>
      <c r="EF68" s="4">
        <v>2.6769139873370023</v>
      </c>
      <c r="EG68" s="4">
        <v>3.0995846169165269</v>
      </c>
      <c r="EH68" s="4">
        <v>14.920944129918521</v>
      </c>
      <c r="EJ68" s="4">
        <v>58.117006124140929</v>
      </c>
      <c r="EK68" s="1">
        <v>0</v>
      </c>
      <c r="EX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Y68" s="3"/>
      <c r="FZ68" s="3"/>
      <c r="GA68" s="3"/>
      <c r="GB68" s="3"/>
      <c r="GC68" s="4"/>
      <c r="GD68" s="4"/>
      <c r="GE68" s="4"/>
      <c r="GF68" s="4"/>
      <c r="GG68" s="4"/>
      <c r="GH68" s="4"/>
      <c r="GI68" s="4"/>
      <c r="GJ68" s="4"/>
      <c r="GL68" s="4" t="e">
        <f t="shared" si="2"/>
        <v>#N/A</v>
      </c>
      <c r="GM68" s="4" t="e">
        <f t="shared" si="3"/>
        <v>#N/A</v>
      </c>
      <c r="GN68" s="4"/>
    </row>
    <row r="69" spans="1:196" x14ac:dyDescent="0.2">
      <c r="A69" s="2">
        <v>53491</v>
      </c>
      <c r="B69" s="2">
        <v>2006</v>
      </c>
      <c r="C69" s="2">
        <v>7</v>
      </c>
      <c r="D69" s="2">
        <v>4</v>
      </c>
      <c r="E69" s="2">
        <v>7049693</v>
      </c>
      <c r="F69" s="2">
        <v>3453010</v>
      </c>
      <c r="G69" s="2">
        <v>160</v>
      </c>
      <c r="H69" s="1">
        <v>4</v>
      </c>
      <c r="I69" s="1">
        <v>2</v>
      </c>
      <c r="J69" s="3">
        <v>19.600000000000001</v>
      </c>
      <c r="K69" s="2">
        <v>2</v>
      </c>
      <c r="L69" s="2">
        <v>2</v>
      </c>
      <c r="M69" s="2">
        <v>4</v>
      </c>
      <c r="N69" s="2">
        <v>2</v>
      </c>
      <c r="O69" s="2">
        <v>4</v>
      </c>
      <c r="P69" s="2">
        <v>201</v>
      </c>
      <c r="Q69" s="2">
        <v>0</v>
      </c>
      <c r="R69" s="1">
        <v>2.9</v>
      </c>
      <c r="S69" s="1">
        <v>19.100000000000001</v>
      </c>
      <c r="T69" s="1">
        <v>78</v>
      </c>
      <c r="U69" s="4">
        <v>1.071</v>
      </c>
      <c r="V69" s="3">
        <v>23.937025971041148</v>
      </c>
      <c r="W69" s="3">
        <v>1.2690738782293365</v>
      </c>
      <c r="X69" s="2">
        <v>202</v>
      </c>
      <c r="Y69" s="2">
        <v>10</v>
      </c>
      <c r="Z69" s="3">
        <v>2.9</v>
      </c>
      <c r="AA69" s="3">
        <v>19.100000000000001</v>
      </c>
      <c r="AB69" s="3">
        <v>78</v>
      </c>
      <c r="AC69" s="4">
        <v>1.0329999999999999</v>
      </c>
      <c r="AD69" s="3">
        <v>27.773933102652823</v>
      </c>
      <c r="AE69" s="3">
        <v>1.0060683487703717</v>
      </c>
      <c r="AF69" s="2">
        <v>203</v>
      </c>
      <c r="AG69" s="2">
        <v>20</v>
      </c>
      <c r="AH69" s="3">
        <v>2.2000000000000002</v>
      </c>
      <c r="AI69" s="3">
        <v>15.9</v>
      </c>
      <c r="AJ69" s="3">
        <v>81.900000000000006</v>
      </c>
      <c r="AK69" s="4">
        <v>1.226</v>
      </c>
      <c r="AL69" s="3">
        <v>23.477803123354967</v>
      </c>
      <c r="AM69" s="3">
        <v>0.29045325995566418</v>
      </c>
      <c r="AN69" s="2">
        <v>0</v>
      </c>
      <c r="AR69" s="4" t="e">
        <v>#N/A</v>
      </c>
      <c r="AS69" s="4" t="e">
        <v>#N/A</v>
      </c>
      <c r="BZ69" s="2">
        <v>30</v>
      </c>
      <c r="DM69" s="2">
        <v>464</v>
      </c>
      <c r="DN69" s="4">
        <v>1.3786836871458241</v>
      </c>
      <c r="DO69" s="4">
        <v>2.6200435547365775</v>
      </c>
      <c r="DP69" s="4">
        <v>2.6049082837758601</v>
      </c>
      <c r="DQ69" s="4">
        <v>47.379359986080885</v>
      </c>
      <c r="DR69" s="4">
        <v>47.519507099180146</v>
      </c>
      <c r="DS69" s="4">
        <v>45.359825188580892</v>
      </c>
      <c r="DT69" s="4">
        <v>44.221438639319217</v>
      </c>
      <c r="DU69" s="4">
        <v>32.427753988968277</v>
      </c>
      <c r="DV69" s="4">
        <v>27.542449426136717</v>
      </c>
      <c r="DX69" s="2">
        <v>100</v>
      </c>
      <c r="DY69" s="4">
        <v>100.50675675675676</v>
      </c>
      <c r="DZ69" s="4">
        <v>100.50675675675676</v>
      </c>
      <c r="EA69" s="4">
        <v>101.35135135135135</v>
      </c>
      <c r="EB69" s="4">
        <v>100.50675675675676</v>
      </c>
      <c r="EC69" s="4">
        <v>-0.14014711309926042</v>
      </c>
      <c r="ED69" s="4">
        <v>2.0195347974999933</v>
      </c>
      <c r="EE69" s="4">
        <v>2.1596819105992537</v>
      </c>
      <c r="EF69" s="4">
        <v>1.1383865492616749</v>
      </c>
      <c r="EG69" s="4">
        <v>11.79368465035094</v>
      </c>
      <c r="EH69" s="4">
        <v>4.8853045628315606</v>
      </c>
      <c r="EJ69" s="4">
        <v>52.620640013919115</v>
      </c>
      <c r="EK69" s="1">
        <v>0</v>
      </c>
      <c r="EX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Y69" s="3"/>
      <c r="FZ69" s="3"/>
      <c r="GA69" s="3"/>
      <c r="GB69" s="3"/>
      <c r="GC69" s="4"/>
      <c r="GD69" s="4"/>
      <c r="GE69" s="4"/>
      <c r="GF69" s="4"/>
      <c r="GG69" s="4"/>
      <c r="GH69" s="4"/>
      <c r="GI69" s="4"/>
      <c r="GJ69" s="4"/>
      <c r="GL69" s="4" t="e">
        <f t="shared" si="2"/>
        <v>#N/A</v>
      </c>
      <c r="GM69" s="4" t="e">
        <f t="shared" si="3"/>
        <v>#N/A</v>
      </c>
      <c r="GN69" s="4"/>
    </row>
    <row r="70" spans="1:196" x14ac:dyDescent="0.2">
      <c r="A70" s="2">
        <v>53711</v>
      </c>
      <c r="B70" s="2">
        <v>2006</v>
      </c>
      <c r="C70" s="2">
        <v>8</v>
      </c>
      <c r="D70" s="2">
        <v>9</v>
      </c>
      <c r="E70" s="2">
        <v>7049696</v>
      </c>
      <c r="F70" s="2">
        <v>3629021</v>
      </c>
      <c r="G70" s="2">
        <v>120</v>
      </c>
      <c r="H70" s="1">
        <v>4</v>
      </c>
      <c r="I70" s="1">
        <v>2</v>
      </c>
      <c r="J70" s="3">
        <v>4.0999999999999996</v>
      </c>
      <c r="K70" s="2">
        <v>2</v>
      </c>
      <c r="L70" s="2">
        <v>5</v>
      </c>
      <c r="M70" s="2">
        <v>2</v>
      </c>
      <c r="N70" s="2">
        <v>0</v>
      </c>
      <c r="O70" s="2">
        <v>5</v>
      </c>
      <c r="P70" s="2">
        <v>201</v>
      </c>
      <c r="Q70" s="2">
        <v>0</v>
      </c>
      <c r="R70" s="1">
        <v>1.6</v>
      </c>
      <c r="S70" s="1">
        <v>9.1999999999999993</v>
      </c>
      <c r="T70" s="1">
        <v>89.2</v>
      </c>
      <c r="U70" s="4">
        <v>1.169</v>
      </c>
      <c r="V70" s="3">
        <v>3.3440420560747794</v>
      </c>
      <c r="W70" s="3">
        <v>0.24172835775795576</v>
      </c>
      <c r="X70" s="2">
        <v>202</v>
      </c>
      <c r="Y70" s="2">
        <v>10</v>
      </c>
      <c r="Z70" s="3">
        <v>1.6</v>
      </c>
      <c r="AA70" s="3">
        <v>9.1999999999999993</v>
      </c>
      <c r="AB70" s="3">
        <v>89.2</v>
      </c>
      <c r="AC70" s="4">
        <v>1.232</v>
      </c>
      <c r="AD70" s="3">
        <v>4.2766631467792999</v>
      </c>
      <c r="AE70" s="3">
        <v>0.2206287920573666</v>
      </c>
      <c r="AF70" s="2">
        <v>203</v>
      </c>
      <c r="AG70" s="2">
        <v>20</v>
      </c>
      <c r="AH70" s="3">
        <v>1.6</v>
      </c>
      <c r="AI70" s="3">
        <v>9.1999999999999993</v>
      </c>
      <c r="AJ70" s="3">
        <v>89.2</v>
      </c>
      <c r="AK70" s="4">
        <v>1.3580000000000001</v>
      </c>
      <c r="AL70" s="3">
        <v>2.4840624313035859</v>
      </c>
      <c r="AM70" s="3">
        <v>3.9449954914339808E-2</v>
      </c>
      <c r="AN70" s="2">
        <v>0</v>
      </c>
      <c r="AR70" s="4" t="e">
        <v>#N/A</v>
      </c>
      <c r="AS70" s="4" t="e">
        <v>#N/A</v>
      </c>
      <c r="BZ70" s="2">
        <v>30</v>
      </c>
      <c r="DM70" s="2">
        <v>481</v>
      </c>
      <c r="DN70" s="4">
        <v>1.5355019144558557</v>
      </c>
      <c r="DO70" s="4">
        <v>2.6445782688766108</v>
      </c>
      <c r="DP70" s="4">
        <v>0.47145488029465971</v>
      </c>
      <c r="DQ70" s="4">
        <v>41.937739845827259</v>
      </c>
      <c r="DR70" s="4">
        <v>41.64608546666976</v>
      </c>
      <c r="DS70" s="4">
        <v>34.278020269952421</v>
      </c>
      <c r="DT70" s="4">
        <v>9.9978756012376788</v>
      </c>
      <c r="DU70" s="4">
        <v>4.9781118853454487</v>
      </c>
      <c r="DV70" s="4">
        <v>2.5651782536719643</v>
      </c>
      <c r="DX70" s="2">
        <v>100</v>
      </c>
      <c r="DY70" s="4">
        <v>101.85185185185186</v>
      </c>
      <c r="DZ70" s="4">
        <v>101.85185185185186</v>
      </c>
      <c r="EA70" s="4">
        <v>101.85185185185186</v>
      </c>
      <c r="EB70" s="4">
        <v>103.14814814814814</v>
      </c>
      <c r="EC70" s="4">
        <v>0.29165437915749948</v>
      </c>
      <c r="ED70" s="4">
        <v>7.6597195758748384</v>
      </c>
      <c r="EE70" s="4">
        <v>7.3680651967173389</v>
      </c>
      <c r="EF70" s="4">
        <v>24.28014466871474</v>
      </c>
      <c r="EG70" s="4">
        <v>5.0197637158922301</v>
      </c>
      <c r="EH70" s="4">
        <v>2.4129336316734844</v>
      </c>
      <c r="EJ70" s="4">
        <v>58.062260154172741</v>
      </c>
      <c r="EK70" s="1">
        <v>0</v>
      </c>
      <c r="EX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Y70" s="3"/>
      <c r="FZ70" s="3"/>
      <c r="GA70" s="3"/>
      <c r="GB70" s="3"/>
      <c r="GC70" s="4"/>
      <c r="GD70" s="4"/>
      <c r="GE70" s="4"/>
      <c r="GF70" s="4"/>
      <c r="GG70" s="4"/>
      <c r="GH70" s="4"/>
      <c r="GI70" s="4"/>
      <c r="GJ70" s="4"/>
      <c r="GL70" s="4" t="e">
        <f t="shared" si="2"/>
        <v>#N/A</v>
      </c>
      <c r="GM70" s="4" t="e">
        <f t="shared" si="3"/>
        <v>#N/A</v>
      </c>
      <c r="GN70" s="4"/>
    </row>
    <row r="71" spans="1:196" x14ac:dyDescent="0.2">
      <c r="A71" s="2">
        <v>53751</v>
      </c>
      <c r="B71" s="2">
        <v>2006</v>
      </c>
      <c r="C71" s="2">
        <v>6</v>
      </c>
      <c r="D71" s="2">
        <v>29</v>
      </c>
      <c r="E71" s="2">
        <v>7049697</v>
      </c>
      <c r="F71" s="2">
        <v>3661005</v>
      </c>
      <c r="G71" s="2">
        <v>160</v>
      </c>
      <c r="H71" s="1">
        <v>3</v>
      </c>
      <c r="I71" s="1">
        <v>2</v>
      </c>
      <c r="J71" s="3">
        <v>6.8</v>
      </c>
      <c r="K71" s="2">
        <v>2</v>
      </c>
      <c r="L71" s="2">
        <v>10</v>
      </c>
      <c r="M71" s="2">
        <v>3</v>
      </c>
      <c r="N71" s="2">
        <v>1</v>
      </c>
      <c r="O71" s="2">
        <v>4</v>
      </c>
      <c r="P71" s="2">
        <v>201</v>
      </c>
      <c r="Q71" s="2">
        <v>0</v>
      </c>
      <c r="R71" s="1">
        <v>2.2999999999999998</v>
      </c>
      <c r="S71" s="1">
        <v>30.9</v>
      </c>
      <c r="T71" s="1">
        <v>66.8</v>
      </c>
      <c r="U71" s="4">
        <v>1.0009999999999999</v>
      </c>
      <c r="V71" s="3">
        <v>20.27285477495856</v>
      </c>
      <c r="W71" s="3">
        <v>6.5888373580681341</v>
      </c>
      <c r="X71" s="2">
        <v>202</v>
      </c>
      <c r="Y71" s="2">
        <v>10</v>
      </c>
      <c r="Z71" s="3">
        <v>2.2999999999999998</v>
      </c>
      <c r="AA71" s="3">
        <v>30.9</v>
      </c>
      <c r="AB71" s="3">
        <v>66.8</v>
      </c>
      <c r="AC71" s="4">
        <v>1.034</v>
      </c>
      <c r="AD71" s="3">
        <v>20.445951232233664</v>
      </c>
      <c r="AE71" s="3">
        <v>8.1789870513030625</v>
      </c>
      <c r="AF71" s="2">
        <v>203</v>
      </c>
      <c r="AG71" s="2">
        <v>20</v>
      </c>
      <c r="AH71" s="3">
        <v>2.2999999999999998</v>
      </c>
      <c r="AI71" s="3">
        <v>31.1</v>
      </c>
      <c r="AJ71" s="3">
        <v>66.599999999999994</v>
      </c>
      <c r="AK71" s="4">
        <v>1.0780000000000001</v>
      </c>
      <c r="AL71" s="3">
        <v>20.882295017396451</v>
      </c>
      <c r="AM71" s="3">
        <v>13.010288748755393</v>
      </c>
      <c r="AN71" s="2">
        <v>0</v>
      </c>
      <c r="AO71" s="2">
        <v>447</v>
      </c>
      <c r="AP71" s="4">
        <v>1.4021737510500172</v>
      </c>
      <c r="AQ71" s="4">
        <v>2.6422619452185141</v>
      </c>
      <c r="AR71" s="4">
        <v>0.6728743288248259</v>
      </c>
      <c r="AS71" s="4">
        <v>46.932825733367707</v>
      </c>
      <c r="AT71" s="4">
        <v>41.593353011570123</v>
      </c>
      <c r="AU71" s="4">
        <v>39.991439921094916</v>
      </c>
      <c r="AV71" s="4">
        <v>30.834904695938775</v>
      </c>
      <c r="AW71" s="4">
        <v>25.939458291446616</v>
      </c>
      <c r="AX71" s="4">
        <v>12.605133726331117</v>
      </c>
      <c r="AZ71" s="1">
        <v>100</v>
      </c>
      <c r="BA71" s="4">
        <v>86.688851913477549</v>
      </c>
      <c r="BB71" s="4">
        <v>99.168053244592357</v>
      </c>
      <c r="BC71" s="4">
        <v>98.336106489184701</v>
      </c>
      <c r="BD71" s="4">
        <v>98.336106489184701</v>
      </c>
      <c r="BE71" s="4">
        <v>5.3394727217975841</v>
      </c>
      <c r="BF71" s="4">
        <v>6.9413858122727916</v>
      </c>
      <c r="BG71" s="4">
        <v>1.6019130904752075</v>
      </c>
      <c r="BH71" s="4">
        <v>9.1565352251561407</v>
      </c>
      <c r="BI71" s="4">
        <v>4.8954464044921586</v>
      </c>
      <c r="BJ71" s="4">
        <v>13.3343245651155</v>
      </c>
      <c r="BL71" s="4">
        <v>53.067174266632293</v>
      </c>
      <c r="BM71" s="1">
        <v>0</v>
      </c>
      <c r="BZ71" s="2">
        <v>30</v>
      </c>
      <c r="DM71" s="2">
        <v>434</v>
      </c>
      <c r="DN71" s="4">
        <v>1.4445547118731732</v>
      </c>
      <c r="DO71" s="4">
        <v>2.6418548710410268</v>
      </c>
      <c r="DP71" s="4">
        <v>0.70827208338902603</v>
      </c>
      <c r="DQ71" s="4">
        <v>45.32043649680331</v>
      </c>
      <c r="DR71" s="4">
        <v>36.065811759371513</v>
      </c>
      <c r="DS71" s="4">
        <v>33.524543337872508</v>
      </c>
      <c r="DT71" s="4">
        <v>26.89118115047248</v>
      </c>
      <c r="DU71" s="4">
        <v>22.108383659753805</v>
      </c>
      <c r="DV71" s="4">
        <v>7.9554733738670569</v>
      </c>
      <c r="DX71" s="2">
        <v>100</v>
      </c>
      <c r="DY71" s="4">
        <v>101.35363790186125</v>
      </c>
      <c r="DZ71" s="4">
        <v>98.646362098138752</v>
      </c>
      <c r="EA71" s="4">
        <v>98.646362098138752</v>
      </c>
      <c r="EB71" s="4">
        <v>98.307952622673426</v>
      </c>
      <c r="EC71" s="4">
        <v>9.2546247374317971</v>
      </c>
      <c r="ED71" s="4">
        <v>11.795893158930802</v>
      </c>
      <c r="EE71" s="4">
        <v>2.5412684214990051</v>
      </c>
      <c r="EF71" s="4">
        <v>6.6333621874000279</v>
      </c>
      <c r="EG71" s="4">
        <v>4.782797490718675</v>
      </c>
      <c r="EH71" s="4">
        <v>14.152910285886747</v>
      </c>
      <c r="EJ71" s="4">
        <v>54.67956350319669</v>
      </c>
      <c r="EK71" s="1">
        <v>0</v>
      </c>
      <c r="EX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Y71" s="3"/>
      <c r="FZ71" s="3"/>
      <c r="GA71" s="3"/>
      <c r="GB71" s="3"/>
      <c r="GC71" s="4"/>
      <c r="GD71" s="4"/>
      <c r="GE71" s="4"/>
      <c r="GF71" s="4"/>
      <c r="GG71" s="4"/>
      <c r="GH71" s="4"/>
      <c r="GI71" s="4"/>
      <c r="GJ71" s="4"/>
      <c r="GL71" s="4">
        <f t="shared" si="2"/>
        <v>2.9728743288248256</v>
      </c>
      <c r="GM71" s="4">
        <f t="shared" si="3"/>
        <v>20.993367441921091</v>
      </c>
      <c r="GN71" s="4"/>
    </row>
    <row r="72" spans="1:196" x14ac:dyDescent="0.2">
      <c r="A72" s="2">
        <v>55292</v>
      </c>
      <c r="B72" s="2">
        <v>2006</v>
      </c>
      <c r="C72" s="2">
        <v>8</v>
      </c>
      <c r="D72" s="2">
        <v>1</v>
      </c>
      <c r="E72" s="2">
        <v>7066100</v>
      </c>
      <c r="F72" s="2">
        <v>3293000</v>
      </c>
      <c r="G72" s="2">
        <v>10</v>
      </c>
      <c r="H72" s="1">
        <v>3</v>
      </c>
      <c r="I72" s="1">
        <v>1</v>
      </c>
      <c r="J72" s="3">
        <v>6.9</v>
      </c>
      <c r="K72" s="2">
        <v>0</v>
      </c>
      <c r="L72" s="2">
        <v>0</v>
      </c>
      <c r="M72" s="2">
        <v>3</v>
      </c>
      <c r="N72" s="2">
        <v>0</v>
      </c>
      <c r="O72" s="2">
        <v>3</v>
      </c>
      <c r="P72" s="2">
        <v>201</v>
      </c>
      <c r="Q72" s="2">
        <v>0</v>
      </c>
      <c r="R72" s="1">
        <v>2.4</v>
      </c>
      <c r="S72" s="1">
        <v>40.299999999999997</v>
      </c>
      <c r="T72" s="1">
        <v>57.3</v>
      </c>
      <c r="U72" s="4">
        <v>1.161</v>
      </c>
      <c r="V72" s="3">
        <v>3.2635330808643426</v>
      </c>
      <c r="W72" s="3">
        <v>2.4294761082325875</v>
      </c>
      <c r="X72" s="2">
        <v>202</v>
      </c>
      <c r="Y72" s="2">
        <v>10</v>
      </c>
      <c r="Z72" s="3">
        <v>2.4</v>
      </c>
      <c r="AA72" s="3">
        <v>40.299999999999997</v>
      </c>
      <c r="AB72" s="3">
        <v>57.3</v>
      </c>
      <c r="AC72" s="4">
        <v>1.25</v>
      </c>
      <c r="AD72" s="3">
        <v>2.7194464558693343</v>
      </c>
      <c r="AE72" s="3">
        <v>4.5571085931684649</v>
      </c>
      <c r="AF72" s="2">
        <v>203</v>
      </c>
      <c r="AG72" s="2">
        <v>20</v>
      </c>
      <c r="AH72" s="3">
        <v>4.0999999999999996</v>
      </c>
      <c r="AI72" s="3">
        <v>46.2</v>
      </c>
      <c r="AJ72" s="3">
        <v>49.7</v>
      </c>
      <c r="AK72" s="4">
        <v>1.3120000000000001</v>
      </c>
      <c r="AL72" s="3">
        <v>3.7975512342041511</v>
      </c>
      <c r="AM72" s="3">
        <v>3.9270400871163171</v>
      </c>
      <c r="AN72" s="2">
        <v>0</v>
      </c>
      <c r="AO72" s="2">
        <v>312</v>
      </c>
      <c r="AP72" s="4">
        <v>1.272420134925494</v>
      </c>
      <c r="AQ72" s="4">
        <v>2.6348706832112425</v>
      </c>
      <c r="AR72" s="4">
        <v>1.3155927642397847</v>
      </c>
      <c r="AS72" s="4">
        <v>51.708440834191727</v>
      </c>
      <c r="AT72" s="4">
        <v>40.947958149004023</v>
      </c>
      <c r="AU72" s="4">
        <v>32.867813297294894</v>
      </c>
      <c r="AV72" s="4">
        <v>27.388718418753061</v>
      </c>
      <c r="AW72" s="4">
        <v>22.558197040013905</v>
      </c>
      <c r="AX72" s="4">
        <v>8.5057712109546024</v>
      </c>
      <c r="AZ72" s="1">
        <v>100</v>
      </c>
      <c r="BA72" s="4">
        <v>100.34843205574913</v>
      </c>
      <c r="BB72" s="4">
        <v>100.87108013937282</v>
      </c>
      <c r="BC72" s="4">
        <v>99.128919860627178</v>
      </c>
      <c r="BD72" s="4">
        <v>100</v>
      </c>
      <c r="BE72" s="4">
        <v>10.760482685187704</v>
      </c>
      <c r="BF72" s="4">
        <v>18.840627536896832</v>
      </c>
      <c r="BG72" s="4">
        <v>8.0801448517091288</v>
      </c>
      <c r="BH72" s="4">
        <v>5.479094878541833</v>
      </c>
      <c r="BI72" s="4">
        <v>4.8305213787391565</v>
      </c>
      <c r="BJ72" s="4">
        <v>14.052425829059302</v>
      </c>
      <c r="BL72" s="4">
        <v>48.291559165808273</v>
      </c>
      <c r="BM72" s="1">
        <v>0</v>
      </c>
      <c r="BZ72" s="2">
        <v>30</v>
      </c>
      <c r="DM72" s="2"/>
      <c r="DX72" s="2"/>
      <c r="EX72" s="4">
        <v>10</v>
      </c>
      <c r="EZ72" s="4">
        <v>328</v>
      </c>
      <c r="FA72" s="4">
        <v>1.3433312854167874</v>
      </c>
      <c r="FB72" s="4">
        <v>2.6331164497831163</v>
      </c>
      <c r="FC72" s="4">
        <v>1.4681348014681506</v>
      </c>
      <c r="FD72" s="4">
        <v>48.983217756000329</v>
      </c>
      <c r="FE72" s="4">
        <v>42.806501054135794</v>
      </c>
      <c r="FF72" s="4">
        <v>36.485541085394203</v>
      </c>
      <c r="FG72" s="4">
        <v>27.589644604645159</v>
      </c>
      <c r="FH72" s="4">
        <v>22.585248219726655</v>
      </c>
      <c r="FI72" s="4">
        <v>7.6447973845193973</v>
      </c>
      <c r="FJ72" s="4"/>
      <c r="FK72" s="1">
        <v>100</v>
      </c>
      <c r="FL72" s="4">
        <v>99.065420560747654</v>
      </c>
      <c r="FM72" s="4">
        <v>100</v>
      </c>
      <c r="FN72" s="4">
        <v>98.504672897196272</v>
      </c>
      <c r="FO72" s="4">
        <v>100.37383177570092</v>
      </c>
      <c r="FP72" s="4">
        <v>6.1767167018645353</v>
      </c>
      <c r="FQ72" s="4">
        <v>12.497676670606126</v>
      </c>
      <c r="FR72" s="4">
        <v>6.3209599687415903</v>
      </c>
      <c r="FS72" s="4">
        <v>8.8958964807490446</v>
      </c>
      <c r="FT72" s="4">
        <v>5.004396384918504</v>
      </c>
      <c r="FU72" s="4">
        <v>14.940450835207258</v>
      </c>
      <c r="FV72" s="4"/>
      <c r="FW72" s="4">
        <v>51.016782243999671</v>
      </c>
      <c r="FX72" s="1">
        <v>0</v>
      </c>
      <c r="FY72" s="3"/>
      <c r="FZ72" s="3"/>
      <c r="GA72" s="3"/>
      <c r="GB72" s="3"/>
      <c r="GC72" s="4"/>
      <c r="GD72" s="4"/>
      <c r="GE72" s="4"/>
      <c r="GF72" s="4"/>
      <c r="GG72" s="4"/>
      <c r="GH72" s="4"/>
      <c r="GI72" s="4"/>
      <c r="GJ72" s="4"/>
      <c r="GL72" s="4">
        <f t="shared" si="2"/>
        <v>3.7155927642397844</v>
      </c>
      <c r="GM72" s="4">
        <f t="shared" si="3"/>
        <v>29.150243794177822</v>
      </c>
      <c r="GN72" s="4"/>
    </row>
    <row r="73" spans="1:196" x14ac:dyDescent="0.2">
      <c r="A73" s="2">
        <v>55711</v>
      </c>
      <c r="B73" s="2">
        <v>2006</v>
      </c>
      <c r="C73" s="2">
        <v>6</v>
      </c>
      <c r="D73" s="2">
        <v>28</v>
      </c>
      <c r="E73" s="2">
        <v>7065691</v>
      </c>
      <c r="F73" s="2">
        <v>3629000</v>
      </c>
      <c r="G73" s="2">
        <v>180</v>
      </c>
      <c r="H73" s="1">
        <v>3</v>
      </c>
      <c r="I73" s="1">
        <v>2</v>
      </c>
      <c r="J73" s="3">
        <v>7.6</v>
      </c>
      <c r="K73" s="2">
        <v>2</v>
      </c>
      <c r="L73" s="2">
        <v>9</v>
      </c>
      <c r="M73" s="2">
        <v>2</v>
      </c>
      <c r="N73" s="2">
        <v>0</v>
      </c>
      <c r="O73" s="2">
        <v>4</v>
      </c>
      <c r="P73" s="2">
        <v>201</v>
      </c>
      <c r="Q73" s="2">
        <v>0</v>
      </c>
      <c r="R73" s="1">
        <v>2.2000000000000002</v>
      </c>
      <c r="S73" s="1">
        <v>29.8</v>
      </c>
      <c r="T73" s="1">
        <v>68</v>
      </c>
      <c r="U73" s="4">
        <v>1.0269999999999999</v>
      </c>
      <c r="V73" s="3">
        <v>11.227190416492535</v>
      </c>
      <c r="W73" s="3">
        <v>8.4732465087086144</v>
      </c>
      <c r="X73" s="2">
        <v>202</v>
      </c>
      <c r="Y73" s="2">
        <v>10</v>
      </c>
      <c r="Z73" s="3">
        <v>2.2000000000000002</v>
      </c>
      <c r="AA73" s="3">
        <v>29.8</v>
      </c>
      <c r="AB73" s="3">
        <v>68</v>
      </c>
      <c r="AC73" s="4">
        <v>1.0509999999999999</v>
      </c>
      <c r="AD73" s="3">
        <v>10.250347705146027</v>
      </c>
      <c r="AE73" s="3">
        <v>13.125677979234469</v>
      </c>
      <c r="AF73" s="2">
        <v>203</v>
      </c>
      <c r="AG73" s="2">
        <v>20</v>
      </c>
      <c r="AH73" s="3">
        <v>1.4</v>
      </c>
      <c r="AI73" s="3">
        <v>23.7</v>
      </c>
      <c r="AJ73" s="3">
        <v>74.900000000000006</v>
      </c>
      <c r="AK73" s="4">
        <v>1.1379999999999999</v>
      </c>
      <c r="AL73" s="3">
        <v>7.4293150360818592</v>
      </c>
      <c r="AM73" s="3">
        <v>16.977635782747605</v>
      </c>
      <c r="AN73" s="2">
        <v>0</v>
      </c>
      <c r="AR73" s="4" t="e">
        <v>#N/A</v>
      </c>
      <c r="AS73" s="4" t="e">
        <v>#N/A</v>
      </c>
      <c r="BZ73" s="2">
        <v>30</v>
      </c>
      <c r="DM73" s="2">
        <v>438</v>
      </c>
      <c r="DN73" s="4">
        <v>1.3027337456212409</v>
      </c>
      <c r="DO73" s="4">
        <v>2.6373361300471947</v>
      </c>
      <c r="DP73" s="4">
        <v>1.1012060828526586</v>
      </c>
      <c r="DQ73" s="4">
        <v>50.60418234978912</v>
      </c>
      <c r="DR73" s="4">
        <v>40.742811950666493</v>
      </c>
      <c r="DS73" s="4">
        <v>34.767377680828524</v>
      </c>
      <c r="DT73" s="4">
        <v>23.826023502268107</v>
      </c>
      <c r="DU73" s="4">
        <v>16.78911457331612</v>
      </c>
      <c r="DV73" s="4">
        <v>9.2919858620908578</v>
      </c>
      <c r="DX73" s="2">
        <v>100</v>
      </c>
      <c r="DY73" s="4">
        <v>97.098646034816255</v>
      </c>
      <c r="DZ73" s="4">
        <v>96.711798839458424</v>
      </c>
      <c r="EA73" s="4">
        <v>98.646034816247578</v>
      </c>
      <c r="EB73" s="4">
        <v>100.58027079303675</v>
      </c>
      <c r="EC73" s="4">
        <v>9.8613703991226274</v>
      </c>
      <c r="ED73" s="4">
        <v>15.836804668960596</v>
      </c>
      <c r="EE73" s="4">
        <v>5.9754342698379688</v>
      </c>
      <c r="EF73" s="4">
        <v>10.941354178560417</v>
      </c>
      <c r="EG73" s="4">
        <v>7.0369089289519877</v>
      </c>
      <c r="EH73" s="4">
        <v>7.4971287112252618</v>
      </c>
      <c r="EJ73" s="4">
        <v>49.39581765021088</v>
      </c>
      <c r="EK73" s="1">
        <v>0</v>
      </c>
      <c r="EX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Y73" s="3"/>
      <c r="FZ73" s="3"/>
      <c r="GA73" s="3"/>
      <c r="GB73" s="3"/>
      <c r="GC73" s="4"/>
      <c r="GD73" s="4"/>
      <c r="GE73" s="4"/>
      <c r="GF73" s="4"/>
      <c r="GG73" s="4"/>
      <c r="GH73" s="4"/>
      <c r="GI73" s="4"/>
      <c r="GJ73" s="4"/>
      <c r="GL73" s="4" t="e">
        <f t="shared" si="2"/>
        <v>#N/A</v>
      </c>
      <c r="GM73" s="4" t="e">
        <f t="shared" si="3"/>
        <v>#N/A</v>
      </c>
      <c r="GN73" s="4"/>
    </row>
    <row r="74" spans="1:196" x14ac:dyDescent="0.2">
      <c r="A74" s="2">
        <v>55731</v>
      </c>
      <c r="B74" s="2">
        <v>2006</v>
      </c>
      <c r="C74" s="2">
        <v>6</v>
      </c>
      <c r="D74" s="2">
        <v>28</v>
      </c>
      <c r="E74" s="2">
        <v>7065707</v>
      </c>
      <c r="F74" s="2">
        <v>3644980</v>
      </c>
      <c r="G74" s="2">
        <v>130</v>
      </c>
      <c r="H74" s="1">
        <v>3</v>
      </c>
      <c r="I74" s="1">
        <v>2</v>
      </c>
      <c r="J74" s="3">
        <v>10</v>
      </c>
      <c r="K74" s="2">
        <v>0</v>
      </c>
      <c r="L74" s="2">
        <v>0</v>
      </c>
      <c r="M74" s="2">
        <v>4</v>
      </c>
      <c r="N74" s="2">
        <v>2</v>
      </c>
      <c r="O74" s="2">
        <v>5</v>
      </c>
      <c r="P74" s="2">
        <v>201</v>
      </c>
      <c r="Q74" s="2">
        <v>0</v>
      </c>
      <c r="R74" s="1">
        <v>2.6</v>
      </c>
      <c r="S74" s="1">
        <v>18.8</v>
      </c>
      <c r="T74" s="1">
        <v>78.599999999999994</v>
      </c>
      <c r="U74" s="4">
        <v>1.109</v>
      </c>
      <c r="V74" s="3">
        <v>23.74540045408283</v>
      </c>
      <c r="W74" s="3">
        <v>0.91375770020533642</v>
      </c>
      <c r="X74" s="2">
        <v>202</v>
      </c>
      <c r="Y74" s="2">
        <v>10</v>
      </c>
      <c r="Z74" s="3">
        <v>2.6</v>
      </c>
      <c r="AA74" s="3">
        <v>18.8</v>
      </c>
      <c r="AB74" s="3">
        <v>78.599999999999994</v>
      </c>
      <c r="AC74" s="4">
        <v>1.0720000000000001</v>
      </c>
      <c r="AD74" s="3">
        <v>22.938659058487886</v>
      </c>
      <c r="AE74" s="3">
        <v>5.1554979637171465</v>
      </c>
      <c r="AF74" s="2">
        <v>203</v>
      </c>
      <c r="AG74" s="2">
        <v>20</v>
      </c>
      <c r="AH74" s="3">
        <v>2.5</v>
      </c>
      <c r="AI74" s="3">
        <v>17.600000000000001</v>
      </c>
      <c r="AJ74" s="3">
        <v>79.900000000000006</v>
      </c>
      <c r="AK74" s="4">
        <v>1.2509999999999999</v>
      </c>
      <c r="AL74" s="3">
        <v>17.694700708002568</v>
      </c>
      <c r="AM74" s="3">
        <v>6.8686868686868747</v>
      </c>
      <c r="AN74" s="2">
        <v>0</v>
      </c>
      <c r="AO74" s="2">
        <v>468</v>
      </c>
      <c r="AP74" s="4">
        <v>1.3549873942294659</v>
      </c>
      <c r="AQ74" s="4">
        <v>2.64186156231044</v>
      </c>
      <c r="AR74" s="4">
        <v>0.70769023387479923</v>
      </c>
      <c r="AS74" s="4">
        <v>48.710885779932326</v>
      </c>
      <c r="AT74" s="4">
        <v>43.852875573046241</v>
      </c>
      <c r="AU74" s="4">
        <v>41.620282855253762</v>
      </c>
      <c r="AV74" s="4">
        <v>29.888835009446289</v>
      </c>
      <c r="AW74" s="4">
        <v>20.152250101295902</v>
      </c>
      <c r="AX74" s="4">
        <v>5.7747664418084357</v>
      </c>
      <c r="AZ74" s="1">
        <v>100</v>
      </c>
      <c r="BA74" s="4">
        <v>100.54054054054053</v>
      </c>
      <c r="BB74" s="4">
        <v>97.297297297297291</v>
      </c>
      <c r="BC74" s="4">
        <v>95.945945945945937</v>
      </c>
      <c r="BD74" s="4">
        <v>101.35135135135134</v>
      </c>
      <c r="BE74" s="4">
        <v>4.8580102068860853</v>
      </c>
      <c r="BF74" s="4">
        <v>7.0906029246785636</v>
      </c>
      <c r="BG74" s="4">
        <v>2.2325927177924783</v>
      </c>
      <c r="BH74" s="4">
        <v>11.731447845807473</v>
      </c>
      <c r="BI74" s="4">
        <v>9.7365849081503875</v>
      </c>
      <c r="BJ74" s="4">
        <v>14.377483659487467</v>
      </c>
      <c r="BL74" s="4">
        <v>51.289114220067674</v>
      </c>
      <c r="BM74" s="1">
        <v>1</v>
      </c>
      <c r="BZ74" s="2">
        <v>30</v>
      </c>
      <c r="DM74" s="2">
        <v>467</v>
      </c>
      <c r="DN74" s="4">
        <v>1.3276704392016299</v>
      </c>
      <c r="DO74" s="4">
        <v>2.6308215914505477</v>
      </c>
      <c r="DP74" s="4">
        <v>1.6676876999523824</v>
      </c>
      <c r="DQ74" s="4">
        <v>49.533999435149973</v>
      </c>
      <c r="DR74" s="4">
        <v>41.103889720446574</v>
      </c>
      <c r="DS74" s="4">
        <v>36.087544845564366</v>
      </c>
      <c r="DT74" s="4">
        <v>27.066160938399719</v>
      </c>
      <c r="DU74" s="4">
        <v>21.889078711051365</v>
      </c>
      <c r="DV74" s="4">
        <v>14.709476967561752</v>
      </c>
      <c r="DX74" s="2">
        <v>100</v>
      </c>
      <c r="DY74" s="4">
        <v>98.260869565217376</v>
      </c>
      <c r="DZ74" s="4">
        <v>97.913043478260846</v>
      </c>
      <c r="EA74" s="4">
        <v>97.913043478260846</v>
      </c>
      <c r="EB74" s="4">
        <v>98.782608695652186</v>
      </c>
      <c r="EC74" s="4">
        <v>8.4301097147033985</v>
      </c>
      <c r="ED74" s="4">
        <v>13.446454589585606</v>
      </c>
      <c r="EE74" s="4">
        <v>5.0163448748822077</v>
      </c>
      <c r="EF74" s="4">
        <v>9.0213839071646476</v>
      </c>
      <c r="EG74" s="4">
        <v>5.1770822273483539</v>
      </c>
      <c r="EH74" s="4">
        <v>7.1796017434896129</v>
      </c>
      <c r="EJ74" s="4">
        <v>50.466000564850027</v>
      </c>
      <c r="EK74" s="1">
        <v>0</v>
      </c>
      <c r="EX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Y74" s="3"/>
      <c r="FZ74" s="3"/>
      <c r="GA74" s="3"/>
      <c r="GB74" s="3"/>
      <c r="GC74" s="4"/>
      <c r="GD74" s="4"/>
      <c r="GE74" s="4"/>
      <c r="GF74" s="4"/>
      <c r="GG74" s="4"/>
      <c r="GH74" s="4"/>
      <c r="GI74" s="4"/>
      <c r="GJ74" s="4"/>
      <c r="GL74" s="4">
        <f t="shared" si="2"/>
        <v>3.3076902338747995</v>
      </c>
      <c r="GM74" s="4">
        <f t="shared" si="3"/>
        <v>28.558635678636424</v>
      </c>
      <c r="GN74" s="4"/>
    </row>
    <row r="75" spans="1:196" x14ac:dyDescent="0.2">
      <c r="A75" s="2">
        <v>57471</v>
      </c>
      <c r="B75" s="2">
        <v>2006</v>
      </c>
      <c r="C75" s="2">
        <v>7</v>
      </c>
      <c r="D75" s="2">
        <v>5</v>
      </c>
      <c r="E75" s="2">
        <v>7081692</v>
      </c>
      <c r="F75" s="2">
        <v>3436981</v>
      </c>
      <c r="G75" s="2">
        <v>150</v>
      </c>
      <c r="H75" s="1">
        <v>4</v>
      </c>
      <c r="I75" s="1">
        <v>2</v>
      </c>
      <c r="J75" s="3">
        <v>6</v>
      </c>
      <c r="K75" s="2">
        <v>0</v>
      </c>
      <c r="L75" s="2">
        <v>0</v>
      </c>
      <c r="M75" s="2">
        <v>4</v>
      </c>
      <c r="N75" s="2">
        <v>0</v>
      </c>
      <c r="O75" s="2">
        <v>3</v>
      </c>
      <c r="P75" s="2">
        <v>201</v>
      </c>
      <c r="Q75" s="2">
        <v>0</v>
      </c>
      <c r="R75" s="1">
        <v>4.0999999999999996</v>
      </c>
      <c r="S75" s="1">
        <v>33.1</v>
      </c>
      <c r="T75" s="1">
        <v>62.8</v>
      </c>
      <c r="U75" s="4">
        <v>1.125</v>
      </c>
      <c r="V75" s="3">
        <v>18.678993094230343</v>
      </c>
      <c r="W75" s="3">
        <v>2.1093000958772739</v>
      </c>
      <c r="X75" s="2">
        <v>202</v>
      </c>
      <c r="Y75" s="2">
        <v>10</v>
      </c>
      <c r="Z75" s="3">
        <v>4.0999999999999996</v>
      </c>
      <c r="AA75" s="3">
        <v>33.1</v>
      </c>
      <c r="AB75" s="3">
        <v>62.8</v>
      </c>
      <c r="AC75" s="4">
        <v>1.1359999999999999</v>
      </c>
      <c r="AD75" s="3">
        <v>15.478505076690437</v>
      </c>
      <c r="AE75" s="3">
        <v>5.8530351437699624</v>
      </c>
      <c r="AF75" s="2">
        <v>203</v>
      </c>
      <c r="AG75" s="2">
        <v>20</v>
      </c>
      <c r="AH75" s="3">
        <v>5.8</v>
      </c>
      <c r="AI75" s="3">
        <v>30.5</v>
      </c>
      <c r="AJ75" s="3">
        <v>63.7</v>
      </c>
      <c r="AK75" s="4">
        <v>1.23</v>
      </c>
      <c r="AL75" s="3">
        <v>14.240973822608286</v>
      </c>
      <c r="AM75" s="3">
        <v>5.5260800661475953</v>
      </c>
      <c r="AN75" s="2">
        <v>0</v>
      </c>
      <c r="AO75" s="2">
        <v>446</v>
      </c>
      <c r="AP75" s="4">
        <v>1.3930124261638188</v>
      </c>
      <c r="AQ75" s="4">
        <v>2.6392909828508202</v>
      </c>
      <c r="AR75" s="4">
        <v>0.93121888253733265</v>
      </c>
      <c r="AS75" s="4">
        <v>47.220202879670289</v>
      </c>
      <c r="AT75" s="4">
        <v>43.896138312499374</v>
      </c>
      <c r="AU75" s="4">
        <v>42.258789565599756</v>
      </c>
      <c r="AV75" s="4">
        <v>37.718100772651297</v>
      </c>
      <c r="AW75" s="4">
        <v>24.020074915857165</v>
      </c>
      <c r="AX75" s="4">
        <v>19.369666876982503</v>
      </c>
      <c r="AZ75" s="1">
        <v>100</v>
      </c>
      <c r="BA75" s="4">
        <v>98.8888888888889</v>
      </c>
      <c r="BB75" s="4">
        <v>96.666666666666671</v>
      </c>
      <c r="BC75" s="4">
        <v>97.777777777777786</v>
      </c>
      <c r="BD75" s="4">
        <v>97.777777777777786</v>
      </c>
      <c r="BE75" s="4">
        <v>3.3240645671709146</v>
      </c>
      <c r="BF75" s="4">
        <v>4.9614133140705334</v>
      </c>
      <c r="BG75" s="4">
        <v>1.6373487468996188</v>
      </c>
      <c r="BH75" s="4">
        <v>4.5406887929484583</v>
      </c>
      <c r="BI75" s="4">
        <v>13.698025856794132</v>
      </c>
      <c r="BJ75" s="4">
        <v>4.6504080388746623</v>
      </c>
      <c r="BL75" s="4">
        <v>52.779797120329711</v>
      </c>
      <c r="BM75" s="1">
        <v>1</v>
      </c>
      <c r="BZ75" s="2">
        <v>30</v>
      </c>
      <c r="DM75" s="2">
        <v>439</v>
      </c>
      <c r="DN75" s="4">
        <v>1.4648336067274281</v>
      </c>
      <c r="DO75" s="4">
        <v>2.6332422586520949</v>
      </c>
      <c r="DP75" s="4">
        <v>1.4571948998178517</v>
      </c>
      <c r="DQ75" s="4">
        <v>44.371483409306677</v>
      </c>
      <c r="DR75" s="4">
        <v>37.42312920594582</v>
      </c>
      <c r="DS75" s="4">
        <v>35.890799148485591</v>
      </c>
      <c r="DT75" s="4">
        <v>26.93204490903625</v>
      </c>
      <c r="DU75" s="4">
        <v>19.216628654806797</v>
      </c>
      <c r="DV75" s="4">
        <v>11.346635245658133</v>
      </c>
      <c r="DX75" s="2">
        <v>100</v>
      </c>
      <c r="DY75" s="4">
        <v>100</v>
      </c>
      <c r="DZ75" s="4">
        <v>99.130434782608702</v>
      </c>
      <c r="EA75" s="4">
        <v>99.130434782608702</v>
      </c>
      <c r="EB75" s="4">
        <v>97.739130434782595</v>
      </c>
      <c r="EC75" s="4">
        <v>6.9483542033608572</v>
      </c>
      <c r="ED75" s="4">
        <v>8.4806842608210857</v>
      </c>
      <c r="EE75" s="4">
        <v>1.5323300574602285</v>
      </c>
      <c r="EF75" s="4">
        <v>8.9587542394493411</v>
      </c>
      <c r="EG75" s="4">
        <v>7.7154162542294529</v>
      </c>
      <c r="EH75" s="4">
        <v>7.8699934091486643</v>
      </c>
      <c r="EJ75" s="4">
        <v>55.628516590693323</v>
      </c>
      <c r="EK75" s="1">
        <v>0</v>
      </c>
      <c r="EX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Y75" s="3"/>
      <c r="FZ75" s="3"/>
      <c r="GA75" s="3"/>
      <c r="GB75" s="3"/>
      <c r="GC75" s="4"/>
      <c r="GD75" s="4"/>
      <c r="GE75" s="4"/>
      <c r="GF75" s="4"/>
      <c r="GG75" s="4"/>
      <c r="GH75" s="4"/>
      <c r="GI75" s="4"/>
      <c r="GJ75" s="4"/>
      <c r="GL75" s="4">
        <f t="shared" si="2"/>
        <v>5.0312188825373321</v>
      </c>
      <c r="GM75" s="4">
        <f t="shared" si="3"/>
        <v>23.200127963813124</v>
      </c>
      <c r="GN75" s="4"/>
    </row>
    <row r="76" spans="1:196" x14ac:dyDescent="0.2">
      <c r="A76" s="2">
        <v>57532</v>
      </c>
      <c r="B76" s="2">
        <v>2006</v>
      </c>
      <c r="C76" s="2">
        <v>6</v>
      </c>
      <c r="D76" s="2">
        <v>7</v>
      </c>
      <c r="E76" s="2">
        <v>7082105</v>
      </c>
      <c r="F76" s="2">
        <v>3484998</v>
      </c>
      <c r="G76" s="2">
        <v>140</v>
      </c>
      <c r="H76" s="1">
        <v>4</v>
      </c>
      <c r="I76" s="1">
        <v>1</v>
      </c>
      <c r="J76" s="3">
        <v>9</v>
      </c>
      <c r="K76" s="2">
        <v>0</v>
      </c>
      <c r="L76" s="2">
        <v>0</v>
      </c>
      <c r="M76" s="2">
        <v>4</v>
      </c>
      <c r="N76" s="2">
        <v>4</v>
      </c>
      <c r="O76" s="2">
        <v>3</v>
      </c>
      <c r="P76" s="2">
        <v>201</v>
      </c>
      <c r="Q76" s="2">
        <v>0</v>
      </c>
      <c r="R76" s="1">
        <v>22.1</v>
      </c>
      <c r="S76" s="1">
        <v>64.7</v>
      </c>
      <c r="T76" s="1">
        <v>13.1</v>
      </c>
      <c r="U76" s="4">
        <v>0.94399999999999995</v>
      </c>
      <c r="V76" s="3">
        <v>28.133672525439415</v>
      </c>
      <c r="W76" s="3">
        <v>10.780370072405471</v>
      </c>
      <c r="X76" s="2">
        <v>202</v>
      </c>
      <c r="Y76" s="2">
        <v>10</v>
      </c>
      <c r="Z76" s="3">
        <v>22.1</v>
      </c>
      <c r="AA76" s="3">
        <v>64.7</v>
      </c>
      <c r="AB76" s="3">
        <v>13.1</v>
      </c>
      <c r="AC76" s="4">
        <v>1.208</v>
      </c>
      <c r="AD76" s="3">
        <v>23.618903754855424</v>
      </c>
      <c r="AE76" s="3">
        <v>8.475773414324058</v>
      </c>
      <c r="AF76" s="2">
        <v>203</v>
      </c>
      <c r="AG76" s="2">
        <v>20</v>
      </c>
      <c r="AH76" s="3">
        <v>15.7</v>
      </c>
      <c r="AI76" s="3">
        <v>52.4</v>
      </c>
      <c r="AJ76" s="3">
        <v>31.9</v>
      </c>
      <c r="AK76" s="4">
        <v>1.4410000000000001</v>
      </c>
      <c r="AL76" s="3">
        <v>20.415501398322018</v>
      </c>
      <c r="AM76" s="3">
        <v>7.0496270797475598</v>
      </c>
      <c r="AN76" s="2">
        <v>0</v>
      </c>
      <c r="AO76" s="2">
        <v>444</v>
      </c>
      <c r="AP76" s="4">
        <v>1.2227997551901419</v>
      </c>
      <c r="AQ76" s="4">
        <v>2.5710519446619684</v>
      </c>
      <c r="AR76" s="4">
        <v>6.8650482902636218</v>
      </c>
      <c r="AS76" s="4">
        <v>52.439710223322201</v>
      </c>
      <c r="AT76" s="4">
        <v>49.876516847854013</v>
      </c>
      <c r="AU76" s="4">
        <v>46.326700632085988</v>
      </c>
      <c r="AV76" s="4">
        <v>44.734080383930603</v>
      </c>
      <c r="AW76" s="4">
        <v>41.382542191025301</v>
      </c>
      <c r="AX76" s="4">
        <v>37.493734516814584</v>
      </c>
      <c r="AZ76" s="1">
        <v>100</v>
      </c>
      <c r="BA76" s="4">
        <v>99.166666666666657</v>
      </c>
      <c r="BB76" s="4">
        <v>99.5</v>
      </c>
      <c r="BC76" s="4">
        <v>99.166666666666657</v>
      </c>
      <c r="BD76" s="4">
        <v>98.333333333333329</v>
      </c>
      <c r="BE76" s="4">
        <v>2.5631933754681882</v>
      </c>
      <c r="BF76" s="4">
        <v>6.1130095912362137</v>
      </c>
      <c r="BG76" s="4">
        <v>3.5498162157680255</v>
      </c>
      <c r="BH76" s="4">
        <v>1.5926202481553844</v>
      </c>
      <c r="BI76" s="4">
        <v>3.3515381929053021</v>
      </c>
      <c r="BJ76" s="4">
        <v>3.8888076742107174</v>
      </c>
      <c r="BL76" s="4">
        <v>47.560289776677799</v>
      </c>
      <c r="BM76" s="1">
        <v>0</v>
      </c>
      <c r="BZ76" s="2">
        <v>30</v>
      </c>
      <c r="DM76" s="2">
        <v>445</v>
      </c>
      <c r="DN76" s="4">
        <v>1.6255931136442998</v>
      </c>
      <c r="DO76" s="4">
        <v>2.6270951068228805</v>
      </c>
      <c r="DP76" s="4">
        <v>1.9917298414886386</v>
      </c>
      <c r="DQ76" s="4">
        <v>38.122030320773696</v>
      </c>
      <c r="DR76" s="4">
        <v>32.558625109668235</v>
      </c>
      <c r="DS76" s="4">
        <v>31.27264709815536</v>
      </c>
      <c r="DT76" s="4">
        <v>30.246462624321786</v>
      </c>
      <c r="DU76" s="4">
        <v>29.194298796720286</v>
      </c>
      <c r="DV76" s="4">
        <v>18.562248267191663</v>
      </c>
      <c r="DX76" s="2">
        <v>100</v>
      </c>
      <c r="DY76" s="4">
        <v>99.495798319327719</v>
      </c>
      <c r="DZ76" s="4">
        <v>99.495798319327719</v>
      </c>
      <c r="EA76" s="4">
        <v>98.655462184873954</v>
      </c>
      <c r="EB76" s="4">
        <v>98.319327731092429</v>
      </c>
      <c r="EC76" s="4">
        <v>5.5634052111054615</v>
      </c>
      <c r="ED76" s="4">
        <v>6.8493832226183358</v>
      </c>
      <c r="EE76" s="4">
        <v>1.2859780115128743</v>
      </c>
      <c r="EF76" s="4">
        <v>1.0261844738335739</v>
      </c>
      <c r="EG76" s="4">
        <v>1.0521638276015004</v>
      </c>
      <c r="EH76" s="4">
        <v>10.632050529528623</v>
      </c>
      <c r="EJ76" s="4">
        <v>61.877969679226304</v>
      </c>
      <c r="EK76" s="1">
        <v>0</v>
      </c>
      <c r="EX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Y76" s="3"/>
      <c r="FZ76" s="3"/>
      <c r="GA76" s="3"/>
      <c r="GB76" s="3"/>
      <c r="GC76" s="4"/>
      <c r="GD76" s="4"/>
      <c r="GE76" s="4"/>
      <c r="GF76" s="4"/>
      <c r="GG76" s="4"/>
      <c r="GH76" s="4"/>
      <c r="GI76" s="4"/>
      <c r="GJ76" s="4"/>
      <c r="GL76" s="4">
        <f t="shared" si="2"/>
        <v>28.965048290263624</v>
      </c>
      <c r="GM76" s="4">
        <f t="shared" si="3"/>
        <v>11.0571680322969</v>
      </c>
      <c r="GN76" s="4"/>
    </row>
    <row r="77" spans="1:196" x14ac:dyDescent="0.2">
      <c r="A77" s="2">
        <v>57611</v>
      </c>
      <c r="B77" s="2">
        <v>2006</v>
      </c>
      <c r="C77" s="2">
        <v>6</v>
      </c>
      <c r="D77" s="2">
        <v>9</v>
      </c>
      <c r="E77" s="2">
        <v>7081700</v>
      </c>
      <c r="F77" s="2">
        <v>3549000</v>
      </c>
      <c r="G77" s="2">
        <v>170</v>
      </c>
      <c r="H77" s="1">
        <v>3</v>
      </c>
      <c r="I77" s="1">
        <v>2</v>
      </c>
      <c r="J77" s="3">
        <v>6</v>
      </c>
      <c r="K77" s="2">
        <v>2</v>
      </c>
      <c r="L77" s="2">
        <v>2</v>
      </c>
      <c r="M77" s="2">
        <v>4</v>
      </c>
      <c r="N77" s="2">
        <v>2</v>
      </c>
      <c r="O77" s="2">
        <v>4</v>
      </c>
      <c r="P77" s="2">
        <v>201</v>
      </c>
      <c r="Q77" s="2">
        <v>0</v>
      </c>
      <c r="R77" s="1">
        <v>2.2000000000000002</v>
      </c>
      <c r="S77" s="1">
        <v>28.7</v>
      </c>
      <c r="T77" s="1">
        <v>69</v>
      </c>
      <c r="U77" s="4">
        <v>1.0669999999999999</v>
      </c>
      <c r="V77" s="3">
        <v>24.427480916030529</v>
      </c>
      <c r="W77" s="3">
        <v>4.0684624017957347</v>
      </c>
      <c r="X77" s="2">
        <v>202</v>
      </c>
      <c r="Y77" s="2">
        <v>10</v>
      </c>
      <c r="Z77" s="3">
        <v>2.2000000000000002</v>
      </c>
      <c r="AA77" s="3">
        <v>28.7</v>
      </c>
      <c r="AB77" s="3">
        <v>69</v>
      </c>
      <c r="AC77" s="4">
        <v>1.1180000000000001</v>
      </c>
      <c r="AD77" s="3">
        <v>20.958535271944001</v>
      </c>
      <c r="AE77" s="3">
        <v>6.0498705545714655</v>
      </c>
      <c r="AF77" s="2">
        <v>203</v>
      </c>
      <c r="AG77" s="2">
        <v>20</v>
      </c>
      <c r="AH77" s="3">
        <v>2.2999999999999998</v>
      </c>
      <c r="AI77" s="3">
        <v>24.5</v>
      </c>
      <c r="AJ77" s="3">
        <v>73.2</v>
      </c>
      <c r="AK77" s="4">
        <v>1.1559999999999999</v>
      </c>
      <c r="AL77" s="3">
        <v>21.029895776193094</v>
      </c>
      <c r="AM77" s="3">
        <v>5.9824607102543954</v>
      </c>
      <c r="AN77" s="2">
        <v>0</v>
      </c>
      <c r="AR77" s="4" t="e">
        <v>#N/A</v>
      </c>
      <c r="AS77" s="4" t="e">
        <v>#N/A</v>
      </c>
      <c r="BZ77" s="2">
        <v>30</v>
      </c>
      <c r="DM77" s="2">
        <v>443</v>
      </c>
      <c r="DN77" s="4">
        <v>1.4512128294381463</v>
      </c>
      <c r="DO77" s="4">
        <v>2.632944915254237</v>
      </c>
      <c r="DP77" s="4">
        <v>1.4830508474576207</v>
      </c>
      <c r="DQ77" s="4">
        <v>44.882522189112436</v>
      </c>
      <c r="DR77" s="4">
        <v>32.628067787657521</v>
      </c>
      <c r="DS77" s="4">
        <v>28.912075695412128</v>
      </c>
      <c r="DT77" s="4">
        <v>26.292396879095019</v>
      </c>
      <c r="DU77" s="4">
        <v>22.640143930798899</v>
      </c>
      <c r="DV77" s="4">
        <v>11.281828479029818</v>
      </c>
      <c r="DX77" s="2">
        <v>100</v>
      </c>
      <c r="DY77" s="4">
        <v>99.166666666666671</v>
      </c>
      <c r="DZ77" s="4">
        <v>99.166666666666671</v>
      </c>
      <c r="EA77" s="4">
        <v>99.166666666666671</v>
      </c>
      <c r="EB77" s="4">
        <v>98.333333333333343</v>
      </c>
      <c r="EC77" s="4">
        <v>12.254454401454915</v>
      </c>
      <c r="ED77" s="4">
        <v>15.970446493700308</v>
      </c>
      <c r="EE77" s="4">
        <v>3.7159920922453935</v>
      </c>
      <c r="EF77" s="4">
        <v>2.6196788163171085</v>
      </c>
      <c r="EG77" s="4">
        <v>3.6522529482961197</v>
      </c>
      <c r="EH77" s="4">
        <v>11.358315451769082</v>
      </c>
      <c r="EJ77" s="4">
        <v>55.117477810887564</v>
      </c>
      <c r="EK77" s="1">
        <v>0</v>
      </c>
      <c r="EX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Y77" s="3"/>
      <c r="FZ77" s="3"/>
      <c r="GA77" s="3"/>
      <c r="GB77" s="3"/>
      <c r="GC77" s="4"/>
      <c r="GD77" s="4"/>
      <c r="GE77" s="4"/>
      <c r="GF77" s="4"/>
      <c r="GG77" s="4"/>
      <c r="GH77" s="4"/>
      <c r="GI77" s="4"/>
      <c r="GJ77" s="4"/>
      <c r="GL77" s="4" t="e">
        <f t="shared" si="2"/>
        <v>#N/A</v>
      </c>
      <c r="GM77" s="4" t="e">
        <f t="shared" si="3"/>
        <v>#N/A</v>
      </c>
      <c r="GN77" s="4"/>
    </row>
    <row r="78" spans="1:196" x14ac:dyDescent="0.2">
      <c r="A78" s="2">
        <v>59671</v>
      </c>
      <c r="B78" s="2">
        <v>2006</v>
      </c>
      <c r="C78" s="2">
        <v>6</v>
      </c>
      <c r="D78" s="2">
        <v>7</v>
      </c>
      <c r="E78" s="2">
        <v>7097700</v>
      </c>
      <c r="F78" s="2">
        <v>3597008</v>
      </c>
      <c r="G78" s="2">
        <v>220</v>
      </c>
      <c r="H78" s="1">
        <v>3</v>
      </c>
      <c r="I78" s="1">
        <v>2</v>
      </c>
      <c r="J78" s="3">
        <v>2.1</v>
      </c>
      <c r="K78" s="2">
        <v>2</v>
      </c>
      <c r="L78" s="2">
        <v>6</v>
      </c>
      <c r="M78" s="2">
        <v>3</v>
      </c>
      <c r="N78" s="2">
        <v>1</v>
      </c>
      <c r="O78" s="2">
        <v>2</v>
      </c>
      <c r="P78" s="2">
        <v>201</v>
      </c>
      <c r="Q78" s="2">
        <v>0</v>
      </c>
      <c r="R78" s="1">
        <v>2.2000000000000002</v>
      </c>
      <c r="S78" s="1">
        <v>35.799999999999997</v>
      </c>
      <c r="T78" s="1">
        <v>62</v>
      </c>
      <c r="U78" s="4">
        <v>1.0109999999999999</v>
      </c>
      <c r="V78" s="3">
        <v>19.164181761538124</v>
      </c>
      <c r="W78" s="3">
        <v>9.0238396740626587</v>
      </c>
      <c r="X78" s="2">
        <v>202</v>
      </c>
      <c r="Y78" s="2">
        <v>10</v>
      </c>
      <c r="Z78" s="3">
        <v>2.2000000000000002</v>
      </c>
      <c r="AA78" s="3">
        <v>35.799999999999997</v>
      </c>
      <c r="AB78" s="3">
        <v>62</v>
      </c>
      <c r="AC78" s="4">
        <v>1.0429999999999999</v>
      </c>
      <c r="AD78" s="3">
        <v>19.565844511755373</v>
      </c>
      <c r="AE78" s="3">
        <v>11.288442571505424</v>
      </c>
      <c r="AF78" s="2">
        <v>203</v>
      </c>
      <c r="AG78" s="2">
        <v>20</v>
      </c>
      <c r="AH78" s="3">
        <v>3.9</v>
      </c>
      <c r="AI78" s="3">
        <v>32.1</v>
      </c>
      <c r="AJ78" s="3">
        <v>64</v>
      </c>
      <c r="AK78" s="4">
        <v>1.175</v>
      </c>
      <c r="AL78" s="3">
        <v>20.781476121562953</v>
      </c>
      <c r="AM78" s="3">
        <v>10.142491779320437</v>
      </c>
      <c r="AN78" s="2">
        <v>0</v>
      </c>
      <c r="AO78" s="2">
        <v>111</v>
      </c>
      <c r="AP78" s="4">
        <v>1.3197419358606974</v>
      </c>
      <c r="AQ78" s="4">
        <v>2.6223183232656044</v>
      </c>
      <c r="AR78" s="4">
        <v>2.4071023247300167</v>
      </c>
      <c r="AS78" s="4">
        <v>49.67270280836054</v>
      </c>
      <c r="AT78" s="4">
        <v>48.149092146527231</v>
      </c>
      <c r="AU78" s="4">
        <v>39.920179226223013</v>
      </c>
      <c r="AV78" s="4">
        <v>34.436524994927716</v>
      </c>
      <c r="AW78" s="4">
        <v>30.572573390147678</v>
      </c>
      <c r="AX78" s="4">
        <v>17.203163574674285</v>
      </c>
      <c r="AZ78" s="1">
        <v>100</v>
      </c>
      <c r="BA78" s="4">
        <v>99.124343257443087</v>
      </c>
      <c r="BB78" s="4">
        <v>98.598949211908931</v>
      </c>
      <c r="BC78" s="4">
        <v>98.598949211908931</v>
      </c>
      <c r="BD78" s="4">
        <v>98.598949211908931</v>
      </c>
      <c r="BE78" s="4">
        <v>1.5236106618333096</v>
      </c>
      <c r="BF78" s="4">
        <v>9.7525235821375276</v>
      </c>
      <c r="BG78" s="4">
        <v>8.2289129203042179</v>
      </c>
      <c r="BH78" s="4">
        <v>5.4836542312952972</v>
      </c>
      <c r="BI78" s="4">
        <v>3.8639516047800377</v>
      </c>
      <c r="BJ78" s="4">
        <v>13.369409815473393</v>
      </c>
      <c r="BL78" s="4">
        <v>50.32729719163946</v>
      </c>
      <c r="BM78" s="1">
        <v>0</v>
      </c>
      <c r="BZ78" s="2">
        <v>30</v>
      </c>
      <c r="DM78" s="2"/>
      <c r="DX78" s="2"/>
      <c r="EX78" s="4">
        <v>6</v>
      </c>
      <c r="EZ78" s="4">
        <v>106</v>
      </c>
      <c r="FA78" s="4">
        <v>1.3276296797419296</v>
      </c>
      <c r="FB78" s="4">
        <v>2.6103384812354959</v>
      </c>
      <c r="FC78" s="4">
        <v>3.4488277186524843</v>
      </c>
      <c r="FD78" s="4">
        <v>49.1395583643409</v>
      </c>
      <c r="FE78" s="4">
        <v>44.985289318420826</v>
      </c>
      <c r="FF78" s="4">
        <v>43.108660369929261</v>
      </c>
      <c r="FG78" s="4">
        <v>38.799631592046772</v>
      </c>
      <c r="FH78" s="4">
        <v>34.676953381077389</v>
      </c>
      <c r="FI78" s="4">
        <v>19.598305396344596</v>
      </c>
      <c r="FJ78" s="4"/>
      <c r="FK78" s="1">
        <v>100</v>
      </c>
      <c r="FL78" s="4">
        <v>98.646362098138752</v>
      </c>
      <c r="FM78" s="4">
        <v>99.153976311336706</v>
      </c>
      <c r="FN78" s="4">
        <v>99.492385786802046</v>
      </c>
      <c r="FO78" s="4">
        <v>99.153976311336706</v>
      </c>
      <c r="FP78" s="4">
        <v>4.1542690459200742</v>
      </c>
      <c r="FQ78" s="4">
        <v>6.0308979944116388</v>
      </c>
      <c r="FR78" s="4">
        <v>1.8766289484915646</v>
      </c>
      <c r="FS78" s="4">
        <v>4.3090287778824887</v>
      </c>
      <c r="FT78" s="4">
        <v>4.1226782109693829</v>
      </c>
      <c r="FU78" s="4">
        <v>15.078647984732793</v>
      </c>
      <c r="FV78" s="4"/>
      <c r="FW78" s="4">
        <v>50.8604416356591</v>
      </c>
      <c r="FX78" s="1">
        <v>0</v>
      </c>
      <c r="FY78" s="3"/>
      <c r="FZ78" s="3"/>
      <c r="GA78" s="3"/>
      <c r="GB78" s="3"/>
      <c r="GC78" s="4"/>
      <c r="GD78" s="4"/>
      <c r="GE78" s="4"/>
      <c r="GF78" s="4"/>
      <c r="GG78" s="4"/>
      <c r="GH78" s="4"/>
      <c r="GI78" s="4"/>
      <c r="GJ78" s="4"/>
      <c r="GL78" s="4">
        <f t="shared" si="2"/>
        <v>4.6071023247300165</v>
      </c>
      <c r="GM78" s="4">
        <f t="shared" si="3"/>
        <v>19.100129418212862</v>
      </c>
      <c r="GN78" s="4"/>
    </row>
    <row r="79" spans="1:196" x14ac:dyDescent="0.2">
      <c r="A79" s="2">
        <v>61451</v>
      </c>
      <c r="B79" s="2">
        <v>2006</v>
      </c>
      <c r="C79" s="2">
        <v>5</v>
      </c>
      <c r="D79" s="2">
        <v>28</v>
      </c>
      <c r="E79" s="2">
        <v>7113709</v>
      </c>
      <c r="F79" s="2">
        <v>3420993</v>
      </c>
      <c r="G79" s="2">
        <v>110</v>
      </c>
      <c r="H79" s="1">
        <v>3</v>
      </c>
      <c r="I79" s="1">
        <v>2</v>
      </c>
      <c r="J79" s="3">
        <v>9.3000000000000007</v>
      </c>
      <c r="K79" s="2">
        <v>2</v>
      </c>
      <c r="L79" s="2">
        <v>23</v>
      </c>
      <c r="M79" s="2">
        <v>4</v>
      </c>
      <c r="N79" s="2">
        <v>4</v>
      </c>
      <c r="O79" s="2">
        <v>3</v>
      </c>
      <c r="P79" s="2">
        <v>201</v>
      </c>
      <c r="Q79" s="2">
        <v>0</v>
      </c>
      <c r="R79" s="1">
        <v>2.1</v>
      </c>
      <c r="S79" s="1">
        <v>18.5</v>
      </c>
      <c r="T79" s="1">
        <v>79.400000000000006</v>
      </c>
      <c r="U79" s="4">
        <v>1.052</v>
      </c>
      <c r="V79" s="3">
        <v>20.218713522147812</v>
      </c>
      <c r="W79" s="3">
        <v>14.015093177267827</v>
      </c>
      <c r="X79" s="2">
        <v>202</v>
      </c>
      <c r="Y79" s="2">
        <v>10</v>
      </c>
      <c r="Z79" s="3">
        <v>2.1</v>
      </c>
      <c r="AA79" s="3">
        <v>18.5</v>
      </c>
      <c r="AB79" s="3">
        <v>79.400000000000006</v>
      </c>
      <c r="AC79" s="4">
        <v>1.109</v>
      </c>
      <c r="AD79" s="3">
        <v>19.226143790849676</v>
      </c>
      <c r="AE79" s="3">
        <v>12.985499741066814</v>
      </c>
      <c r="AF79" s="2">
        <v>203</v>
      </c>
      <c r="AG79" s="2">
        <v>20</v>
      </c>
      <c r="AH79" s="3">
        <v>2.4</v>
      </c>
      <c r="AI79" s="3">
        <v>20.3</v>
      </c>
      <c r="AJ79" s="3">
        <v>77.3</v>
      </c>
      <c r="AK79" s="4">
        <v>1.1439999999999999</v>
      </c>
      <c r="AL79" s="3">
        <v>16.744513083220333</v>
      </c>
      <c r="AM79" s="3">
        <v>15.557700428304271</v>
      </c>
      <c r="AN79" s="2">
        <v>0</v>
      </c>
      <c r="AO79" s="2">
        <v>658</v>
      </c>
      <c r="AP79" s="4">
        <v>1.5892909815483891</v>
      </c>
      <c r="AQ79" s="4">
        <v>2.6373217254352959</v>
      </c>
      <c r="AR79" s="4">
        <v>1.102458657800343</v>
      </c>
      <c r="AS79" s="4">
        <v>39.738448812646361</v>
      </c>
      <c r="AT79" s="4">
        <v>31.586311653123602</v>
      </c>
      <c r="AU79" s="4">
        <v>23.429484140727936</v>
      </c>
      <c r="AV79" s="4">
        <v>13.734894064519985</v>
      </c>
      <c r="AW79" s="4">
        <v>12.691889890803814</v>
      </c>
      <c r="AX79" s="4">
        <v>6.8483921483170853</v>
      </c>
      <c r="AZ79" s="1">
        <v>100</v>
      </c>
      <c r="BA79" s="4">
        <v>98.251748251748268</v>
      </c>
      <c r="BB79" s="4">
        <v>99.650349650349639</v>
      </c>
      <c r="BC79" s="4">
        <v>98.776223776223773</v>
      </c>
      <c r="BD79" s="4">
        <v>98.776223776223773</v>
      </c>
      <c r="BE79" s="4">
        <v>8.1521371595227592</v>
      </c>
      <c r="BF79" s="4">
        <v>16.308964671918424</v>
      </c>
      <c r="BG79" s="4">
        <v>8.1568275123956653</v>
      </c>
      <c r="BH79" s="4">
        <v>9.6945900762079518</v>
      </c>
      <c r="BI79" s="4">
        <v>1.0430041737161702</v>
      </c>
      <c r="BJ79" s="4">
        <v>5.8434977424867292</v>
      </c>
      <c r="BL79" s="4">
        <v>60.261551187353639</v>
      </c>
      <c r="BM79" s="1">
        <v>0</v>
      </c>
      <c r="BZ79" s="2">
        <v>30</v>
      </c>
      <c r="DM79" s="2"/>
      <c r="DX79" s="2"/>
      <c r="EX79" s="4">
        <v>21</v>
      </c>
      <c r="EZ79" s="4">
        <v>657</v>
      </c>
      <c r="FA79" s="4">
        <v>1.4293819131930849</v>
      </c>
      <c r="FB79" s="4">
        <v>2.6291773698389824</v>
      </c>
      <c r="FC79" s="4">
        <v>1.8106634922623988</v>
      </c>
      <c r="FD79" s="4">
        <v>45.633872800273494</v>
      </c>
      <c r="FE79" s="4">
        <v>40.333264998743921</v>
      </c>
      <c r="FF79" s="4">
        <v>34.444585089597979</v>
      </c>
      <c r="FG79" s="4">
        <v>22.118991106708716</v>
      </c>
      <c r="FH79" s="4">
        <v>17.997560151676684</v>
      </c>
      <c r="FI79" s="4">
        <v>7.2715199666715398</v>
      </c>
      <c r="FJ79" s="4"/>
      <c r="FK79" s="1">
        <v>100</v>
      </c>
      <c r="FL79" s="4">
        <v>98.823529411764696</v>
      </c>
      <c r="FM79" s="4">
        <v>97.815126050420176</v>
      </c>
      <c r="FN79" s="4">
        <v>98.65546218487394</v>
      </c>
      <c r="FO79" s="4">
        <v>99.159663865546207</v>
      </c>
      <c r="FP79" s="4">
        <v>5.3006078015295728</v>
      </c>
      <c r="FQ79" s="4">
        <v>11.189287710675515</v>
      </c>
      <c r="FR79" s="4">
        <v>5.8886799091459423</v>
      </c>
      <c r="FS79" s="4">
        <v>12.325593982889263</v>
      </c>
      <c r="FT79" s="4">
        <v>4.1214309550320323</v>
      </c>
      <c r="FU79" s="4">
        <v>10.726040185005143</v>
      </c>
      <c r="FV79" s="4"/>
      <c r="FW79" s="4">
        <v>54.366127199726506</v>
      </c>
      <c r="FX79" s="1">
        <v>0</v>
      </c>
      <c r="FY79" s="3"/>
      <c r="FZ79" s="3"/>
      <c r="GA79" s="3"/>
      <c r="GB79" s="3"/>
      <c r="GC79" s="4"/>
      <c r="GD79" s="4"/>
      <c r="GE79" s="4"/>
      <c r="GF79" s="4"/>
      <c r="GG79" s="4"/>
      <c r="GH79" s="4"/>
      <c r="GI79" s="4"/>
      <c r="GJ79" s="4"/>
      <c r="GL79" s="4">
        <f t="shared" si="2"/>
        <v>3.2024586578003431</v>
      </c>
      <c r="GM79" s="4">
        <f t="shared" si="3"/>
        <v>27.046558921842546</v>
      </c>
      <c r="GN79" s="4"/>
    </row>
    <row r="80" spans="1:196" x14ac:dyDescent="0.2">
      <c r="A80" s="2">
        <v>61751</v>
      </c>
      <c r="B80" s="2">
        <v>2006</v>
      </c>
      <c r="C80" s="2">
        <v>6</v>
      </c>
      <c r="D80" s="2">
        <v>6</v>
      </c>
      <c r="E80" s="2">
        <v>7113703</v>
      </c>
      <c r="F80" s="2">
        <v>3660991</v>
      </c>
      <c r="G80" s="2">
        <v>240</v>
      </c>
      <c r="H80" s="1">
        <v>3</v>
      </c>
      <c r="I80" s="1">
        <v>2</v>
      </c>
      <c r="J80" s="3">
        <v>2.5</v>
      </c>
      <c r="K80" s="2">
        <v>0</v>
      </c>
      <c r="L80" s="2">
        <v>0</v>
      </c>
      <c r="M80" s="2">
        <v>2</v>
      </c>
      <c r="N80" s="2">
        <v>0</v>
      </c>
      <c r="O80" s="2">
        <v>4</v>
      </c>
      <c r="P80" s="2">
        <v>201</v>
      </c>
      <c r="Q80" s="2">
        <v>0</v>
      </c>
      <c r="R80" s="1">
        <v>2.6</v>
      </c>
      <c r="S80" s="1">
        <v>30.1</v>
      </c>
      <c r="T80" s="1">
        <v>67.400000000000006</v>
      </c>
      <c r="U80" s="4">
        <v>1.103</v>
      </c>
      <c r="V80" s="3">
        <v>20.794051900087467</v>
      </c>
      <c r="W80" s="3">
        <v>6.7795570280385302</v>
      </c>
      <c r="X80" s="2">
        <v>202</v>
      </c>
      <c r="Y80" s="2">
        <v>10</v>
      </c>
      <c r="Z80" s="3">
        <v>2.6</v>
      </c>
      <c r="AA80" s="3">
        <v>30.1</v>
      </c>
      <c r="AB80" s="3">
        <v>67.400000000000006</v>
      </c>
      <c r="AC80" s="4">
        <v>0.95399999999999996</v>
      </c>
      <c r="AD80" s="3">
        <v>24.536109135578979</v>
      </c>
      <c r="AE80" s="3">
        <v>15.498629198080858</v>
      </c>
      <c r="AF80" s="2">
        <v>203</v>
      </c>
      <c r="AG80" s="2">
        <v>20</v>
      </c>
      <c r="AH80" s="3">
        <v>2.5</v>
      </c>
      <c r="AI80" s="3">
        <v>25.1</v>
      </c>
      <c r="AJ80" s="3">
        <v>72.400000000000006</v>
      </c>
      <c r="AK80" s="4">
        <v>1.2050000000000001</v>
      </c>
      <c r="AL80" s="3">
        <v>20.537897310513447</v>
      </c>
      <c r="AM80" s="3">
        <v>15.692307692307692</v>
      </c>
      <c r="AN80" s="2">
        <v>0</v>
      </c>
      <c r="AO80" s="2">
        <v>94</v>
      </c>
      <c r="AP80" s="4">
        <v>1.3970044557383596</v>
      </c>
      <c r="AQ80" s="4">
        <v>2.4584333504161013</v>
      </c>
      <c r="AR80" s="4">
        <v>16.657969529034652</v>
      </c>
      <c r="AS80" s="4">
        <v>43.175012025365255</v>
      </c>
      <c r="AT80" s="4">
        <v>39.143444125901119</v>
      </c>
      <c r="AU80" s="4">
        <v>37.882137479858777</v>
      </c>
      <c r="AV80" s="4">
        <v>29.710480592201506</v>
      </c>
      <c r="AW80" s="4">
        <v>24.309672879094681</v>
      </c>
      <c r="AX80" s="4">
        <v>9.0062661789746272</v>
      </c>
      <c r="AZ80" s="1">
        <v>100</v>
      </c>
      <c r="BA80" s="4">
        <v>98.784722222222214</v>
      </c>
      <c r="BB80" s="4">
        <v>97.916666666666657</v>
      </c>
      <c r="BC80" s="4">
        <v>97.395833333333329</v>
      </c>
      <c r="BD80" s="4">
        <v>99.131944444444457</v>
      </c>
      <c r="BE80" s="4">
        <v>4.031567899464136</v>
      </c>
      <c r="BF80" s="4">
        <v>5.2928745455064785</v>
      </c>
      <c r="BG80" s="4">
        <v>1.2613066460423425</v>
      </c>
      <c r="BH80" s="4">
        <v>8.1716568876572708</v>
      </c>
      <c r="BI80" s="4">
        <v>5.4008077131068255</v>
      </c>
      <c r="BJ80" s="4">
        <v>15.303406700120053</v>
      </c>
      <c r="BL80" s="4">
        <v>56.824987974634745</v>
      </c>
      <c r="BM80" s="1">
        <v>0</v>
      </c>
      <c r="BZ80" s="2">
        <v>30</v>
      </c>
      <c r="DM80" s="2"/>
      <c r="DX80" s="2"/>
      <c r="EX80" s="4">
        <v>10</v>
      </c>
      <c r="EZ80" s="4">
        <v>112</v>
      </c>
      <c r="FA80" s="4">
        <v>1.1034912992425681</v>
      </c>
      <c r="FB80" s="4">
        <v>2.5919182441253263</v>
      </c>
      <c r="FC80" s="4">
        <v>5.0505874673629219</v>
      </c>
      <c r="FD80" s="4">
        <v>57.425690345609091</v>
      </c>
      <c r="FE80" s="4">
        <v>52.964858734543974</v>
      </c>
      <c r="FF80" s="4">
        <v>43.821246758332535</v>
      </c>
      <c r="FG80" s="4">
        <v>29.917768689540058</v>
      </c>
      <c r="FH80" s="4">
        <v>23.543179630947265</v>
      </c>
      <c r="FI80" s="4">
        <v>18.024588289276387</v>
      </c>
      <c r="FJ80" s="4"/>
      <c r="FK80" s="1">
        <v>100</v>
      </c>
      <c r="FL80" s="4">
        <v>100</v>
      </c>
      <c r="FM80" s="4">
        <v>100</v>
      </c>
      <c r="FN80" s="4">
        <v>100</v>
      </c>
      <c r="FO80" s="4">
        <v>100</v>
      </c>
      <c r="FP80" s="4">
        <v>4.4608316110651174</v>
      </c>
      <c r="FQ80" s="4">
        <v>13.604443587276556</v>
      </c>
      <c r="FR80" s="4">
        <v>9.1436119762114387</v>
      </c>
      <c r="FS80" s="4">
        <v>13.903478068792477</v>
      </c>
      <c r="FT80" s="4">
        <v>6.3745890585927931</v>
      </c>
      <c r="FU80" s="4">
        <v>5.5185913416708772</v>
      </c>
      <c r="FV80" s="4"/>
      <c r="FW80" s="4">
        <v>42.574309654390909</v>
      </c>
      <c r="FX80" s="1">
        <v>0</v>
      </c>
      <c r="FY80" s="3"/>
      <c r="FZ80" s="3"/>
      <c r="GA80" s="3"/>
      <c r="GB80" s="3"/>
      <c r="GC80" s="4"/>
      <c r="GD80" s="4"/>
      <c r="GE80" s="4"/>
      <c r="GF80" s="4"/>
      <c r="GG80" s="4"/>
      <c r="GH80" s="4"/>
      <c r="GI80" s="4"/>
      <c r="GJ80" s="4"/>
      <c r="GL80" s="4">
        <f t="shared" si="2"/>
        <v>19.257969529034654</v>
      </c>
      <c r="GM80" s="4">
        <f t="shared" si="3"/>
        <v>18.865339146270575</v>
      </c>
      <c r="GN80" s="4"/>
    </row>
    <row r="81" spans="1:196" x14ac:dyDescent="0.2">
      <c r="A81" s="2">
        <v>63651</v>
      </c>
      <c r="B81" s="2">
        <v>2006</v>
      </c>
      <c r="C81" s="2">
        <v>6</v>
      </c>
      <c r="D81" s="2">
        <v>27</v>
      </c>
      <c r="E81" s="2">
        <v>7129708</v>
      </c>
      <c r="F81" s="2">
        <v>3581003</v>
      </c>
      <c r="G81" s="2">
        <v>200</v>
      </c>
      <c r="H81" s="1">
        <v>3</v>
      </c>
      <c r="I81" s="1">
        <v>2</v>
      </c>
      <c r="J81" s="3">
        <v>7.6</v>
      </c>
      <c r="K81" s="2">
        <v>3</v>
      </c>
      <c r="L81" s="2">
        <v>14</v>
      </c>
      <c r="M81" s="2">
        <v>3</v>
      </c>
      <c r="N81" s="2">
        <v>1</v>
      </c>
      <c r="O81" s="2">
        <v>4</v>
      </c>
      <c r="P81" s="2">
        <v>201</v>
      </c>
      <c r="Q81" s="2">
        <v>0</v>
      </c>
      <c r="R81" s="1">
        <v>1.8</v>
      </c>
      <c r="S81" s="1">
        <v>33.200000000000003</v>
      </c>
      <c r="T81" s="1">
        <v>65</v>
      </c>
      <c r="U81" s="4">
        <v>1.1220000000000001</v>
      </c>
      <c r="V81" s="3">
        <v>13.759495485165544</v>
      </c>
      <c r="W81" s="3">
        <v>6.4871752257492616</v>
      </c>
      <c r="X81" s="2">
        <v>202</v>
      </c>
      <c r="Y81" s="2">
        <v>10</v>
      </c>
      <c r="Z81" s="3">
        <v>1.8</v>
      </c>
      <c r="AA81" s="3">
        <v>33.200000000000003</v>
      </c>
      <c r="AB81" s="3">
        <v>65</v>
      </c>
      <c r="AC81" s="4">
        <v>1.1879999999999999</v>
      </c>
      <c r="AD81" s="3">
        <v>15.213026990854338</v>
      </c>
      <c r="AE81" s="3">
        <v>5.3564851354906695</v>
      </c>
      <c r="AF81" s="2">
        <v>203</v>
      </c>
      <c r="AG81" s="2">
        <v>20</v>
      </c>
      <c r="AH81" s="3">
        <v>2.2000000000000002</v>
      </c>
      <c r="AI81" s="3">
        <v>25.5</v>
      </c>
      <c r="AJ81" s="3">
        <v>72.3</v>
      </c>
      <c r="AK81" s="4">
        <v>1.1180000000000001</v>
      </c>
      <c r="AL81" s="3">
        <v>14.633471645919789</v>
      </c>
      <c r="AM81" s="3">
        <v>11.130913804277371</v>
      </c>
      <c r="AN81" s="2">
        <v>0</v>
      </c>
      <c r="AO81" s="2">
        <v>71</v>
      </c>
      <c r="AP81" s="4">
        <v>1.0715658604732199</v>
      </c>
      <c r="AQ81" s="4">
        <v>2.6077956989247308</v>
      </c>
      <c r="AR81" s="4">
        <v>3.6699392239364199</v>
      </c>
      <c r="AS81" s="4">
        <v>58.90913306916422</v>
      </c>
      <c r="AT81" s="4">
        <v>49.732404083114076</v>
      </c>
      <c r="AU81" s="4">
        <v>32.515277215538532</v>
      </c>
      <c r="AV81" s="4">
        <v>28.033382469062534</v>
      </c>
      <c r="AW81" s="4">
        <v>23.128239652093018</v>
      </c>
      <c r="AX81" s="4">
        <v>11.005205632957278</v>
      </c>
      <c r="AY81" s="4">
        <v>2.2697917023622081</v>
      </c>
      <c r="AZ81" s="1">
        <v>100</v>
      </c>
      <c r="BA81" s="4">
        <v>99.01185770750989</v>
      </c>
      <c r="BB81" s="4">
        <v>95.652173913043498</v>
      </c>
      <c r="BC81" s="4">
        <v>97.430830039525702</v>
      </c>
      <c r="BD81" s="4">
        <v>97.035573122529655</v>
      </c>
      <c r="BE81" s="4">
        <v>9.1767289860501435</v>
      </c>
      <c r="BF81" s="4">
        <v>26.393855853625688</v>
      </c>
      <c r="BG81" s="4">
        <v>17.217126867575544</v>
      </c>
      <c r="BH81" s="4">
        <v>4.4818947464759979</v>
      </c>
      <c r="BI81" s="4">
        <v>4.9051428169695157</v>
      </c>
      <c r="BJ81" s="4">
        <v>12.123034019135741</v>
      </c>
      <c r="BK81" s="4">
        <v>8.7354139305950689</v>
      </c>
      <c r="BL81" s="4">
        <v>41.09086693083578</v>
      </c>
      <c r="BM81" s="1">
        <v>9</v>
      </c>
      <c r="BZ81" s="2">
        <v>30</v>
      </c>
      <c r="DM81" s="2">
        <v>50</v>
      </c>
      <c r="DN81" s="4">
        <v>1.3807936643022953</v>
      </c>
      <c r="DO81" s="4">
        <v>2.6395110038837237</v>
      </c>
      <c r="DP81" s="4">
        <v>0.9120866188066441</v>
      </c>
      <c r="DQ81" s="4">
        <v>47.687520064488339</v>
      </c>
      <c r="DR81" s="4">
        <v>42.083637473877481</v>
      </c>
      <c r="DS81" s="4">
        <v>32.995565292127523</v>
      </c>
      <c r="DT81" s="4">
        <v>19.1819747793141</v>
      </c>
      <c r="DU81" s="4">
        <v>13.974830503134783</v>
      </c>
      <c r="DV81" s="4">
        <v>7.4693902009912163</v>
      </c>
      <c r="DW81" s="4">
        <v>6.2030822299832709</v>
      </c>
      <c r="DX81" s="2">
        <v>100</v>
      </c>
      <c r="DY81" s="4">
        <v>98.534798534798526</v>
      </c>
      <c r="DZ81" s="4">
        <v>97.61904761904762</v>
      </c>
      <c r="EA81" s="4">
        <v>99.45054945054946</v>
      </c>
      <c r="EB81" s="4">
        <v>97.252747252747241</v>
      </c>
      <c r="EC81" s="4">
        <v>5.6038825906108585</v>
      </c>
      <c r="ED81" s="4">
        <v>14.691954772360816</v>
      </c>
      <c r="EE81" s="4">
        <v>9.0880721817499577</v>
      </c>
      <c r="EF81" s="4">
        <v>13.813590512813423</v>
      </c>
      <c r="EG81" s="4">
        <v>5.2071442761793172</v>
      </c>
      <c r="EH81" s="4">
        <v>6.5054403021435663</v>
      </c>
      <c r="EI81" s="4">
        <v>1.2663079710079455</v>
      </c>
      <c r="EJ81" s="4">
        <v>52.312479935511661</v>
      </c>
      <c r="EK81" s="1">
        <v>0</v>
      </c>
      <c r="EX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Y81" s="3"/>
      <c r="FZ81" s="3"/>
      <c r="GA81" s="3"/>
      <c r="GB81" s="3"/>
      <c r="GC81" s="4"/>
      <c r="GD81" s="4"/>
      <c r="GE81" s="4"/>
      <c r="GF81" s="4"/>
      <c r="GG81" s="4"/>
      <c r="GH81" s="4"/>
      <c r="GI81" s="4"/>
      <c r="GJ81" s="4"/>
      <c r="GL81" s="4">
        <f t="shared" si="2"/>
        <v>5.4699392239364197</v>
      </c>
      <c r="GM81" s="4">
        <f t="shared" si="3"/>
        <v>35.780893417071198</v>
      </c>
      <c r="GN81" s="4"/>
    </row>
    <row r="82" spans="1:196" x14ac:dyDescent="0.2">
      <c r="A82" s="2">
        <v>65611</v>
      </c>
      <c r="B82" s="2">
        <v>2006</v>
      </c>
      <c r="C82" s="2">
        <v>6</v>
      </c>
      <c r="D82" s="2">
        <v>15</v>
      </c>
      <c r="E82" s="2">
        <v>7145711</v>
      </c>
      <c r="F82" s="2">
        <v>3549001</v>
      </c>
      <c r="G82" s="2">
        <v>200</v>
      </c>
      <c r="H82" s="1">
        <v>3</v>
      </c>
      <c r="I82" s="1">
        <v>2</v>
      </c>
      <c r="J82" s="3">
        <v>4</v>
      </c>
      <c r="K82" s="2">
        <v>2</v>
      </c>
      <c r="L82" s="2">
        <v>4</v>
      </c>
      <c r="M82" s="2">
        <v>3</v>
      </c>
      <c r="N82" s="2">
        <v>0</v>
      </c>
      <c r="O82" s="2">
        <v>3</v>
      </c>
      <c r="P82" s="2">
        <v>201</v>
      </c>
      <c r="Q82" s="2">
        <v>0</v>
      </c>
      <c r="R82" s="1">
        <v>2.2999999999999998</v>
      </c>
      <c r="S82" s="1">
        <v>22.5</v>
      </c>
      <c r="T82" s="1">
        <v>75.2</v>
      </c>
      <c r="U82" s="4">
        <v>1.071</v>
      </c>
      <c r="V82" s="3">
        <v>17.563447014120179</v>
      </c>
      <c r="W82" s="3">
        <v>8.2114607636715391</v>
      </c>
      <c r="X82" s="2">
        <v>202</v>
      </c>
      <c r="Y82" s="2">
        <v>10</v>
      </c>
      <c r="Z82" s="3">
        <v>2.2999999999999998</v>
      </c>
      <c r="AA82" s="3">
        <v>22.5</v>
      </c>
      <c r="AB82" s="3">
        <v>75.2</v>
      </c>
      <c r="AC82" s="4">
        <v>1.0369999999999999</v>
      </c>
      <c r="AD82" s="3">
        <v>16.639057610896362</v>
      </c>
      <c r="AE82" s="3">
        <v>9.1300507838374951</v>
      </c>
      <c r="AF82" s="2">
        <v>203</v>
      </c>
      <c r="AG82" s="2">
        <v>20</v>
      </c>
      <c r="AH82" s="3">
        <v>2.6</v>
      </c>
      <c r="AI82" s="3">
        <v>21.9</v>
      </c>
      <c r="AJ82" s="3">
        <v>75.5</v>
      </c>
      <c r="AK82" s="4">
        <v>1.1279999999999999</v>
      </c>
      <c r="AL82" s="3">
        <v>16.3076303603785</v>
      </c>
      <c r="AM82" s="3">
        <v>8.7322588405099726</v>
      </c>
      <c r="AN82" s="2">
        <v>0</v>
      </c>
      <c r="AO82" s="2">
        <v>88</v>
      </c>
      <c r="AP82" s="4">
        <v>1.2082112005424597</v>
      </c>
      <c r="AQ82" s="4">
        <v>2.565622343138922</v>
      </c>
      <c r="AR82" s="4">
        <v>7.337187553137217</v>
      </c>
      <c r="AS82" s="4">
        <v>52.907675450617241</v>
      </c>
      <c r="AT82" s="4">
        <v>45.321272655847231</v>
      </c>
      <c r="AU82" s="4">
        <v>43.443811178781893</v>
      </c>
      <c r="AV82" s="4">
        <v>34.962864506521385</v>
      </c>
      <c r="AW82" s="4">
        <v>28.540651453939347</v>
      </c>
      <c r="AX82" s="4">
        <v>16.984552362347728</v>
      </c>
      <c r="AY82" s="4">
        <v>3.161266046834581</v>
      </c>
      <c r="AZ82" s="1">
        <v>100</v>
      </c>
      <c r="BA82" s="4">
        <v>100</v>
      </c>
      <c r="BB82" s="4">
        <v>100</v>
      </c>
      <c r="BC82" s="4">
        <v>100</v>
      </c>
      <c r="BD82" s="4">
        <v>100</v>
      </c>
      <c r="BE82" s="4">
        <v>7.5864027947700095</v>
      </c>
      <c r="BF82" s="4">
        <v>9.4638642718353481</v>
      </c>
      <c r="BG82" s="4">
        <v>1.8774614770653386</v>
      </c>
      <c r="BH82" s="4">
        <v>8.480946672260508</v>
      </c>
      <c r="BI82" s="4">
        <v>6.4222130525820376</v>
      </c>
      <c r="BJ82" s="4">
        <v>11.556099091591619</v>
      </c>
      <c r="BK82" s="4">
        <v>13.823286315513148</v>
      </c>
      <c r="BL82" s="4">
        <v>47.092324549382759</v>
      </c>
      <c r="BM82" s="1">
        <v>0</v>
      </c>
      <c r="BZ82" s="2">
        <v>30</v>
      </c>
      <c r="DM82" s="2">
        <v>90</v>
      </c>
      <c r="DN82" s="4">
        <v>1.2130799919895592</v>
      </c>
      <c r="DO82" s="4">
        <v>2.6294836359067779</v>
      </c>
      <c r="DP82" s="4">
        <v>1.784031660280162</v>
      </c>
      <c r="DQ82" s="4">
        <v>53.866227748124842</v>
      </c>
      <c r="DR82" s="4">
        <v>46.552691628488574</v>
      </c>
      <c r="DS82" s="4">
        <v>38.29080921039175</v>
      </c>
      <c r="DT82" s="4">
        <v>26.094363094033145</v>
      </c>
      <c r="DU82" s="4">
        <v>19.880417574140314</v>
      </c>
      <c r="DV82" s="4">
        <v>11.499305953065859</v>
      </c>
      <c r="DW82" s="4">
        <v>9.1812034462129937</v>
      </c>
      <c r="DX82" s="2">
        <v>100</v>
      </c>
      <c r="DY82" s="4">
        <v>98.185117967332133</v>
      </c>
      <c r="DZ82" s="4">
        <v>97.277676950998185</v>
      </c>
      <c r="EA82" s="4">
        <v>97.640653357531761</v>
      </c>
      <c r="EB82" s="4">
        <v>99.092558983666066</v>
      </c>
      <c r="EC82" s="4">
        <v>7.313536119636268</v>
      </c>
      <c r="ED82" s="4">
        <v>15.575418537733093</v>
      </c>
      <c r="EE82" s="4">
        <v>8.2618824180968247</v>
      </c>
      <c r="EF82" s="4">
        <v>12.196446116358604</v>
      </c>
      <c r="EG82" s="4">
        <v>6.2139455198928317</v>
      </c>
      <c r="EH82" s="4">
        <v>8.3811116210744547</v>
      </c>
      <c r="EI82" s="4">
        <v>2.3181025068528651</v>
      </c>
      <c r="EJ82" s="4">
        <v>46.133772251875158</v>
      </c>
      <c r="EK82" s="1">
        <v>0</v>
      </c>
      <c r="EX82" s="4">
        <v>8</v>
      </c>
      <c r="EZ82" s="4">
        <v>73</v>
      </c>
      <c r="FA82" s="4">
        <v>0.90756495163819695</v>
      </c>
      <c r="FB82" s="4">
        <v>2.5894141436222533</v>
      </c>
      <c r="FC82" s="4">
        <v>5.268335337195353</v>
      </c>
      <c r="FD82" s="4">
        <v>64.95095410390276</v>
      </c>
      <c r="FE82" s="4">
        <v>57.30963455991872</v>
      </c>
      <c r="FF82" s="4">
        <v>46.237211336493758</v>
      </c>
      <c r="FG82" s="4">
        <v>39.896764041584973</v>
      </c>
      <c r="FH82" s="4">
        <v>32.1080251014181</v>
      </c>
      <c r="FI82" s="4">
        <v>22.750859725142192</v>
      </c>
      <c r="FJ82" s="4">
        <v>15.791078397225547</v>
      </c>
      <c r="FK82" s="1">
        <v>100</v>
      </c>
      <c r="FL82" s="4">
        <v>98.782608695652158</v>
      </c>
      <c r="FM82" s="4">
        <v>99.130434782608688</v>
      </c>
      <c r="FN82" s="4">
        <v>97.391304347826065</v>
      </c>
      <c r="FO82" s="4">
        <v>99.478260869565219</v>
      </c>
      <c r="FP82" s="4">
        <v>7.6413195439840393</v>
      </c>
      <c r="FQ82" s="4">
        <v>18.713742767409002</v>
      </c>
      <c r="FR82" s="4">
        <v>11.072423223424963</v>
      </c>
      <c r="FS82" s="4">
        <v>6.3404472949087847</v>
      </c>
      <c r="FT82" s="4">
        <v>7.7887389401668727</v>
      </c>
      <c r="FU82" s="4">
        <v>9.3571653762759084</v>
      </c>
      <c r="FV82" s="4">
        <v>6.9597813279166445</v>
      </c>
      <c r="FW82" s="4">
        <v>35.04904589609724</v>
      </c>
      <c r="FX82" s="1">
        <v>9</v>
      </c>
      <c r="FY82" s="3"/>
      <c r="FZ82" s="3"/>
      <c r="GA82" s="3"/>
      <c r="GB82" s="3"/>
      <c r="GC82" s="4"/>
      <c r="GD82" s="4"/>
      <c r="GE82" s="4"/>
      <c r="GF82" s="4"/>
      <c r="GG82" s="4"/>
      <c r="GH82" s="4"/>
      <c r="GI82" s="4"/>
      <c r="GJ82" s="4"/>
      <c r="GL82" s="4">
        <f t="shared" si="2"/>
        <v>9.6371875531372169</v>
      </c>
      <c r="GM82" s="4">
        <f t="shared" si="3"/>
        <v>24.367023996677894</v>
      </c>
      <c r="GN82" s="4"/>
    </row>
    <row r="83" spans="1:196" x14ac:dyDescent="0.2">
      <c r="A83" s="2">
        <v>67574</v>
      </c>
      <c r="B83" s="2">
        <v>2006</v>
      </c>
      <c r="C83" s="2">
        <v>6</v>
      </c>
      <c r="D83" s="2">
        <v>26</v>
      </c>
      <c r="E83" s="2">
        <v>7162900</v>
      </c>
      <c r="F83" s="2">
        <v>3517000</v>
      </c>
      <c r="G83" s="2">
        <v>170</v>
      </c>
      <c r="H83" s="1">
        <v>4</v>
      </c>
      <c r="I83" s="1">
        <v>2</v>
      </c>
      <c r="J83" s="3">
        <v>5.8</v>
      </c>
      <c r="K83" s="2">
        <v>0</v>
      </c>
      <c r="L83" s="2">
        <v>0</v>
      </c>
      <c r="M83" s="2">
        <v>2</v>
      </c>
      <c r="N83" s="2">
        <v>0</v>
      </c>
      <c r="O83" s="2">
        <v>5</v>
      </c>
      <c r="P83" s="2">
        <v>201</v>
      </c>
      <c r="Q83" s="2">
        <v>0</v>
      </c>
      <c r="R83" s="1">
        <v>1.1000000000000001</v>
      </c>
      <c r="S83" s="1">
        <v>10.1</v>
      </c>
      <c r="T83" s="1">
        <v>88.8</v>
      </c>
      <c r="U83" s="4">
        <v>1.121</v>
      </c>
      <c r="V83" s="3">
        <v>10.625</v>
      </c>
      <c r="W83" s="3">
        <v>6.7843446875704929</v>
      </c>
      <c r="X83" s="2">
        <v>202</v>
      </c>
      <c r="Y83" s="2">
        <v>10</v>
      </c>
      <c r="Z83" s="3">
        <v>1.1000000000000001</v>
      </c>
      <c r="AA83" s="3">
        <v>10.1</v>
      </c>
      <c r="AB83" s="3">
        <v>88.8</v>
      </c>
      <c r="AC83" s="4">
        <v>1.113</v>
      </c>
      <c r="AD83" s="3">
        <v>10.737610449481375</v>
      </c>
      <c r="AE83" s="3">
        <v>7.7523133204217851</v>
      </c>
      <c r="AF83" s="2">
        <v>203</v>
      </c>
      <c r="AG83" s="2">
        <v>20</v>
      </c>
      <c r="AH83" s="3">
        <v>1.1000000000000001</v>
      </c>
      <c r="AI83" s="3">
        <v>6.4</v>
      </c>
      <c r="AJ83" s="3">
        <v>92.4</v>
      </c>
      <c r="AK83" s="4">
        <v>1.167</v>
      </c>
      <c r="AL83" s="3">
        <v>6.2461005199306863</v>
      </c>
      <c r="AM83" s="3">
        <v>11.202307009760426</v>
      </c>
      <c r="AN83" s="2">
        <v>0</v>
      </c>
      <c r="AO83" s="2">
        <v>49</v>
      </c>
      <c r="AP83" s="4">
        <v>1.2165647514760534</v>
      </c>
      <c r="AQ83" s="4">
        <v>2.6339753160147303</v>
      </c>
      <c r="AR83" s="4">
        <v>1.3934507813277655</v>
      </c>
      <c r="AS83" s="4">
        <v>53.81259861930878</v>
      </c>
      <c r="AT83" s="4">
        <v>35.680102044946743</v>
      </c>
      <c r="AU83" s="4">
        <v>26.115830375519995</v>
      </c>
      <c r="AV83" s="4">
        <v>15.590491906324077</v>
      </c>
      <c r="AW83" s="4">
        <v>13.012181664184782</v>
      </c>
      <c r="AX83" s="4">
        <v>9.5854814194905966</v>
      </c>
      <c r="AY83" s="4">
        <v>0.82634211197277019</v>
      </c>
      <c r="AZ83" s="1">
        <v>100</v>
      </c>
      <c r="BA83" s="4">
        <v>99.136442141623476</v>
      </c>
      <c r="BB83" s="4">
        <v>98.272884283246967</v>
      </c>
      <c r="BC83" s="4">
        <v>98.618307426597568</v>
      </c>
      <c r="BD83" s="4">
        <v>99.136442141623476</v>
      </c>
      <c r="BE83" s="4">
        <v>18.132496574362037</v>
      </c>
      <c r="BF83" s="4">
        <v>27.696768243788785</v>
      </c>
      <c r="BG83" s="4">
        <v>9.5642716694267484</v>
      </c>
      <c r="BH83" s="4">
        <v>10.525338469195917</v>
      </c>
      <c r="BI83" s="4">
        <v>2.5783102421392954</v>
      </c>
      <c r="BJ83" s="4">
        <v>3.4267002446941852</v>
      </c>
      <c r="BK83" s="4">
        <v>8.7591393075178257</v>
      </c>
      <c r="BL83" s="4">
        <v>46.18740138069122</v>
      </c>
      <c r="BM83" s="1">
        <v>0</v>
      </c>
      <c r="BZ83" s="2">
        <v>30</v>
      </c>
      <c r="DM83" s="2"/>
      <c r="DX83" s="2"/>
      <c r="EX83" s="4">
        <v>14</v>
      </c>
      <c r="EZ83" s="4">
        <v>61</v>
      </c>
      <c r="FA83" s="4">
        <v>1.2745270167034315</v>
      </c>
      <c r="FB83" s="4">
        <v>2.6112425657095351</v>
      </c>
      <c r="FC83" s="4">
        <v>3.3702116774317394</v>
      </c>
      <c r="FD83" s="4">
        <v>51.190784286364718</v>
      </c>
      <c r="FE83" s="4">
        <v>34.834178055401182</v>
      </c>
      <c r="FF83" s="4">
        <v>21.649345543255553</v>
      </c>
      <c r="FG83" s="4">
        <v>12.06469913695086</v>
      </c>
      <c r="FH83" s="4">
        <v>10.71293114626728</v>
      </c>
      <c r="FI83" s="4">
        <v>8.0229807728465214</v>
      </c>
      <c r="FJ83" s="4">
        <v>4.8366992331426433</v>
      </c>
      <c r="FK83" s="1">
        <v>100</v>
      </c>
      <c r="FL83" s="4">
        <v>98.579040852575488</v>
      </c>
      <c r="FM83" s="4">
        <v>98.223801065719343</v>
      </c>
      <c r="FN83" s="4">
        <v>98.083953455434852</v>
      </c>
      <c r="FO83" s="4">
        <v>100.88809946714032</v>
      </c>
      <c r="FP83" s="4">
        <v>16.356606230963536</v>
      </c>
      <c r="FQ83" s="4">
        <v>29.541438743109165</v>
      </c>
      <c r="FR83" s="4">
        <v>13.184832512145629</v>
      </c>
      <c r="FS83" s="4">
        <v>9.5846464063046923</v>
      </c>
      <c r="FT83" s="4">
        <v>1.3517679906835802</v>
      </c>
      <c r="FU83" s="4">
        <v>2.6899503734207588</v>
      </c>
      <c r="FV83" s="4">
        <v>3.1862815397038782</v>
      </c>
      <c r="FW83" s="4">
        <v>48.809215713635282</v>
      </c>
      <c r="FX83" s="1">
        <v>0</v>
      </c>
      <c r="FY83" s="3"/>
      <c r="FZ83" s="3"/>
      <c r="GA83" s="3"/>
      <c r="GB83" s="3"/>
      <c r="GC83" s="4"/>
      <c r="GD83" s="4"/>
      <c r="GE83" s="4"/>
      <c r="GF83" s="4"/>
      <c r="GG83" s="4"/>
      <c r="GH83" s="4"/>
      <c r="GI83" s="4"/>
      <c r="GJ83" s="4"/>
      <c r="GL83" s="4">
        <f t="shared" si="2"/>
        <v>2.4934507813277653</v>
      </c>
      <c r="GM83" s="4">
        <f t="shared" si="3"/>
        <v>40.800416955124</v>
      </c>
      <c r="GN83" s="4"/>
    </row>
    <row r="84" spans="1:196" x14ac:dyDescent="0.2">
      <c r="A84" s="2">
        <v>67611</v>
      </c>
      <c r="B84" s="2">
        <v>2006</v>
      </c>
      <c r="C84" s="2">
        <v>6</v>
      </c>
      <c r="D84" s="2">
        <v>19</v>
      </c>
      <c r="E84" s="2">
        <v>7161708</v>
      </c>
      <c r="F84" s="2">
        <v>3548996</v>
      </c>
      <c r="G84" s="2">
        <v>160</v>
      </c>
      <c r="H84" s="1">
        <v>3</v>
      </c>
      <c r="I84" s="1">
        <v>2</v>
      </c>
      <c r="J84" s="3">
        <v>9.1</v>
      </c>
      <c r="K84" s="2">
        <v>2</v>
      </c>
      <c r="L84" s="2">
        <v>4</v>
      </c>
      <c r="M84" s="2">
        <v>4</v>
      </c>
      <c r="N84" s="2">
        <v>2</v>
      </c>
      <c r="O84" s="2">
        <v>3</v>
      </c>
      <c r="P84" s="2">
        <v>201</v>
      </c>
      <c r="Q84" s="2">
        <v>0</v>
      </c>
      <c r="R84" s="1">
        <v>2.2999999999999998</v>
      </c>
      <c r="S84" s="1">
        <v>30.5</v>
      </c>
      <c r="T84" s="1">
        <v>67.2</v>
      </c>
      <c r="U84" s="4">
        <v>1.1100000000000001</v>
      </c>
      <c r="V84" s="3">
        <v>18.078053190687864</v>
      </c>
      <c r="W84" s="3">
        <v>7.0722398491745979</v>
      </c>
      <c r="X84" s="2">
        <v>202</v>
      </c>
      <c r="Y84" s="2">
        <v>10</v>
      </c>
      <c r="Z84" s="3">
        <v>2.2999999999999998</v>
      </c>
      <c r="AA84" s="3">
        <v>30.5</v>
      </c>
      <c r="AB84" s="3">
        <v>67.2</v>
      </c>
      <c r="AC84" s="4">
        <v>1.0980000000000001</v>
      </c>
      <c r="AD84" s="3">
        <v>17.511631638055508</v>
      </c>
      <c r="AE84" s="3">
        <v>11.144607604784587</v>
      </c>
      <c r="AF84" s="2">
        <v>203</v>
      </c>
      <c r="AG84" s="2">
        <v>20</v>
      </c>
      <c r="AH84" s="3">
        <v>2.2000000000000002</v>
      </c>
      <c r="AI84" s="3">
        <v>30.2</v>
      </c>
      <c r="AJ84" s="3">
        <v>67.5</v>
      </c>
      <c r="AK84" s="4">
        <v>1.038</v>
      </c>
      <c r="AL84" s="3">
        <v>22.566141013945</v>
      </c>
      <c r="AM84" s="3">
        <v>10.813767567112682</v>
      </c>
      <c r="AN84" s="2">
        <v>0</v>
      </c>
      <c r="AO84" s="2">
        <v>83</v>
      </c>
      <c r="AP84" s="4">
        <v>1.4408523213125659</v>
      </c>
      <c r="AR84" s="4">
        <v>1.9</v>
      </c>
      <c r="AS84" s="4" t="e">
        <v>#N/A</v>
      </c>
      <c r="AT84" s="4">
        <v>42.631829856043026</v>
      </c>
      <c r="AU84" s="4">
        <v>41.582387384958238</v>
      </c>
      <c r="AV84" s="4">
        <v>32.555894474155338</v>
      </c>
      <c r="AW84" s="4">
        <v>26.368690702913138</v>
      </c>
      <c r="AX84" s="4">
        <v>16.724121244722902</v>
      </c>
      <c r="AY84" s="4">
        <v>3.5867832363430234</v>
      </c>
      <c r="AZ84" s="1">
        <v>100</v>
      </c>
      <c r="BA84" s="4">
        <v>99.158249158249163</v>
      </c>
      <c r="BB84" s="4">
        <v>99.494949494949481</v>
      </c>
      <c r="BC84" s="4">
        <v>99.494949494949481</v>
      </c>
      <c r="BD84" s="4">
        <v>99.158249158249163</v>
      </c>
      <c r="BG84" s="4">
        <v>1.0494424710847881</v>
      </c>
      <c r="BH84" s="4">
        <v>9.0264929108029008</v>
      </c>
      <c r="BI84" s="4">
        <v>6.1872037712421992</v>
      </c>
      <c r="BJ84" s="4">
        <v>9.6445694581902366</v>
      </c>
      <c r="BK84" s="4">
        <v>13.137338008379878</v>
      </c>
      <c r="BM84" s="1">
        <v>0</v>
      </c>
      <c r="BZ84" s="2">
        <v>30</v>
      </c>
      <c r="DM84" s="2">
        <v>91</v>
      </c>
      <c r="DN84" s="4">
        <v>1.1255656303442632</v>
      </c>
      <c r="DP84" s="4">
        <v>6.8</v>
      </c>
      <c r="DR84" s="4">
        <v>48.02941414977731</v>
      </c>
      <c r="DS84" s="4">
        <v>46.558783954496676</v>
      </c>
      <c r="DT84" s="4">
        <v>37.536638709961011</v>
      </c>
      <c r="DU84" s="4">
        <v>31.784080597258509</v>
      </c>
      <c r="DV84" s="4">
        <v>19.403426395128459</v>
      </c>
      <c r="DW84" s="4">
        <v>12.620971665817107</v>
      </c>
      <c r="DX84" s="2">
        <v>100</v>
      </c>
      <c r="DY84" s="4">
        <v>98.756660746003561</v>
      </c>
      <c r="DZ84" s="4">
        <v>99.111900532859693</v>
      </c>
      <c r="EA84" s="4">
        <v>97.868561278863226</v>
      </c>
      <c r="EB84" s="4">
        <v>98.756660746003561</v>
      </c>
      <c r="EE84" s="4">
        <v>1.4706301952806342</v>
      </c>
      <c r="EF84" s="4">
        <v>9.0221452445356647</v>
      </c>
      <c r="EG84" s="4">
        <v>5.7525581127025021</v>
      </c>
      <c r="EH84" s="4">
        <v>12.380654202130049</v>
      </c>
      <c r="EI84" s="4">
        <v>6.7824547293113522</v>
      </c>
      <c r="EK84" s="1">
        <v>0</v>
      </c>
      <c r="EX84" s="4">
        <v>20</v>
      </c>
      <c r="EZ84" s="4">
        <v>66</v>
      </c>
      <c r="FA84" s="4">
        <v>0.99485672289407334</v>
      </c>
      <c r="FB84" s="4">
        <v>2.4785128102481981</v>
      </c>
      <c r="FC84" s="4">
        <v>14.911929543634924</v>
      </c>
      <c r="FD84" s="4">
        <v>59.860739118211434</v>
      </c>
      <c r="FE84" s="4">
        <v>50.247594531360363</v>
      </c>
      <c r="FF84" s="4">
        <v>34.398372992133901</v>
      </c>
      <c r="FG84" s="4">
        <v>30.619877659466344</v>
      </c>
      <c r="FH84" s="4">
        <v>26.464172132843842</v>
      </c>
      <c r="FI84" s="4">
        <v>21.323884066067727</v>
      </c>
      <c r="FJ84" s="4">
        <v>20.95029276852209</v>
      </c>
      <c r="FK84" s="1">
        <v>100</v>
      </c>
      <c r="FL84" s="4">
        <v>98.817567567567551</v>
      </c>
      <c r="FM84" s="4">
        <v>98.817567567567551</v>
      </c>
      <c r="FN84" s="4">
        <v>99.662162162162161</v>
      </c>
      <c r="FO84" s="4">
        <v>99.662162162162161</v>
      </c>
      <c r="FP84" s="4">
        <v>9.613144586851071</v>
      </c>
      <c r="FQ84" s="4">
        <v>25.462366126077534</v>
      </c>
      <c r="FR84" s="4">
        <v>15.849221539226463</v>
      </c>
      <c r="FS84" s="4">
        <v>3.778495332667557</v>
      </c>
      <c r="FT84" s="4">
        <v>4.1557055266225014</v>
      </c>
      <c r="FU84" s="4">
        <v>5.1402880667761153</v>
      </c>
      <c r="FV84" s="4">
        <v>0.37359129754563725</v>
      </c>
      <c r="FW84" s="4">
        <v>40.139260881788566</v>
      </c>
      <c r="FX84" s="1">
        <v>9</v>
      </c>
      <c r="FY84" s="3"/>
      <c r="FZ84" s="3"/>
      <c r="GA84" s="3"/>
      <c r="GB84" s="3"/>
      <c r="GC84" s="4"/>
      <c r="GD84" s="4"/>
      <c r="GE84" s="4"/>
      <c r="GF84" s="4"/>
      <c r="GG84" s="4"/>
      <c r="GH84" s="4"/>
      <c r="GI84" s="4"/>
      <c r="GJ84" s="4"/>
      <c r="GL84" s="4">
        <f t="shared" si="2"/>
        <v>4.1999999999999993</v>
      </c>
      <c r="GM84" s="4" t="e">
        <f t="shared" si="3"/>
        <v>#N/A</v>
      </c>
      <c r="GN84" s="4"/>
    </row>
    <row r="85" spans="1:196" x14ac:dyDescent="0.2">
      <c r="A85" s="2">
        <v>69411</v>
      </c>
      <c r="B85" s="2">
        <v>2006</v>
      </c>
      <c r="C85" s="2">
        <v>8</v>
      </c>
      <c r="D85" s="2">
        <v>17</v>
      </c>
      <c r="E85" s="2">
        <v>7177685</v>
      </c>
      <c r="F85" s="2">
        <v>3389002</v>
      </c>
      <c r="G85" s="2">
        <v>30</v>
      </c>
      <c r="H85" s="1">
        <v>4</v>
      </c>
      <c r="I85" s="1">
        <v>2</v>
      </c>
      <c r="J85" s="3">
        <v>3.6</v>
      </c>
      <c r="K85" s="2">
        <v>0</v>
      </c>
      <c r="L85" s="2">
        <v>0</v>
      </c>
      <c r="M85" s="2">
        <v>2</v>
      </c>
      <c r="N85" s="2">
        <v>5</v>
      </c>
      <c r="O85" s="2">
        <v>4</v>
      </c>
      <c r="P85" s="2">
        <v>201</v>
      </c>
      <c r="Q85" s="2">
        <v>0</v>
      </c>
      <c r="R85" s="1">
        <v>0.5</v>
      </c>
      <c r="S85" s="1">
        <v>2.9</v>
      </c>
      <c r="T85" s="1">
        <v>96.7</v>
      </c>
      <c r="U85" s="4">
        <v>1.224</v>
      </c>
      <c r="V85" s="3">
        <v>2.5300116174002869</v>
      </c>
      <c r="W85" s="3">
        <v>0.70189378890212617</v>
      </c>
      <c r="X85" s="2">
        <v>202</v>
      </c>
      <c r="Y85" s="2">
        <v>10</v>
      </c>
      <c r="Z85" s="3">
        <v>0.5</v>
      </c>
      <c r="AA85" s="3">
        <v>2.9</v>
      </c>
      <c r="AB85" s="3">
        <v>96.7</v>
      </c>
      <c r="AC85" s="4">
        <v>1.3360000000000001</v>
      </c>
      <c r="AD85" s="3">
        <v>1.0202937549052482</v>
      </c>
      <c r="AE85" s="3">
        <v>0.14725872224740236</v>
      </c>
      <c r="AF85" s="2">
        <v>203</v>
      </c>
      <c r="AG85" s="2">
        <v>20</v>
      </c>
      <c r="AH85" s="3">
        <v>0.2</v>
      </c>
      <c r="AI85" s="3">
        <v>1.7</v>
      </c>
      <c r="AJ85" s="3">
        <v>98.1</v>
      </c>
      <c r="AK85" s="4">
        <v>1.375</v>
      </c>
      <c r="AL85" s="3">
        <v>1.4773473407747866</v>
      </c>
      <c r="AM85" s="3">
        <v>0.13328890369877211</v>
      </c>
      <c r="AN85" s="2">
        <v>0</v>
      </c>
      <c r="AO85" s="2">
        <v>672</v>
      </c>
      <c r="AP85" s="4">
        <v>1.3778718387324596</v>
      </c>
      <c r="AQ85" s="4">
        <v>2.6395328318008735</v>
      </c>
      <c r="AR85" s="4">
        <v>0.91018853905450914</v>
      </c>
      <c r="AS85" s="4">
        <v>47.798647467765001</v>
      </c>
      <c r="AT85" s="4">
        <v>41.711351080035463</v>
      </c>
      <c r="AU85" s="4">
        <v>36.678235106037263</v>
      </c>
      <c r="AV85" s="4">
        <v>11.533142818030068</v>
      </c>
      <c r="AW85" s="4">
        <v>9.7029188274852274</v>
      </c>
      <c r="AX85" s="4">
        <v>6.8892909017223296</v>
      </c>
      <c r="AY85" s="4">
        <v>1.0774321249862779</v>
      </c>
      <c r="AZ85" s="1">
        <v>100</v>
      </c>
      <c r="BA85" s="4">
        <v>96.785714285714292</v>
      </c>
      <c r="BB85" s="4">
        <v>0</v>
      </c>
      <c r="BC85" s="4">
        <v>96.785714285714292</v>
      </c>
      <c r="BD85" s="4">
        <v>96.785714285714292</v>
      </c>
      <c r="BE85" s="4">
        <v>6.0872963877295376</v>
      </c>
      <c r="BF85" s="4">
        <v>11.120412361727738</v>
      </c>
      <c r="BG85" s="4">
        <v>5.0331159739981999</v>
      </c>
      <c r="BH85" s="4">
        <v>25.145092288007195</v>
      </c>
      <c r="BI85" s="4">
        <v>1.830223990544841</v>
      </c>
      <c r="BJ85" s="4">
        <v>2.8136279257628978</v>
      </c>
      <c r="BK85" s="4">
        <v>5.8118587767360514</v>
      </c>
      <c r="BL85" s="4">
        <v>52.201352532234999</v>
      </c>
      <c r="BM85" s="1">
        <v>0</v>
      </c>
      <c r="BZ85" s="2">
        <v>30</v>
      </c>
      <c r="DM85" s="2">
        <v>655</v>
      </c>
      <c r="DN85" s="4">
        <v>1.4661098442810296</v>
      </c>
      <c r="DO85" s="4">
        <v>2.64314870524391</v>
      </c>
      <c r="DP85" s="4">
        <v>0.59576476139915702</v>
      </c>
      <c r="DQ85" s="4">
        <v>44.531692773383448</v>
      </c>
      <c r="DR85" s="4">
        <v>42.026585176646989</v>
      </c>
      <c r="DS85" s="4">
        <v>26.806097091344721</v>
      </c>
      <c r="DU85" s="4">
        <v>6.7544848595362614</v>
      </c>
      <c r="DV85" s="4">
        <v>4.2515290788572981</v>
      </c>
      <c r="DW85" s="4">
        <v>1.8784298744294219</v>
      </c>
      <c r="DX85" s="2">
        <v>100</v>
      </c>
      <c r="DY85" s="4">
        <v>100.54844606946985</v>
      </c>
      <c r="DZ85" s="4">
        <v>98.720292504570395</v>
      </c>
      <c r="EA85" s="4">
        <v>99.634369287020121</v>
      </c>
      <c r="EB85" s="4">
        <v>97.806215722120655</v>
      </c>
      <c r="EC85" s="4">
        <v>2.5051075967364582</v>
      </c>
      <c r="ED85" s="4">
        <v>17.725595682038726</v>
      </c>
      <c r="EE85" s="4">
        <v>15.220488085302268</v>
      </c>
      <c r="EF85" s="4">
        <v>20.4081785581063</v>
      </c>
      <c r="EG85" s="4">
        <v>-0.35656632629784202</v>
      </c>
      <c r="EH85" s="4">
        <v>2.5029557806789633</v>
      </c>
      <c r="EI85" s="4">
        <v>2.3730992044278763</v>
      </c>
      <c r="EJ85" s="4">
        <v>55.468307226616552</v>
      </c>
      <c r="EK85" s="1">
        <v>0</v>
      </c>
      <c r="EX85" s="4">
        <v>10</v>
      </c>
      <c r="EZ85" s="4">
        <v>109</v>
      </c>
      <c r="FA85" s="4">
        <v>1.4012306877707847</v>
      </c>
      <c r="FB85" s="4">
        <v>2.6420787366298937</v>
      </c>
      <c r="FC85" s="4">
        <v>0.6888055104440699</v>
      </c>
      <c r="FD85" s="4">
        <v>46.964839906394083</v>
      </c>
      <c r="FE85" s="4">
        <v>38.243818877453506</v>
      </c>
      <c r="FF85" s="4">
        <v>27.590338917276004</v>
      </c>
      <c r="FG85" s="4">
        <v>6.2623385493367074</v>
      </c>
      <c r="FH85" s="4">
        <v>4.3897387143351212</v>
      </c>
      <c r="FI85" s="4">
        <v>2.2716669908502074</v>
      </c>
      <c r="FJ85" s="4"/>
      <c r="FK85" s="1">
        <v>100</v>
      </c>
      <c r="FL85" s="4">
        <v>99.637023593466438</v>
      </c>
      <c r="FM85" s="4">
        <v>98.729582577132504</v>
      </c>
      <c r="FN85" s="4">
        <v>97.82214156079857</v>
      </c>
      <c r="FO85" s="4">
        <v>97.277676950998199</v>
      </c>
      <c r="FP85" s="4">
        <v>8.7210210289405765</v>
      </c>
      <c r="FQ85" s="4">
        <v>19.374500989118079</v>
      </c>
      <c r="FR85" s="4">
        <v>10.653479960177503</v>
      </c>
      <c r="FS85" s="4">
        <v>21.328000367939296</v>
      </c>
      <c r="FT85" s="4">
        <v>1.8725998350015862</v>
      </c>
      <c r="FU85" s="4">
        <v>2.1180717234849138</v>
      </c>
      <c r="FV85" s="4"/>
      <c r="FW85" s="4">
        <v>53.035160093605917</v>
      </c>
      <c r="FX85" s="1">
        <v>0</v>
      </c>
      <c r="FY85" s="3"/>
      <c r="FZ85" s="3"/>
      <c r="GA85" s="3"/>
      <c r="GB85" s="3"/>
      <c r="GC85" s="4"/>
      <c r="GD85" s="4"/>
      <c r="GE85" s="4"/>
      <c r="GF85" s="4"/>
      <c r="GG85" s="4"/>
      <c r="GH85" s="4"/>
      <c r="GI85" s="4"/>
      <c r="GJ85" s="4"/>
      <c r="GL85" s="4">
        <f t="shared" si="2"/>
        <v>1.4101885390545092</v>
      </c>
      <c r="GM85" s="4">
        <f t="shared" si="3"/>
        <v>38.095728640279773</v>
      </c>
      <c r="GN85" s="4"/>
    </row>
    <row r="86" spans="1:196" x14ac:dyDescent="0.2">
      <c r="A86" s="2">
        <v>69711</v>
      </c>
      <c r="B86" s="2">
        <v>2006</v>
      </c>
      <c r="C86" s="2">
        <v>6</v>
      </c>
      <c r="D86" s="2">
        <v>14</v>
      </c>
      <c r="E86" s="2">
        <v>7177689</v>
      </c>
      <c r="F86" s="2">
        <v>3629020</v>
      </c>
      <c r="G86" s="2">
        <v>220</v>
      </c>
      <c r="H86" s="1">
        <v>3</v>
      </c>
      <c r="I86" s="1">
        <v>2</v>
      </c>
      <c r="J86" s="3">
        <v>5.2</v>
      </c>
      <c r="K86" s="2">
        <v>0</v>
      </c>
      <c r="L86" s="2">
        <v>0</v>
      </c>
      <c r="M86" s="2">
        <v>4</v>
      </c>
      <c r="N86" s="2">
        <v>2</v>
      </c>
      <c r="O86" s="2">
        <v>3</v>
      </c>
      <c r="P86" s="2">
        <v>201</v>
      </c>
      <c r="Q86" s="2">
        <v>0</v>
      </c>
      <c r="R86" s="1">
        <v>3</v>
      </c>
      <c r="S86" s="1">
        <v>39.200000000000003</v>
      </c>
      <c r="T86" s="1">
        <v>57.8</v>
      </c>
      <c r="U86" s="4">
        <v>1.006</v>
      </c>
      <c r="V86" s="3">
        <v>28.520942408376968</v>
      </c>
      <c r="W86" s="3">
        <v>4.5412928035158453</v>
      </c>
      <c r="X86" s="2">
        <v>202</v>
      </c>
      <c r="Y86" s="2">
        <v>10</v>
      </c>
      <c r="Z86" s="3">
        <v>3</v>
      </c>
      <c r="AA86" s="3">
        <v>39.200000000000003</v>
      </c>
      <c r="AB86" s="3">
        <v>57.8</v>
      </c>
      <c r="AC86" s="4">
        <v>1.0649999999999999</v>
      </c>
      <c r="AD86" s="3">
        <v>26.630108173076909</v>
      </c>
      <c r="AE86" s="3">
        <v>10.218081294153791</v>
      </c>
      <c r="AF86" s="2">
        <v>203</v>
      </c>
      <c r="AG86" s="2">
        <v>20</v>
      </c>
      <c r="AH86" s="3">
        <v>3.2</v>
      </c>
      <c r="AI86" s="3">
        <v>30.6</v>
      </c>
      <c r="AJ86" s="3">
        <v>66.2</v>
      </c>
      <c r="AK86" s="4">
        <v>1.179</v>
      </c>
      <c r="AL86" s="3">
        <v>17.495307310968862</v>
      </c>
      <c r="AM86" s="3">
        <v>16.549994166374976</v>
      </c>
      <c r="AN86" s="2">
        <v>0</v>
      </c>
      <c r="AO86" s="2">
        <v>89</v>
      </c>
      <c r="AP86" s="4">
        <v>1.3547417109014519</v>
      </c>
      <c r="AQ86" s="4">
        <v>2.6392158818834797</v>
      </c>
      <c r="AR86" s="4">
        <v>0.93774940143656427</v>
      </c>
      <c r="AS86" s="4">
        <v>48.668779988750337</v>
      </c>
      <c r="AT86" s="4">
        <v>44.823272917186578</v>
      </c>
      <c r="AU86" s="4">
        <v>41.185809168937702</v>
      </c>
      <c r="AV86" s="4">
        <v>34.985921565647097</v>
      </c>
      <c r="AW86" s="4">
        <v>30.818301157734446</v>
      </c>
      <c r="AX86" s="4">
        <v>17.085771015053961</v>
      </c>
      <c r="AZ86" s="1">
        <v>100</v>
      </c>
      <c r="BA86" s="4">
        <v>100</v>
      </c>
      <c r="BB86" s="4">
        <v>98.661567877629068</v>
      </c>
      <c r="BC86" s="4">
        <v>97.131931166347997</v>
      </c>
      <c r="BD86" s="4">
        <v>98.661567877629068</v>
      </c>
      <c r="BE86" s="4">
        <v>3.8455070715637589</v>
      </c>
      <c r="BF86" s="4">
        <v>7.4829708198126355</v>
      </c>
      <c r="BG86" s="4">
        <v>3.6374637482488765</v>
      </c>
      <c r="BH86" s="4">
        <v>6.1998876032906054</v>
      </c>
      <c r="BI86" s="4">
        <v>4.1676204079126506</v>
      </c>
      <c r="BJ86" s="4">
        <v>13.732530142680485</v>
      </c>
      <c r="BL86" s="4">
        <v>51.331220011249663</v>
      </c>
      <c r="BM86" s="1">
        <v>0</v>
      </c>
      <c r="BZ86" s="2">
        <v>30</v>
      </c>
      <c r="DM86" s="2">
        <v>72</v>
      </c>
      <c r="DN86" s="4">
        <v>1.3073166799348737</v>
      </c>
      <c r="DO86" s="4">
        <v>2.6350250417362262</v>
      </c>
      <c r="DP86" s="4">
        <v>1.3021702838063633</v>
      </c>
      <c r="DQ86" s="4">
        <v>50.386935257606559</v>
      </c>
      <c r="DR86" s="4">
        <v>41.833677519832932</v>
      </c>
      <c r="DS86" s="4">
        <v>30.521656814721798</v>
      </c>
      <c r="DT86" s="4">
        <v>27.764100165966944</v>
      </c>
      <c r="DU86" s="4">
        <v>23.262103788072793</v>
      </c>
      <c r="DV86" s="4">
        <v>13.104097057623038</v>
      </c>
      <c r="DX86" s="2">
        <v>100</v>
      </c>
      <c r="DY86" s="4">
        <v>97.368421052631575</v>
      </c>
      <c r="DZ86" s="4">
        <v>97.368421052631575</v>
      </c>
      <c r="EA86" s="4">
        <v>97.89473684210526</v>
      </c>
      <c r="EB86" s="4">
        <v>98.771929824561425</v>
      </c>
      <c r="EC86" s="4">
        <v>8.5532577377736274</v>
      </c>
      <c r="ED86" s="4">
        <v>19.865278442884762</v>
      </c>
      <c r="EE86" s="4">
        <v>11.312020705111134</v>
      </c>
      <c r="EF86" s="4">
        <v>2.7575566487548535</v>
      </c>
      <c r="EG86" s="4">
        <v>4.5019963778941516</v>
      </c>
      <c r="EH86" s="4">
        <v>10.158006730449754</v>
      </c>
      <c r="EJ86" s="4">
        <v>49.613064742393441</v>
      </c>
      <c r="EK86" s="1">
        <v>9</v>
      </c>
      <c r="EX86" s="4">
        <v>10</v>
      </c>
      <c r="EZ86" s="4">
        <v>68</v>
      </c>
      <c r="FA86" s="4">
        <v>0.94934238133618587</v>
      </c>
      <c r="FB86" s="4">
        <v>2.5866841056302938</v>
      </c>
      <c r="FC86" s="4">
        <v>5.5057299451918302</v>
      </c>
      <c r="FD86" s="4">
        <v>63.298866712413613</v>
      </c>
      <c r="FE86" s="4">
        <v>57.400848012231421</v>
      </c>
      <c r="FF86" s="4">
        <v>51.574032566168995</v>
      </c>
      <c r="FG86" s="4">
        <v>47.717205218226432</v>
      </c>
      <c r="FH86" s="4">
        <v>42.318926144157601</v>
      </c>
      <c r="FI86" s="4">
        <v>30.985098514714522</v>
      </c>
      <c r="FJ86" s="4"/>
      <c r="FK86" s="1">
        <v>100</v>
      </c>
      <c r="FL86" s="4">
        <v>100</v>
      </c>
      <c r="FM86" s="4">
        <v>100</v>
      </c>
      <c r="FN86" s="4">
        <v>100</v>
      </c>
      <c r="FO86" s="4">
        <v>100</v>
      </c>
      <c r="FP86" s="4">
        <v>5.8980187001821918</v>
      </c>
      <c r="FQ86" s="4">
        <v>11.724834146244618</v>
      </c>
      <c r="FR86" s="4">
        <v>5.826815446062426</v>
      </c>
      <c r="FS86" s="4">
        <v>3.8568273479425628</v>
      </c>
      <c r="FT86" s="4">
        <v>5.3982790740688316</v>
      </c>
      <c r="FU86" s="4">
        <v>11.333827629443078</v>
      </c>
      <c r="FV86" s="4"/>
      <c r="FW86" s="4">
        <v>36.701133287586387</v>
      </c>
      <c r="FX86" s="1">
        <v>9</v>
      </c>
      <c r="FY86" s="3"/>
      <c r="FZ86" s="3"/>
      <c r="GA86" s="3"/>
      <c r="GB86" s="3"/>
      <c r="GC86" s="4"/>
      <c r="GD86" s="4"/>
      <c r="GE86" s="4"/>
      <c r="GF86" s="4"/>
      <c r="GG86" s="4"/>
      <c r="GH86" s="4"/>
      <c r="GI86" s="4"/>
      <c r="GJ86" s="4"/>
      <c r="GL86" s="4">
        <f t="shared" si="2"/>
        <v>3.9377494014365642</v>
      </c>
      <c r="GM86" s="4">
        <f t="shared" si="3"/>
        <v>17.850478831015892</v>
      </c>
      <c r="GN86" s="4"/>
    </row>
    <row r="87" spans="1:196" x14ac:dyDescent="0.2">
      <c r="A87" s="2">
        <v>71671</v>
      </c>
      <c r="B87" s="2">
        <v>2006</v>
      </c>
      <c r="C87" s="2">
        <v>6</v>
      </c>
      <c r="D87" s="2">
        <v>16</v>
      </c>
      <c r="E87" s="2">
        <v>7193716</v>
      </c>
      <c r="F87" s="2">
        <v>3597004</v>
      </c>
      <c r="G87" s="2">
        <v>200</v>
      </c>
      <c r="H87" s="1">
        <v>3</v>
      </c>
      <c r="I87" s="1">
        <v>2</v>
      </c>
      <c r="J87" s="3">
        <v>6.9</v>
      </c>
      <c r="K87" s="2">
        <v>1</v>
      </c>
      <c r="L87" s="2">
        <v>6</v>
      </c>
      <c r="M87" s="2">
        <v>3</v>
      </c>
      <c r="N87" s="2">
        <v>0</v>
      </c>
      <c r="O87" s="2">
        <v>3</v>
      </c>
      <c r="P87" s="2">
        <v>201</v>
      </c>
      <c r="Q87" s="2">
        <v>0</v>
      </c>
      <c r="R87" s="1">
        <v>1.6</v>
      </c>
      <c r="S87" s="1">
        <v>29.1</v>
      </c>
      <c r="T87" s="1">
        <v>69.3</v>
      </c>
      <c r="U87" s="4">
        <v>1.0649999999999999</v>
      </c>
      <c r="V87" s="3">
        <v>19.570460026391224</v>
      </c>
      <c r="W87" s="3">
        <v>10.55668703326544</v>
      </c>
      <c r="X87" s="2">
        <v>202</v>
      </c>
      <c r="Y87" s="2">
        <v>10</v>
      </c>
      <c r="Z87" s="3">
        <v>1.6</v>
      </c>
      <c r="AA87" s="3">
        <v>29.1</v>
      </c>
      <c r="AB87" s="3">
        <v>69.3</v>
      </c>
      <c r="AC87" s="4">
        <v>0.93</v>
      </c>
      <c r="AD87" s="3">
        <v>16.666666666666664</v>
      </c>
      <c r="AE87" s="3">
        <v>22.75132275132275</v>
      </c>
      <c r="AF87" s="2">
        <v>203</v>
      </c>
      <c r="AG87" s="2">
        <v>20</v>
      </c>
      <c r="AH87" s="3">
        <v>1.3</v>
      </c>
      <c r="AI87" s="3">
        <v>22.7</v>
      </c>
      <c r="AJ87" s="3">
        <v>76</v>
      </c>
      <c r="AK87" s="4">
        <v>1.077</v>
      </c>
      <c r="AL87" s="3">
        <v>9.2965345507366681</v>
      </c>
      <c r="AM87" s="3">
        <v>23.003889270189891</v>
      </c>
      <c r="AN87" s="2">
        <v>0</v>
      </c>
      <c r="AO87" s="2">
        <v>67</v>
      </c>
      <c r="AP87" s="4">
        <v>1.3119355717585346</v>
      </c>
      <c r="AQ87" s="4">
        <v>2.6298525585429315</v>
      </c>
      <c r="AR87" s="4">
        <v>1.7519514310494211</v>
      </c>
      <c r="AS87" s="4">
        <v>50.113721489944986</v>
      </c>
      <c r="AT87" s="4">
        <v>44.365072607034769</v>
      </c>
      <c r="AU87" s="4">
        <v>38.937388802690499</v>
      </c>
      <c r="AV87" s="4">
        <v>34.968477158835846</v>
      </c>
      <c r="AW87" s="4">
        <v>29.580219629099414</v>
      </c>
      <c r="AX87" s="4">
        <v>16.162144170902121</v>
      </c>
      <c r="AY87" s="4">
        <v>5.1876852521785723</v>
      </c>
      <c r="AZ87" s="1">
        <v>100</v>
      </c>
      <c r="BA87" s="4">
        <v>97.422680412371136</v>
      </c>
      <c r="BB87" s="4">
        <v>99.656357388316138</v>
      </c>
      <c r="BC87" s="4">
        <v>98.281786941580762</v>
      </c>
      <c r="BD87" s="4">
        <v>99.656357388316138</v>
      </c>
      <c r="BE87" s="4">
        <v>5.7486488829102171</v>
      </c>
      <c r="BF87" s="4">
        <v>11.176332687254487</v>
      </c>
      <c r="BG87" s="4">
        <v>5.4276838043442694</v>
      </c>
      <c r="BH87" s="4">
        <v>3.9689116438546534</v>
      </c>
      <c r="BI87" s="4">
        <v>5.3882575297364319</v>
      </c>
      <c r="BJ87" s="4">
        <v>13.418075458197293</v>
      </c>
      <c r="BK87" s="4">
        <v>10.974458918723549</v>
      </c>
      <c r="BL87" s="4">
        <v>49.886278510055014</v>
      </c>
      <c r="BM87" s="1">
        <v>9</v>
      </c>
      <c r="BZ87" s="2">
        <v>30</v>
      </c>
      <c r="DM87" s="2"/>
      <c r="DX87" s="2"/>
      <c r="EX87" s="4">
        <v>9</v>
      </c>
      <c r="EZ87" s="4">
        <v>78</v>
      </c>
      <c r="FA87" s="4">
        <v>0.93105443712419467</v>
      </c>
      <c r="FB87" s="4">
        <v>2.5539726159483176</v>
      </c>
      <c r="FC87" s="4">
        <v>8.3502073088419611</v>
      </c>
      <c r="FD87" s="4">
        <v>63.544854345335878</v>
      </c>
      <c r="FE87" s="4">
        <v>46.794565727974479</v>
      </c>
      <c r="FF87" s="4">
        <v>37.777586294142083</v>
      </c>
      <c r="FG87" s="4">
        <v>29.649990264253635</v>
      </c>
      <c r="FH87" s="4">
        <v>24.710491666964572</v>
      </c>
      <c r="FI87" s="4">
        <v>16.67183397747057</v>
      </c>
      <c r="FJ87" s="4">
        <v>8.3505187466294331</v>
      </c>
      <c r="FK87" s="1">
        <v>100</v>
      </c>
      <c r="FL87" s="4">
        <v>99.105545617173533</v>
      </c>
      <c r="FM87" s="4">
        <v>98.211091234347052</v>
      </c>
      <c r="FN87" s="4">
        <v>99.105545617173533</v>
      </c>
      <c r="FO87" s="4">
        <v>99.105545617173533</v>
      </c>
      <c r="FP87" s="4">
        <v>16.750288617361399</v>
      </c>
      <c r="FQ87" s="4">
        <v>25.767268051193795</v>
      </c>
      <c r="FR87" s="4">
        <v>9.0169794338323968</v>
      </c>
      <c r="FS87" s="4">
        <v>8.1275960298884478</v>
      </c>
      <c r="FT87" s="4">
        <v>4.939498597289063</v>
      </c>
      <c r="FU87" s="4">
        <v>8.0386576894940021</v>
      </c>
      <c r="FV87" s="4">
        <v>8.3213152308411367</v>
      </c>
      <c r="FW87" s="4">
        <v>36.455145654664122</v>
      </c>
      <c r="FX87" s="1">
        <v>0</v>
      </c>
      <c r="FY87" s="3"/>
      <c r="FZ87" s="3"/>
      <c r="GA87" s="3">
        <v>12.47</v>
      </c>
      <c r="GB87" s="3">
        <v>4.7056603773584911</v>
      </c>
      <c r="GC87" s="4">
        <v>51.159068246919205</v>
      </c>
      <c r="GD87" s="4">
        <v>41.301080272030774</v>
      </c>
      <c r="GE87" s="4">
        <v>32.415427985105481</v>
      </c>
      <c r="GF87" s="4">
        <v>27.015225164263722</v>
      </c>
      <c r="GG87" s="4">
        <v>18.226806446134788</v>
      </c>
      <c r="GH87" s="4">
        <v>7.837683160650025</v>
      </c>
      <c r="GI87" s="4">
        <v>0.87387501362621833</v>
      </c>
      <c r="GJ87" s="4">
        <v>5.7179423497976334E-2</v>
      </c>
      <c r="GL87" s="4">
        <f t="shared" si="2"/>
        <v>3.3519514310494212</v>
      </c>
      <c r="GM87" s="4">
        <f t="shared" si="3"/>
        <v>20.533501860845572</v>
      </c>
      <c r="GN87" s="4"/>
    </row>
    <row r="88" spans="1:196" x14ac:dyDescent="0.2">
      <c r="A88" s="2">
        <v>71694</v>
      </c>
      <c r="B88" s="2">
        <v>2006</v>
      </c>
      <c r="C88" s="2">
        <v>6</v>
      </c>
      <c r="D88" s="2">
        <v>29</v>
      </c>
      <c r="E88" s="2">
        <v>7194925</v>
      </c>
      <c r="F88" s="2">
        <v>3612978</v>
      </c>
      <c r="G88" s="2">
        <v>250</v>
      </c>
      <c r="H88" s="1">
        <v>4</v>
      </c>
      <c r="I88" s="1">
        <v>2</v>
      </c>
      <c r="J88" s="3">
        <v>6.3</v>
      </c>
      <c r="K88" s="2">
        <v>1</v>
      </c>
      <c r="L88" s="2">
        <v>5</v>
      </c>
      <c r="M88" s="2">
        <v>3</v>
      </c>
      <c r="N88" s="2">
        <v>0</v>
      </c>
      <c r="O88" s="2">
        <v>3</v>
      </c>
      <c r="P88" s="2">
        <v>201</v>
      </c>
      <c r="Q88" s="2">
        <v>0</v>
      </c>
      <c r="R88" s="1">
        <v>2.9</v>
      </c>
      <c r="S88" s="1">
        <v>49.4</v>
      </c>
      <c r="T88" s="1">
        <v>47.6</v>
      </c>
      <c r="U88" s="4">
        <v>0.98</v>
      </c>
      <c r="V88" s="3">
        <v>22.471042471042477</v>
      </c>
      <c r="W88" s="3">
        <v>5.5705748434832074</v>
      </c>
      <c r="X88" s="2">
        <v>202</v>
      </c>
      <c r="Y88" s="2">
        <v>10</v>
      </c>
      <c r="Z88" s="3">
        <v>2.9</v>
      </c>
      <c r="AA88" s="3">
        <v>49.4</v>
      </c>
      <c r="AB88" s="3">
        <v>47.6</v>
      </c>
      <c r="AC88" s="4">
        <v>0.99299999999999999</v>
      </c>
      <c r="AD88" s="3">
        <v>21.53084502256953</v>
      </c>
      <c r="AE88" s="3">
        <v>13.106946248530951</v>
      </c>
      <c r="AF88" s="2">
        <v>203</v>
      </c>
      <c r="AG88" s="2">
        <v>20</v>
      </c>
      <c r="AH88" s="3">
        <v>2.9</v>
      </c>
      <c r="AI88" s="3">
        <v>49.4</v>
      </c>
      <c r="AJ88" s="3">
        <v>47.6</v>
      </c>
      <c r="AK88" s="4">
        <v>1.268</v>
      </c>
      <c r="AL88" s="3">
        <v>15.951402321083165</v>
      </c>
      <c r="AM88" s="3">
        <v>6.1272923408845763</v>
      </c>
      <c r="AN88" s="2">
        <v>0</v>
      </c>
      <c r="AO88" s="2">
        <v>108</v>
      </c>
      <c r="AP88" s="4">
        <v>1.3252914824704265</v>
      </c>
      <c r="AQ88" s="4">
        <v>2.6377419750061257</v>
      </c>
      <c r="AR88" s="4">
        <v>1.0659152168586101</v>
      </c>
      <c r="AS88" s="4">
        <v>49.756591242502076</v>
      </c>
      <c r="AT88" s="4">
        <v>44.350516459061907</v>
      </c>
      <c r="AU88" s="4">
        <v>40.325348776806322</v>
      </c>
      <c r="AV88" s="4">
        <v>34.652608299484477</v>
      </c>
      <c r="AW88" s="4">
        <v>29.92420832665184</v>
      </c>
      <c r="AX88" s="4">
        <v>15.243397079556747</v>
      </c>
      <c r="AY88" s="4">
        <v>6.4732552675860537</v>
      </c>
      <c r="AZ88" s="1">
        <v>100</v>
      </c>
      <c r="BA88" s="4">
        <v>99.653379549393435</v>
      </c>
      <c r="BB88" s="4">
        <v>98.266897746967075</v>
      </c>
      <c r="BC88" s="4">
        <v>99.653379549393435</v>
      </c>
      <c r="BD88" s="4">
        <v>99.653379549393435</v>
      </c>
      <c r="BE88" s="4">
        <v>5.4060747834401681</v>
      </c>
      <c r="BF88" s="4">
        <v>9.4312424656957532</v>
      </c>
      <c r="BG88" s="4">
        <v>4.0251676822555851</v>
      </c>
      <c r="BH88" s="4">
        <v>5.6727404773218453</v>
      </c>
      <c r="BI88" s="4">
        <v>4.7283999728326371</v>
      </c>
      <c r="BJ88" s="4">
        <v>14.680811247095093</v>
      </c>
      <c r="BK88" s="4">
        <v>8.7701418119706922</v>
      </c>
      <c r="BL88" s="4">
        <v>50.243408757497924</v>
      </c>
      <c r="BM88" s="1">
        <v>0</v>
      </c>
      <c r="BZ88" s="2">
        <v>30</v>
      </c>
      <c r="DM88" s="2">
        <v>76</v>
      </c>
      <c r="DN88" s="4">
        <v>1.2286357387671165</v>
      </c>
      <c r="DO88" s="4">
        <v>2.6264003769238826</v>
      </c>
      <c r="DP88" s="4">
        <v>2.0521411370536908</v>
      </c>
      <c r="DQ88" s="4">
        <v>53.219785164433652</v>
      </c>
      <c r="DR88" s="4">
        <v>43.355365714328315</v>
      </c>
      <c r="DS88" s="4">
        <v>38.01402545137519</v>
      </c>
      <c r="DT88" s="4">
        <v>28.937571352991835</v>
      </c>
      <c r="DU88" s="4">
        <v>25.17058794558697</v>
      </c>
      <c r="DV88" s="4">
        <v>14.443290018916176</v>
      </c>
      <c r="DW88" s="4">
        <v>7.0614972594577221</v>
      </c>
      <c r="DX88" s="2">
        <v>100</v>
      </c>
      <c r="DY88" s="4">
        <v>99.166666666666671</v>
      </c>
      <c r="DZ88" s="4">
        <v>98.666666666666657</v>
      </c>
      <c r="EA88" s="4">
        <v>99.166666666666671</v>
      </c>
      <c r="EB88" s="4">
        <v>99.166666666666671</v>
      </c>
      <c r="EC88" s="4">
        <v>9.8644194501053377</v>
      </c>
      <c r="ED88" s="4">
        <v>15.205759713058463</v>
      </c>
      <c r="EE88" s="4">
        <v>5.3413402629531248</v>
      </c>
      <c r="EF88" s="4">
        <v>9.0764540983833548</v>
      </c>
      <c r="EG88" s="4">
        <v>3.7669834074048651</v>
      </c>
      <c r="EH88" s="4">
        <v>10.727297926670794</v>
      </c>
      <c r="EI88" s="4">
        <v>7.3817927594584543</v>
      </c>
      <c r="EJ88" s="4">
        <v>46.780214835566348</v>
      </c>
      <c r="EK88" s="1">
        <v>0</v>
      </c>
      <c r="EX88" s="4">
        <v>15</v>
      </c>
      <c r="EZ88" s="4">
        <v>74</v>
      </c>
      <c r="FA88" s="4">
        <v>0.99510696929278786</v>
      </c>
      <c r="FB88" s="4">
        <v>2.5952218430034124</v>
      </c>
      <c r="FC88" s="4">
        <v>4.7633179997032418</v>
      </c>
      <c r="FD88" s="4">
        <v>61.656188584588776</v>
      </c>
      <c r="FE88" s="4">
        <v>54.175939143667051</v>
      </c>
      <c r="FF88" s="4">
        <v>50.707935803995127</v>
      </c>
      <c r="FG88" s="4">
        <v>46.667234665111351</v>
      </c>
      <c r="FH88" s="4">
        <v>40.297562476099323</v>
      </c>
      <c r="FI88" s="4">
        <v>28.080009426246033</v>
      </c>
      <c r="FJ88" s="4">
        <v>21.093275953317505</v>
      </c>
      <c r="FK88" s="1">
        <v>100</v>
      </c>
      <c r="FL88" s="4">
        <v>100</v>
      </c>
      <c r="FM88" s="4">
        <v>100</v>
      </c>
      <c r="FN88" s="4">
        <v>100</v>
      </c>
      <c r="FO88" s="4">
        <v>100</v>
      </c>
      <c r="FP88" s="4">
        <v>7.4802494409217246</v>
      </c>
      <c r="FQ88" s="4">
        <v>10.948252780593648</v>
      </c>
      <c r="FR88" s="4">
        <v>3.4680033396719239</v>
      </c>
      <c r="FS88" s="4">
        <v>4.0407011388837759</v>
      </c>
      <c r="FT88" s="4">
        <v>6.3696721890120287</v>
      </c>
      <c r="FU88" s="4">
        <v>12.21755304985329</v>
      </c>
      <c r="FV88" s="4">
        <v>6.9867334729285275</v>
      </c>
      <c r="FW88" s="4">
        <v>38.343811415411224</v>
      </c>
      <c r="FX88" s="1">
        <v>9</v>
      </c>
      <c r="FY88" s="3"/>
      <c r="FZ88" s="3"/>
      <c r="GA88" s="3"/>
      <c r="GB88" s="3"/>
      <c r="GC88" s="4"/>
      <c r="GD88" s="4"/>
      <c r="GE88" s="4"/>
      <c r="GF88" s="4"/>
      <c r="GG88" s="4"/>
      <c r="GH88" s="4"/>
      <c r="GI88" s="4"/>
      <c r="GJ88" s="4"/>
      <c r="GL88" s="4">
        <f t="shared" si="2"/>
        <v>3.96591521685861</v>
      </c>
      <c r="GM88" s="4">
        <f t="shared" si="3"/>
        <v>19.832382915850236</v>
      </c>
      <c r="GN88" s="4"/>
    </row>
    <row r="89" spans="1:196" x14ac:dyDescent="0.2">
      <c r="A89" s="2">
        <v>73471</v>
      </c>
      <c r="B89" s="2">
        <v>2006</v>
      </c>
      <c r="C89" s="2">
        <v>7</v>
      </c>
      <c r="D89" s="2">
        <v>27</v>
      </c>
      <c r="E89" s="2">
        <v>7209699</v>
      </c>
      <c r="F89" s="2">
        <v>3436997</v>
      </c>
      <c r="G89" s="2">
        <v>30</v>
      </c>
      <c r="H89" s="1">
        <v>4</v>
      </c>
      <c r="I89" s="1">
        <v>2</v>
      </c>
      <c r="J89" s="3">
        <v>2.75</v>
      </c>
      <c r="K89" s="2">
        <v>0</v>
      </c>
      <c r="L89" s="2">
        <v>0</v>
      </c>
      <c r="M89" s="2">
        <v>2</v>
      </c>
      <c r="N89" s="2">
        <v>1</v>
      </c>
      <c r="O89" s="2">
        <v>5</v>
      </c>
      <c r="P89" s="2">
        <v>201</v>
      </c>
      <c r="Q89" s="2">
        <v>0</v>
      </c>
      <c r="R89" s="1">
        <v>0.8</v>
      </c>
      <c r="S89" s="1">
        <v>4.5</v>
      </c>
      <c r="T89" s="1">
        <v>94.7</v>
      </c>
      <c r="U89" s="4">
        <v>1.2050000000000001</v>
      </c>
      <c r="V89" s="3">
        <v>2.3378582202111642</v>
      </c>
      <c r="W89" s="3">
        <v>2.7155727155727183</v>
      </c>
      <c r="X89" s="2">
        <v>202</v>
      </c>
      <c r="Y89" s="2">
        <v>10</v>
      </c>
      <c r="Z89" s="3">
        <v>0.8</v>
      </c>
      <c r="AA89" s="3">
        <v>4.5</v>
      </c>
      <c r="AB89" s="3">
        <v>94.7</v>
      </c>
      <c r="AC89" s="4">
        <v>1.272</v>
      </c>
      <c r="AD89" s="3">
        <v>1.7554406637008564</v>
      </c>
      <c r="AE89" s="3">
        <v>2.9861706033533197</v>
      </c>
      <c r="AF89" s="2">
        <v>203</v>
      </c>
      <c r="AG89" s="2">
        <v>20</v>
      </c>
      <c r="AH89" s="3">
        <v>0.4</v>
      </c>
      <c r="AI89" s="3">
        <v>3</v>
      </c>
      <c r="AJ89" s="3">
        <v>96.5</v>
      </c>
      <c r="AK89" s="4">
        <v>1.38</v>
      </c>
      <c r="AL89" s="3">
        <v>1.2338754907459337</v>
      </c>
      <c r="AM89" s="3">
        <v>0.39750141964792729</v>
      </c>
      <c r="AN89" s="2">
        <v>0</v>
      </c>
      <c r="AO89" s="2">
        <v>656</v>
      </c>
      <c r="AP89" s="4">
        <v>1.3761918570097953</v>
      </c>
      <c r="AQ89" s="4">
        <v>2.637817796610169</v>
      </c>
      <c r="AR89" s="4">
        <v>1.0593220338983094</v>
      </c>
      <c r="AS89" s="4">
        <v>47.828395927181759</v>
      </c>
      <c r="AT89" s="4">
        <v>31.397242938981009</v>
      </c>
      <c r="AU89" s="4">
        <v>27.566300597475241</v>
      </c>
      <c r="AV89" s="4">
        <v>18.72414280064352</v>
      </c>
      <c r="AW89" s="4">
        <v>15.044855663706846</v>
      </c>
      <c r="AX89" s="4">
        <v>5.490577775855134</v>
      </c>
      <c r="AY89" s="4">
        <v>3.079869877994672</v>
      </c>
      <c r="AZ89" s="1">
        <v>100</v>
      </c>
      <c r="BA89" s="4">
        <v>99.137931034482762</v>
      </c>
      <c r="BB89" s="4">
        <v>98.620689655172427</v>
      </c>
      <c r="BC89" s="4">
        <v>99.137931034482762</v>
      </c>
      <c r="BD89" s="4">
        <v>99.137931034482762</v>
      </c>
      <c r="BE89" s="4">
        <v>16.431152988200751</v>
      </c>
      <c r="BF89" s="4">
        <v>20.262095329706518</v>
      </c>
      <c r="BG89" s="4">
        <v>3.830942341505768</v>
      </c>
      <c r="BH89" s="4">
        <v>8.8421577968317209</v>
      </c>
      <c r="BI89" s="4">
        <v>3.679287136936674</v>
      </c>
      <c r="BJ89" s="4">
        <v>9.5542778878517112</v>
      </c>
      <c r="BK89" s="4">
        <v>2.4107078978604619</v>
      </c>
      <c r="BL89" s="4">
        <v>52.171604072818241</v>
      </c>
      <c r="BM89" s="1">
        <v>0</v>
      </c>
      <c r="BZ89" s="2">
        <v>30</v>
      </c>
      <c r="DM89" s="2">
        <v>667</v>
      </c>
      <c r="DN89" s="4">
        <v>1.4628378342684472</v>
      </c>
      <c r="DO89" s="4">
        <v>2.5965915441147058</v>
      </c>
      <c r="DP89" s="4">
        <v>4.6442135552429527</v>
      </c>
      <c r="DQ89" s="4">
        <v>43.663151889097215</v>
      </c>
      <c r="DR89" s="4">
        <v>39.305887516689033</v>
      </c>
      <c r="DS89" s="4">
        <v>30.519730921652211</v>
      </c>
      <c r="DT89" s="4">
        <v>8.9550110703159778</v>
      </c>
      <c r="DU89" s="4">
        <v>5.2058693310657418</v>
      </c>
      <c r="DV89" s="4">
        <v>4.0825577794201635</v>
      </c>
      <c r="DW89" s="4">
        <v>0.77771125366169791</v>
      </c>
      <c r="DX89" s="2">
        <v>100</v>
      </c>
      <c r="DY89" s="4">
        <v>101.47601476014761</v>
      </c>
      <c r="DZ89" s="4">
        <v>100</v>
      </c>
      <c r="EA89" s="4">
        <v>100</v>
      </c>
      <c r="EB89" s="4">
        <v>99.630996309963095</v>
      </c>
      <c r="EC89" s="4">
        <v>4.3572643724081814</v>
      </c>
      <c r="ED89" s="4">
        <v>13.143420967445003</v>
      </c>
      <c r="EE89" s="4">
        <v>8.7861565950368217</v>
      </c>
      <c r="EF89" s="4">
        <v>21.564719851336235</v>
      </c>
      <c r="EG89" s="4">
        <v>3.749141739250236</v>
      </c>
      <c r="EH89" s="4">
        <v>1.1233115516455783</v>
      </c>
      <c r="EI89" s="4">
        <v>3.3048465257584656</v>
      </c>
      <c r="EJ89" s="4">
        <v>56.336848110902785</v>
      </c>
      <c r="EK89" s="1">
        <v>9</v>
      </c>
      <c r="EX89" s="4">
        <v>12</v>
      </c>
      <c r="EZ89" s="4">
        <v>676</v>
      </c>
      <c r="FA89" s="4">
        <v>1.3851027567626277</v>
      </c>
      <c r="FB89" s="4">
        <v>2.6369733881604471</v>
      </c>
      <c r="FC89" s="4">
        <v>1.1327488556133196</v>
      </c>
      <c r="FD89" s="4">
        <v>47.473768109246052</v>
      </c>
      <c r="FE89" s="4">
        <v>39.631744428960531</v>
      </c>
      <c r="FF89" s="4">
        <v>37.245647497090118</v>
      </c>
      <c r="FG89" s="4">
        <v>20.138658104986039</v>
      </c>
      <c r="FH89" s="4">
        <v>8.1087527401395185</v>
      </c>
      <c r="FI89" s="4">
        <v>5.2255522807961192</v>
      </c>
      <c r="FJ89" s="4">
        <v>1.1820009579226736</v>
      </c>
      <c r="FK89" s="1">
        <v>100</v>
      </c>
      <c r="FL89" s="4">
        <v>100</v>
      </c>
      <c r="FM89" s="4">
        <v>99.130434782608688</v>
      </c>
      <c r="FN89" s="4">
        <v>99.130434782608688</v>
      </c>
      <c r="FO89" s="4">
        <v>97.739130434782609</v>
      </c>
      <c r="FP89" s="4">
        <v>7.8420236802855214</v>
      </c>
      <c r="FQ89" s="4">
        <v>10.228120612155934</v>
      </c>
      <c r="FR89" s="4">
        <v>2.3860969318704122</v>
      </c>
      <c r="FS89" s="4">
        <v>17.106989392104079</v>
      </c>
      <c r="FT89" s="4">
        <v>12.02990536484652</v>
      </c>
      <c r="FU89" s="4">
        <v>2.8832004593433993</v>
      </c>
      <c r="FV89" s="4">
        <v>4.0435513228734461</v>
      </c>
      <c r="FW89" s="4">
        <v>52.526231890753948</v>
      </c>
      <c r="FX89" s="1">
        <v>0</v>
      </c>
      <c r="FY89" s="3"/>
      <c r="FZ89" s="3"/>
      <c r="GA89" s="3"/>
      <c r="GB89" s="3"/>
      <c r="GC89" s="4"/>
      <c r="GD89" s="4"/>
      <c r="GE89" s="4"/>
      <c r="GF89" s="4"/>
      <c r="GG89" s="4"/>
      <c r="GH89" s="4"/>
      <c r="GI89" s="4"/>
      <c r="GJ89" s="4"/>
      <c r="GL89" s="4">
        <f t="shared" si="2"/>
        <v>1.8593220338983094</v>
      </c>
      <c r="GM89" s="4">
        <f t="shared" si="3"/>
        <v>32.783540263474912</v>
      </c>
      <c r="GN89" s="4"/>
    </row>
    <row r="90" spans="1:196" x14ac:dyDescent="0.2">
      <c r="A90" s="2">
        <v>75453</v>
      </c>
      <c r="B90" s="2">
        <v>2006</v>
      </c>
      <c r="C90" s="2">
        <v>7</v>
      </c>
      <c r="D90" s="2">
        <v>27</v>
      </c>
      <c r="E90" s="2">
        <v>7226503</v>
      </c>
      <c r="F90" s="2">
        <v>3420991</v>
      </c>
      <c r="G90" s="2">
        <v>10</v>
      </c>
      <c r="H90" s="1">
        <v>4</v>
      </c>
      <c r="I90" s="1">
        <v>2</v>
      </c>
      <c r="J90" s="3">
        <v>8.3000000000000007</v>
      </c>
      <c r="K90" s="2">
        <v>0</v>
      </c>
      <c r="L90" s="2">
        <v>0</v>
      </c>
      <c r="M90" s="2">
        <v>2</v>
      </c>
      <c r="N90" s="2">
        <v>1</v>
      </c>
      <c r="O90" s="2">
        <v>4</v>
      </c>
      <c r="P90" s="2">
        <v>201</v>
      </c>
      <c r="Q90" s="2">
        <v>0</v>
      </c>
      <c r="R90" s="1">
        <v>1</v>
      </c>
      <c r="S90" s="1">
        <v>6</v>
      </c>
      <c r="T90" s="1">
        <v>93</v>
      </c>
      <c r="U90" s="4">
        <v>1.2370000000000001</v>
      </c>
      <c r="V90" s="3">
        <v>6.772040419022904</v>
      </c>
      <c r="W90" s="3">
        <v>0.29334261422960728</v>
      </c>
      <c r="X90" s="2">
        <v>202</v>
      </c>
      <c r="Y90" s="2">
        <v>10</v>
      </c>
      <c r="Z90" s="3">
        <v>1</v>
      </c>
      <c r="AA90" s="3">
        <v>6</v>
      </c>
      <c r="AB90" s="3">
        <v>93</v>
      </c>
      <c r="AC90" s="4">
        <v>1.2829999999999999</v>
      </c>
      <c r="AD90" s="3">
        <v>7.1230924031527794</v>
      </c>
      <c r="AE90" s="3">
        <v>7.6739042116183737E-2</v>
      </c>
      <c r="AF90" s="2">
        <v>203</v>
      </c>
      <c r="AG90" s="2">
        <v>20</v>
      </c>
      <c r="AH90" s="3">
        <v>0.7</v>
      </c>
      <c r="AI90" s="3">
        <v>9</v>
      </c>
      <c r="AJ90" s="3">
        <v>90.3</v>
      </c>
      <c r="AK90" s="4">
        <v>1.343</v>
      </c>
      <c r="AL90" s="3">
        <v>8.3697904674188397</v>
      </c>
      <c r="AM90" s="3">
        <v>0.27641663525567683</v>
      </c>
      <c r="AN90" s="2">
        <v>0</v>
      </c>
      <c r="AO90" s="2">
        <v>666</v>
      </c>
      <c r="AP90" s="4">
        <v>1.4249723490243893</v>
      </c>
      <c r="AR90" s="4">
        <v>1.2</v>
      </c>
      <c r="AS90" s="4" t="e">
        <v>#N/A</v>
      </c>
      <c r="AT90" s="4">
        <v>42.678055354581545</v>
      </c>
      <c r="AU90" s="4">
        <v>35.046658865184355</v>
      </c>
      <c r="AV90" s="4">
        <v>17.19727817804096</v>
      </c>
      <c r="AW90" s="4">
        <v>17.075329874173388</v>
      </c>
      <c r="AX90" s="4">
        <v>16.606791654050628</v>
      </c>
      <c r="AY90" s="4">
        <v>2.1077245521755272</v>
      </c>
      <c r="AZ90" s="1">
        <v>100</v>
      </c>
      <c r="BA90" s="4">
        <v>100</v>
      </c>
      <c r="BB90" s="4">
        <v>99.166666666666657</v>
      </c>
      <c r="BC90" s="4">
        <v>100</v>
      </c>
      <c r="BD90" s="4">
        <v>100</v>
      </c>
      <c r="BG90" s="4">
        <v>7.63139648939719</v>
      </c>
      <c r="BH90" s="4">
        <v>17.849380687143395</v>
      </c>
      <c r="BI90" s="4">
        <v>0.1219483038675726</v>
      </c>
      <c r="BJ90" s="4">
        <v>0.4685382201227597</v>
      </c>
      <c r="BK90" s="4">
        <v>14.499067101875101</v>
      </c>
      <c r="BM90" s="1">
        <v>9</v>
      </c>
      <c r="BZ90" s="2">
        <v>30</v>
      </c>
      <c r="DM90" s="2">
        <v>679</v>
      </c>
      <c r="DN90" s="4">
        <v>1.4395804356673951</v>
      </c>
      <c r="DO90" s="4">
        <v>2.6421158625417775</v>
      </c>
      <c r="DP90" s="4">
        <v>0.68557717028021514</v>
      </c>
      <c r="DQ90" s="4">
        <v>45.514106475160979</v>
      </c>
      <c r="DR90" s="4">
        <v>39.119899598895913</v>
      </c>
      <c r="DS90" s="4">
        <v>36.296255521940999</v>
      </c>
      <c r="DT90" s="4">
        <v>26.314705579477238</v>
      </c>
      <c r="DU90" s="4">
        <v>24.600122607240536</v>
      </c>
      <c r="DV90" s="4">
        <v>21.343052351430213</v>
      </c>
      <c r="DW90" s="4">
        <v>1.1292267056987091</v>
      </c>
      <c r="DX90" s="2">
        <v>100</v>
      </c>
      <c r="DY90" s="4">
        <v>100</v>
      </c>
      <c r="DZ90" s="4">
        <v>99.166666666666671</v>
      </c>
      <c r="EA90" s="4">
        <v>100</v>
      </c>
      <c r="EB90" s="4">
        <v>100</v>
      </c>
      <c r="EC90" s="4">
        <v>6.3942068762650663</v>
      </c>
      <c r="ED90" s="4">
        <v>9.2178509532199797</v>
      </c>
      <c r="EE90" s="4">
        <v>2.8236440769549134</v>
      </c>
      <c r="EF90" s="4">
        <v>9.9815499424637615</v>
      </c>
      <c r="EG90" s="4">
        <v>1.7145829722367019</v>
      </c>
      <c r="EH90" s="4">
        <v>3.2570702558103228</v>
      </c>
      <c r="EI90" s="4">
        <v>20.213825645731504</v>
      </c>
      <c r="EJ90" s="4">
        <v>54.485893524839021</v>
      </c>
      <c r="EK90" s="1">
        <v>0</v>
      </c>
      <c r="EX90" s="4">
        <v>10</v>
      </c>
      <c r="EZ90" s="4">
        <v>670</v>
      </c>
      <c r="FA90" s="4">
        <v>1.4710617255891933</v>
      </c>
      <c r="FB90" s="4">
        <v>2.6417345162558257</v>
      </c>
      <c r="FC90" s="4">
        <v>0.71873771688472188</v>
      </c>
      <c r="FD90" s="4">
        <v>44.314551044510189</v>
      </c>
      <c r="FE90" s="4">
        <v>39.893030533260301</v>
      </c>
      <c r="FF90" s="4">
        <v>38.724451505273336</v>
      </c>
      <c r="FG90" s="4">
        <v>29.448855470627183</v>
      </c>
      <c r="FH90" s="4">
        <v>18.739094265269788</v>
      </c>
      <c r="FI90" s="4">
        <v>17.497479048033682</v>
      </c>
      <c r="FJ90" s="4">
        <v>1.0132151360063331</v>
      </c>
      <c r="FK90" s="1">
        <v>100</v>
      </c>
      <c r="FL90" s="4">
        <v>99.137931034482776</v>
      </c>
      <c r="FM90" s="4">
        <v>99.137931034482776</v>
      </c>
      <c r="FN90" s="4">
        <v>99.137931034482776</v>
      </c>
      <c r="FO90" s="4">
        <v>99.137931034482776</v>
      </c>
      <c r="FP90" s="4">
        <v>4.4215205112498879</v>
      </c>
      <c r="FQ90" s="4">
        <v>5.5900995392368529</v>
      </c>
      <c r="FR90" s="4">
        <v>1.168579027986965</v>
      </c>
      <c r="FS90" s="4">
        <v>9.2755960346461528</v>
      </c>
      <c r="FT90" s="4">
        <v>10.709761205357395</v>
      </c>
      <c r="FU90" s="4">
        <v>1.2416152172361059</v>
      </c>
      <c r="FV90" s="4">
        <v>16.484263912027348</v>
      </c>
      <c r="FW90" s="4">
        <v>55.685448955489811</v>
      </c>
      <c r="FX90" s="1">
        <v>0</v>
      </c>
      <c r="FY90" s="3"/>
      <c r="FZ90" s="3"/>
      <c r="GA90" s="3"/>
      <c r="GB90" s="3"/>
      <c r="GC90" s="4"/>
      <c r="GD90" s="4"/>
      <c r="GE90" s="4"/>
      <c r="GF90" s="4"/>
      <c r="GG90" s="4"/>
      <c r="GH90" s="4"/>
      <c r="GI90" s="4"/>
      <c r="GJ90" s="4"/>
      <c r="GL90" s="4">
        <f t="shared" si="2"/>
        <v>2.2000000000000002</v>
      </c>
      <c r="GM90" s="4" t="e">
        <f t="shared" si="3"/>
        <v>#N/A</v>
      </c>
      <c r="GN90" s="4"/>
    </row>
    <row r="91" spans="1:196" x14ac:dyDescent="0.2">
      <c r="A91" s="2">
        <v>75691</v>
      </c>
      <c r="B91" s="2">
        <v>2006</v>
      </c>
      <c r="C91" s="2">
        <v>6</v>
      </c>
      <c r="D91" s="2">
        <v>29</v>
      </c>
      <c r="E91" s="2">
        <v>7225736</v>
      </c>
      <c r="F91" s="2">
        <v>3613033</v>
      </c>
      <c r="G91" s="2">
        <v>210</v>
      </c>
      <c r="H91" s="1">
        <v>4</v>
      </c>
      <c r="I91" s="1">
        <v>2</v>
      </c>
      <c r="J91" s="3">
        <v>4.3</v>
      </c>
      <c r="K91" s="2">
        <v>1</v>
      </c>
      <c r="L91" s="2">
        <v>3</v>
      </c>
      <c r="M91" s="2">
        <v>2</v>
      </c>
      <c r="N91" s="2">
        <v>0</v>
      </c>
      <c r="O91" s="2">
        <v>4</v>
      </c>
      <c r="P91" s="2">
        <v>201</v>
      </c>
      <c r="Q91" s="2">
        <v>0</v>
      </c>
      <c r="R91" s="1">
        <v>1.4</v>
      </c>
      <c r="S91" s="1">
        <v>8</v>
      </c>
      <c r="T91" s="1">
        <v>90.7</v>
      </c>
      <c r="U91" s="4">
        <v>1.2290000000000001</v>
      </c>
      <c r="V91" s="3">
        <v>4.1826018333029866</v>
      </c>
      <c r="W91" s="3">
        <v>0.67790167257983058</v>
      </c>
      <c r="X91" s="2">
        <v>202</v>
      </c>
      <c r="Y91" s="2">
        <v>10</v>
      </c>
      <c r="Z91" s="3">
        <v>1.4</v>
      </c>
      <c r="AA91" s="3">
        <v>8</v>
      </c>
      <c r="AB91" s="3">
        <v>90.7</v>
      </c>
      <c r="AC91" s="4">
        <v>1.288</v>
      </c>
      <c r="AD91" s="3">
        <v>3.9845695590605077</v>
      </c>
      <c r="AE91" s="3">
        <v>0.60011188526674231</v>
      </c>
      <c r="AF91" s="2">
        <v>203</v>
      </c>
      <c r="AG91" s="2">
        <v>20</v>
      </c>
      <c r="AH91" s="3">
        <v>1.7</v>
      </c>
      <c r="AI91" s="3">
        <v>41.8</v>
      </c>
      <c r="AJ91" s="3">
        <v>56.5</v>
      </c>
      <c r="AK91" s="4">
        <v>1.35</v>
      </c>
      <c r="AL91" s="3">
        <v>4.5968677494199444</v>
      </c>
      <c r="AM91" s="3">
        <v>0.55479556163550348</v>
      </c>
      <c r="AN91" s="2">
        <v>0</v>
      </c>
      <c r="AR91" s="4" t="e">
        <v>#N/A</v>
      </c>
      <c r="AS91" s="4" t="e">
        <v>#N/A</v>
      </c>
      <c r="BZ91" s="2">
        <v>30</v>
      </c>
      <c r="DM91" s="2">
        <v>47</v>
      </c>
      <c r="DN91" s="4">
        <v>1.4215110511564868</v>
      </c>
      <c r="DO91" s="4">
        <v>2.6389016544117645</v>
      </c>
      <c r="DP91" s="4">
        <v>0.96507352941175473</v>
      </c>
      <c r="DQ91" s="4">
        <v>46.132473380355862</v>
      </c>
      <c r="DR91" s="4">
        <v>40.628898976943958</v>
      </c>
      <c r="DS91" s="4">
        <v>35.187321453644884</v>
      </c>
      <c r="DT91" s="4">
        <v>18.332349904619857</v>
      </c>
      <c r="DU91" s="4">
        <v>9.7292224682712494</v>
      </c>
      <c r="DV91" s="4">
        <v>5.4011468011405785</v>
      </c>
      <c r="DW91" s="4">
        <v>3.8713534970175183</v>
      </c>
      <c r="DX91" s="2">
        <v>100</v>
      </c>
      <c r="DY91" s="4">
        <v>100</v>
      </c>
      <c r="DZ91" s="4">
        <v>100</v>
      </c>
      <c r="EA91" s="4">
        <v>100</v>
      </c>
      <c r="EB91" s="4">
        <v>100</v>
      </c>
      <c r="EC91" s="4">
        <v>5.5035744034119034</v>
      </c>
      <c r="ED91" s="4">
        <v>10.945151926710977</v>
      </c>
      <c r="EE91" s="4">
        <v>5.441577523299074</v>
      </c>
      <c r="EF91" s="4">
        <v>16.854971549025027</v>
      </c>
      <c r="EG91" s="4">
        <v>8.6031274363486077</v>
      </c>
      <c r="EH91" s="4">
        <v>4.3280756671306708</v>
      </c>
      <c r="EI91" s="4">
        <v>1.5297933041230602</v>
      </c>
      <c r="EJ91" s="4">
        <v>53.867526619644138</v>
      </c>
      <c r="EK91" s="1">
        <v>0</v>
      </c>
      <c r="EX91" s="4">
        <v>5</v>
      </c>
      <c r="EZ91" s="4">
        <v>75</v>
      </c>
      <c r="FA91" s="4">
        <v>1.2472849685126894</v>
      </c>
      <c r="FB91" s="4">
        <v>2.6246626074948209</v>
      </c>
      <c r="FC91" s="4">
        <v>2.2032515221894804</v>
      </c>
      <c r="FD91" s="4">
        <v>52.478274161752402</v>
      </c>
      <c r="FE91" s="4">
        <v>44.028583341708611</v>
      </c>
      <c r="FF91" s="4">
        <v>31.385656184104405</v>
      </c>
      <c r="FG91" s="4">
        <v>20.16574247281066</v>
      </c>
      <c r="FH91" s="4">
        <v>10.758802623402783</v>
      </c>
      <c r="FI91" s="4">
        <v>6.9070883432452339</v>
      </c>
      <c r="FJ91" s="4">
        <v>5.8531808578249009</v>
      </c>
      <c r="FK91" s="1">
        <v>100</v>
      </c>
      <c r="FL91" s="4">
        <v>99.463327370304128</v>
      </c>
      <c r="FM91" s="4">
        <v>99.105545617173533</v>
      </c>
      <c r="FN91" s="4">
        <v>100</v>
      </c>
      <c r="FO91" s="4">
        <v>99.463327370304128</v>
      </c>
      <c r="FP91" s="4">
        <v>8.4496908200437915</v>
      </c>
      <c r="FQ91" s="4">
        <v>21.092617977647997</v>
      </c>
      <c r="FR91" s="4">
        <v>12.642927157604205</v>
      </c>
      <c r="FS91" s="4">
        <v>11.219913711293746</v>
      </c>
      <c r="FT91" s="4">
        <v>9.4069398494078769</v>
      </c>
      <c r="FU91" s="4">
        <v>3.851714280157549</v>
      </c>
      <c r="FV91" s="4">
        <v>1.053907485420333</v>
      </c>
      <c r="FW91" s="4">
        <v>47.521725838247598</v>
      </c>
      <c r="FX91" s="1">
        <v>9</v>
      </c>
      <c r="FY91" s="3"/>
      <c r="FZ91" s="3"/>
      <c r="GA91" s="3"/>
      <c r="GB91" s="3"/>
      <c r="GC91" s="4"/>
      <c r="GD91" s="4"/>
      <c r="GE91" s="4"/>
      <c r="GF91" s="4"/>
      <c r="GG91" s="4"/>
      <c r="GH91" s="4"/>
      <c r="GI91" s="4"/>
      <c r="GJ91" s="4"/>
      <c r="GL91" s="4" t="e">
        <f t="shared" si="2"/>
        <v>#N/A</v>
      </c>
      <c r="GM91" s="4" t="e">
        <f t="shared" si="3"/>
        <v>#N/A</v>
      </c>
      <c r="GN91" s="4"/>
    </row>
    <row r="92" spans="1:196" x14ac:dyDescent="0.2">
      <c r="A92" s="2">
        <v>77591</v>
      </c>
      <c r="B92" s="2">
        <v>2006</v>
      </c>
      <c r="C92" s="2">
        <v>8</v>
      </c>
      <c r="D92" s="2">
        <v>2</v>
      </c>
      <c r="E92" s="2">
        <v>7241702</v>
      </c>
      <c r="F92" s="2">
        <v>3532996</v>
      </c>
      <c r="G92" s="2">
        <v>230</v>
      </c>
      <c r="H92" s="1">
        <v>3</v>
      </c>
      <c r="I92" s="1">
        <v>2</v>
      </c>
      <c r="J92" s="3">
        <v>4.9000000000000004</v>
      </c>
      <c r="K92" s="2">
        <v>0</v>
      </c>
      <c r="L92" s="2">
        <v>0</v>
      </c>
      <c r="M92" s="2">
        <v>3</v>
      </c>
      <c r="N92" s="2">
        <v>0</v>
      </c>
      <c r="O92" s="2">
        <v>4</v>
      </c>
      <c r="P92" s="2">
        <v>201</v>
      </c>
      <c r="Q92" s="2">
        <v>0</v>
      </c>
      <c r="R92" s="1">
        <v>1.9</v>
      </c>
      <c r="S92" s="1">
        <v>24</v>
      </c>
      <c r="T92" s="1">
        <v>74.099999999999994</v>
      </c>
      <c r="U92" s="4">
        <v>0.82599999999999996</v>
      </c>
      <c r="V92" s="3">
        <v>16.761226460647034</v>
      </c>
      <c r="W92" s="3">
        <v>11.25371619171924</v>
      </c>
      <c r="X92" s="2">
        <v>202</v>
      </c>
      <c r="Y92" s="2">
        <v>10</v>
      </c>
      <c r="Z92" s="3">
        <v>1.9</v>
      </c>
      <c r="AA92" s="3">
        <v>24</v>
      </c>
      <c r="AB92" s="3">
        <v>74.099999999999994</v>
      </c>
      <c r="AC92" s="4">
        <v>1.01</v>
      </c>
      <c r="AD92" s="3">
        <v>10.845022237427305</v>
      </c>
      <c r="AE92" s="3">
        <v>14.910645762526041</v>
      </c>
      <c r="AF92" s="2">
        <v>203</v>
      </c>
      <c r="AG92" s="2">
        <v>20</v>
      </c>
      <c r="AH92" s="3">
        <v>1.7</v>
      </c>
      <c r="AI92" s="3">
        <v>21.7</v>
      </c>
      <c r="AJ92" s="3">
        <v>76.599999999999994</v>
      </c>
      <c r="AK92" s="4">
        <v>1.1830000000000001</v>
      </c>
      <c r="AL92" s="3">
        <v>8.3022682757313362</v>
      </c>
      <c r="AM92" s="3">
        <v>13.415558464824644</v>
      </c>
      <c r="AN92" s="2">
        <v>0</v>
      </c>
      <c r="AO92" s="2">
        <v>82</v>
      </c>
      <c r="AP92" s="4">
        <v>1.4179373100133243</v>
      </c>
      <c r="AQ92" s="4">
        <v>2.6428972998653895</v>
      </c>
      <c r="AR92" s="4">
        <v>0.61762609866180551</v>
      </c>
      <c r="AS92" s="4">
        <v>46.349133199933874</v>
      </c>
      <c r="AT92" s="4">
        <v>39.144558958778056</v>
      </c>
      <c r="AU92" s="4">
        <v>38.869528152871688</v>
      </c>
      <c r="AV92" s="4">
        <v>27.938652634407639</v>
      </c>
      <c r="AW92" s="4">
        <v>22.386867994251539</v>
      </c>
      <c r="AX92" s="4">
        <v>16.790310897319987</v>
      </c>
      <c r="AY92" s="4">
        <v>3.6322119839634612</v>
      </c>
      <c r="AZ92" s="1">
        <v>100</v>
      </c>
      <c r="BA92" s="4">
        <v>100</v>
      </c>
      <c r="BB92" s="4">
        <v>100</v>
      </c>
      <c r="BC92" s="4">
        <v>99.166666666666657</v>
      </c>
      <c r="BD92" s="4">
        <v>99.5</v>
      </c>
      <c r="BE92" s="4">
        <v>7.204574241155818</v>
      </c>
      <c r="BF92" s="4">
        <v>7.4796050470621864</v>
      </c>
      <c r="BG92" s="4">
        <v>0.27503080590636841</v>
      </c>
      <c r="BH92" s="4">
        <v>10.930875518464049</v>
      </c>
      <c r="BI92" s="4">
        <v>5.5517846401561002</v>
      </c>
      <c r="BJ92" s="4">
        <v>5.5965570969315515</v>
      </c>
      <c r="BK92" s="4">
        <v>13.158098913356525</v>
      </c>
      <c r="BL92" s="4">
        <v>53.650866800066126</v>
      </c>
      <c r="BM92" s="1">
        <v>0</v>
      </c>
      <c r="BZ92" s="2">
        <v>30</v>
      </c>
      <c r="DM92" s="2">
        <v>54</v>
      </c>
      <c r="DN92" s="4">
        <v>1.3500892925926653</v>
      </c>
      <c r="DO92" s="4">
        <v>2.6067026572249872</v>
      </c>
      <c r="DP92" s="4">
        <v>3.7649863282619789</v>
      </c>
      <c r="DQ92" s="4">
        <v>48.207008235073211</v>
      </c>
      <c r="DR92" s="4">
        <v>51.721170247240522</v>
      </c>
      <c r="DS92" s="4">
        <v>44.175862104311378</v>
      </c>
      <c r="DT92" s="4">
        <v>30.510390309495339</v>
      </c>
      <c r="DU92" s="4">
        <v>23.080829942488425</v>
      </c>
      <c r="DV92" s="4">
        <v>13.119286977183107</v>
      </c>
      <c r="DW92" s="4">
        <v>5.5964937674436879</v>
      </c>
      <c r="DX92" s="2">
        <v>100</v>
      </c>
      <c r="DY92" s="4">
        <v>111.42857142857142</v>
      </c>
      <c r="DZ92" s="4">
        <v>110.85714285714286</v>
      </c>
      <c r="EA92" s="4">
        <v>109.90476190476188</v>
      </c>
      <c r="EB92" s="4">
        <v>111.42857142857142</v>
      </c>
      <c r="EC92" s="4">
        <v>-3.5141620121673114</v>
      </c>
      <c r="ED92" s="4">
        <v>4.031146130761833</v>
      </c>
      <c r="EE92" s="4">
        <v>7.5453081429291444</v>
      </c>
      <c r="EF92" s="4">
        <v>13.665471794816039</v>
      </c>
      <c r="EG92" s="4">
        <v>7.4295603670069141</v>
      </c>
      <c r="EH92" s="4">
        <v>9.961542965305318</v>
      </c>
      <c r="EI92" s="4">
        <v>7.5227932097394188</v>
      </c>
      <c r="EJ92" s="4">
        <v>51.792991764926789</v>
      </c>
      <c r="EK92" s="1">
        <v>0</v>
      </c>
      <c r="EX92" s="4">
        <v>4</v>
      </c>
      <c r="EZ92" s="4">
        <v>102</v>
      </c>
      <c r="FA92" s="4">
        <v>0.98577994288744519</v>
      </c>
      <c r="FB92" s="4">
        <v>2.517739786856128</v>
      </c>
      <c r="FC92" s="4">
        <v>11.500888099467117</v>
      </c>
      <c r="FD92" s="4">
        <v>60.846631251024675</v>
      </c>
      <c r="FE92" s="4">
        <v>46.195180872938998</v>
      </c>
      <c r="FF92" s="4">
        <v>37.84078779373224</v>
      </c>
      <c r="FG92" s="4">
        <v>31.273876055858825</v>
      </c>
      <c r="FH92" s="4">
        <v>26.872443505693905</v>
      </c>
      <c r="FI92" s="4">
        <v>21.061527460570801</v>
      </c>
      <c r="FJ92" s="4">
        <v>9.6858304315973207</v>
      </c>
      <c r="FK92" s="1">
        <v>100</v>
      </c>
      <c r="FL92" s="4">
        <v>100</v>
      </c>
      <c r="FM92" s="4">
        <v>100</v>
      </c>
      <c r="FN92" s="4">
        <v>100</v>
      </c>
      <c r="FO92" s="4">
        <v>100</v>
      </c>
      <c r="FP92" s="4">
        <v>14.651450378085677</v>
      </c>
      <c r="FQ92" s="4">
        <v>23.005843457292436</v>
      </c>
      <c r="FR92" s="4">
        <v>8.3543930792067584</v>
      </c>
      <c r="FS92" s="4">
        <v>6.566911737873415</v>
      </c>
      <c r="FT92" s="4">
        <v>4.4014325501649196</v>
      </c>
      <c r="FU92" s="4">
        <v>5.8109160451231041</v>
      </c>
      <c r="FV92" s="4">
        <v>11.37569702897348</v>
      </c>
      <c r="FW92" s="4">
        <v>39.153368748975325</v>
      </c>
      <c r="FX92" s="1">
        <v>0</v>
      </c>
      <c r="FY92" s="3"/>
      <c r="FZ92" s="3"/>
      <c r="GA92" s="3"/>
      <c r="GB92" s="3"/>
      <c r="GC92" s="4"/>
      <c r="GD92" s="4"/>
      <c r="GE92" s="4"/>
      <c r="GF92" s="4"/>
      <c r="GG92" s="4"/>
      <c r="GH92" s="4"/>
      <c r="GI92" s="4"/>
      <c r="GJ92" s="4"/>
      <c r="GL92" s="4">
        <f t="shared" si="2"/>
        <v>2.5176260986618053</v>
      </c>
      <c r="GM92" s="4">
        <f t="shared" si="3"/>
        <v>23.962265205682336</v>
      </c>
      <c r="GN92" s="4"/>
    </row>
    <row r="93" spans="1:196" x14ac:dyDescent="0.2">
      <c r="A93" s="2">
        <v>77654</v>
      </c>
      <c r="B93" s="2">
        <v>2006</v>
      </c>
      <c r="C93" s="2">
        <v>8</v>
      </c>
      <c r="D93" s="2">
        <v>3</v>
      </c>
      <c r="E93" s="2">
        <v>7242925</v>
      </c>
      <c r="F93" s="2">
        <v>3580982</v>
      </c>
      <c r="G93" s="2">
        <v>270</v>
      </c>
      <c r="H93" s="1">
        <v>3</v>
      </c>
      <c r="I93" s="1">
        <v>2</v>
      </c>
      <c r="J93" s="3">
        <v>3.75</v>
      </c>
      <c r="K93" s="2">
        <v>2</v>
      </c>
      <c r="L93" s="2">
        <v>4</v>
      </c>
      <c r="M93" s="2">
        <v>3</v>
      </c>
      <c r="N93" s="2">
        <v>0</v>
      </c>
      <c r="O93" s="2">
        <v>3</v>
      </c>
      <c r="P93" s="2">
        <v>201</v>
      </c>
      <c r="Q93" s="2">
        <v>0</v>
      </c>
      <c r="R93" s="1">
        <v>2.1</v>
      </c>
      <c r="S93" s="1">
        <v>34.4</v>
      </c>
      <c r="T93" s="1">
        <v>63.4</v>
      </c>
      <c r="U93" s="4">
        <v>0.93700000000000006</v>
      </c>
      <c r="V93" s="3">
        <v>8.3371718102256906</v>
      </c>
      <c r="W93" s="3">
        <v>11.486001435750179</v>
      </c>
      <c r="X93" s="2">
        <v>202</v>
      </c>
      <c r="Y93" s="2">
        <v>10</v>
      </c>
      <c r="Z93" s="3">
        <v>2.1</v>
      </c>
      <c r="AA93" s="3">
        <v>34.4</v>
      </c>
      <c r="AB93" s="3">
        <v>63.4</v>
      </c>
      <c r="AC93" s="4">
        <v>0.88300000000000001</v>
      </c>
      <c r="AD93" s="3">
        <v>11.909281160266698</v>
      </c>
      <c r="AE93" s="3">
        <v>18.237569060773488</v>
      </c>
      <c r="AF93" s="2">
        <v>203</v>
      </c>
      <c r="AG93" s="2">
        <v>20</v>
      </c>
      <c r="AH93" s="3">
        <v>1.5</v>
      </c>
      <c r="AI93" s="3">
        <v>28.9</v>
      </c>
      <c r="AJ93" s="3">
        <v>69.599999999999994</v>
      </c>
      <c r="AK93" s="4">
        <v>1.0349999999999999</v>
      </c>
      <c r="AL93" s="3">
        <v>9.734762979683973</v>
      </c>
      <c r="AM93" s="3">
        <v>19.935917474210687</v>
      </c>
      <c r="AN93" s="2">
        <v>0</v>
      </c>
      <c r="AR93" s="4" t="e">
        <v>#N/A</v>
      </c>
      <c r="AS93" s="4" t="e">
        <v>#N/A</v>
      </c>
      <c r="BZ93" s="2">
        <v>30</v>
      </c>
      <c r="DM93" s="2">
        <v>63</v>
      </c>
      <c r="DN93" s="4">
        <v>1.2833491397611527</v>
      </c>
      <c r="DO93" s="4">
        <v>2.6304477189005384</v>
      </c>
      <c r="DP93" s="4">
        <v>1.7001983564749061</v>
      </c>
      <c r="DQ93" s="4">
        <v>51.211760243706316</v>
      </c>
      <c r="DR93" s="4">
        <v>46.198271620498737</v>
      </c>
      <c r="DS93" s="4">
        <v>38.094294746942168</v>
      </c>
      <c r="DT93" s="4">
        <v>27.006485420373398</v>
      </c>
      <c r="DU93" s="4">
        <v>23.39226582940092</v>
      </c>
      <c r="DV93" s="4">
        <v>10.770514467128741</v>
      </c>
      <c r="DW93" s="4">
        <v>8.0436850040412704</v>
      </c>
      <c r="DX93" s="2">
        <v>100</v>
      </c>
      <c r="DY93" s="4">
        <v>98.71794871794873</v>
      </c>
      <c r="DZ93" s="4">
        <v>98.168498168498175</v>
      </c>
      <c r="EA93" s="4">
        <v>97.25274725274727</v>
      </c>
      <c r="EB93" s="4">
        <v>99.08424908424908</v>
      </c>
      <c r="EC93" s="4">
        <v>5.0134886232075786</v>
      </c>
      <c r="ED93" s="4">
        <v>13.117465496764147</v>
      </c>
      <c r="EE93" s="4">
        <v>8.1039768735565687</v>
      </c>
      <c r="EF93" s="4">
        <v>11.08780932656877</v>
      </c>
      <c r="EG93" s="4">
        <v>3.6142195909724784</v>
      </c>
      <c r="EH93" s="4">
        <v>12.621751362272178</v>
      </c>
      <c r="EI93" s="4">
        <v>2.726829463087471</v>
      </c>
      <c r="EJ93" s="4">
        <v>48.788239756293684</v>
      </c>
      <c r="EK93" s="1">
        <v>0</v>
      </c>
      <c r="EX93" s="4">
        <v>5</v>
      </c>
      <c r="EZ93" s="4">
        <v>51</v>
      </c>
      <c r="FA93" s="4">
        <v>0.80711386215826686</v>
      </c>
      <c r="FB93" s="4">
        <v>2.5321721311475409</v>
      </c>
      <c r="FC93" s="4">
        <v>10.245901639344265</v>
      </c>
      <c r="FD93" s="4">
        <v>68.125632052016329</v>
      </c>
      <c r="FE93" s="4">
        <v>55.690381835720778</v>
      </c>
      <c r="FF93" s="4">
        <v>46.726217122848126</v>
      </c>
      <c r="FG93" s="4">
        <v>37.511164290174989</v>
      </c>
      <c r="FH93" s="4">
        <v>32.174706174417992</v>
      </c>
      <c r="FI93" s="4">
        <v>19.121743184796347</v>
      </c>
      <c r="FJ93" s="4">
        <v>7.2410440065120643</v>
      </c>
      <c r="FK93" s="1">
        <v>100</v>
      </c>
      <c r="FL93" s="4">
        <v>99.468085106382958</v>
      </c>
      <c r="FM93" s="4">
        <v>97.695035460992884</v>
      </c>
      <c r="FN93" s="4">
        <v>98.226950354609912</v>
      </c>
      <c r="FO93" s="4">
        <v>97.695035460992884</v>
      </c>
      <c r="FP93" s="4">
        <v>12.43525021629555</v>
      </c>
      <c r="FQ93" s="4">
        <v>21.399414929168202</v>
      </c>
      <c r="FR93" s="4">
        <v>8.9641647128726518</v>
      </c>
      <c r="FS93" s="4">
        <v>9.2150528326731376</v>
      </c>
      <c r="FT93" s="4">
        <v>5.3364581157569972</v>
      </c>
      <c r="FU93" s="4">
        <v>13.052962989621644</v>
      </c>
      <c r="FV93" s="4">
        <v>11.880699178284283</v>
      </c>
      <c r="FW93" s="4">
        <v>31.874367947983671</v>
      </c>
      <c r="FX93" s="1">
        <v>0</v>
      </c>
      <c r="FY93" s="3"/>
      <c r="FZ93" s="3"/>
      <c r="GA93" s="3"/>
      <c r="GB93" s="3"/>
      <c r="GC93" s="4"/>
      <c r="GD93" s="4"/>
      <c r="GE93" s="4"/>
      <c r="GF93" s="4"/>
      <c r="GG93" s="4"/>
      <c r="GH93" s="4"/>
      <c r="GI93" s="4"/>
      <c r="GJ93" s="4"/>
      <c r="GL93" s="4" t="e">
        <f t="shared" si="2"/>
        <v>#N/A</v>
      </c>
      <c r="GM93" s="4" t="e">
        <f t="shared" si="3"/>
        <v>#N/A</v>
      </c>
      <c r="GN93" s="4"/>
    </row>
    <row r="94" spans="1:196" x14ac:dyDescent="0.2">
      <c r="A94" s="2">
        <v>77693</v>
      </c>
      <c r="B94" s="2">
        <v>2006</v>
      </c>
      <c r="C94" s="2">
        <v>6</v>
      </c>
      <c r="D94" s="2">
        <v>30</v>
      </c>
      <c r="E94" s="2">
        <v>7242492</v>
      </c>
      <c r="F94" s="2">
        <v>3613050</v>
      </c>
      <c r="G94" s="2">
        <v>210</v>
      </c>
      <c r="H94" s="1">
        <v>4</v>
      </c>
      <c r="I94" s="1">
        <v>1</v>
      </c>
      <c r="J94" s="3">
        <v>5.6</v>
      </c>
      <c r="K94" s="2">
        <v>0</v>
      </c>
      <c r="L94" s="2">
        <v>0</v>
      </c>
      <c r="M94" s="2">
        <v>3</v>
      </c>
      <c r="N94" s="2">
        <v>0</v>
      </c>
      <c r="O94" s="2">
        <v>3</v>
      </c>
      <c r="P94" s="2">
        <v>201</v>
      </c>
      <c r="Q94" s="2">
        <v>0</v>
      </c>
      <c r="R94" s="1">
        <v>2.5</v>
      </c>
      <c r="S94" s="1">
        <v>69.8</v>
      </c>
      <c r="T94" s="1">
        <v>27.6</v>
      </c>
      <c r="U94" s="4">
        <v>0.98599999999999999</v>
      </c>
      <c r="V94" s="3">
        <v>25.142857142857142</v>
      </c>
      <c r="W94" s="3">
        <v>1.0478834142956375</v>
      </c>
      <c r="X94" s="2">
        <v>202</v>
      </c>
      <c r="Y94" s="2">
        <v>10</v>
      </c>
      <c r="Z94" s="3">
        <v>2.5</v>
      </c>
      <c r="AA94" s="3">
        <v>69.8</v>
      </c>
      <c r="AB94" s="3">
        <v>27.6</v>
      </c>
      <c r="AC94" s="4">
        <v>1.0580000000000001</v>
      </c>
      <c r="AD94" s="3">
        <v>23.164532212337466</v>
      </c>
      <c r="AE94" s="3">
        <v>0.94153572110184847</v>
      </c>
      <c r="AF94" s="2">
        <v>203</v>
      </c>
      <c r="AG94" s="2">
        <v>20</v>
      </c>
      <c r="AH94" s="3">
        <v>1.1000000000000001</v>
      </c>
      <c r="AI94" s="3">
        <v>63.3</v>
      </c>
      <c r="AJ94" s="3">
        <v>35.6</v>
      </c>
      <c r="AK94" s="4">
        <v>1.1859999999999999</v>
      </c>
      <c r="AL94" s="3">
        <v>21.09379968203498</v>
      </c>
      <c r="AM94" s="3">
        <v>8.0593165699548677E-2</v>
      </c>
      <c r="AN94" s="2">
        <v>0</v>
      </c>
      <c r="AO94" s="2">
        <v>84</v>
      </c>
      <c r="AP94" s="4">
        <v>0.99826353168681881</v>
      </c>
      <c r="AR94" s="4">
        <v>5</v>
      </c>
      <c r="AS94" s="4" t="e">
        <v>#N/A</v>
      </c>
      <c r="AT94" s="4">
        <v>54.022276388593006</v>
      </c>
      <c r="AU94" s="4">
        <v>53.236976084175666</v>
      </c>
      <c r="AV94" s="4">
        <v>47.84202683838167</v>
      </c>
      <c r="AW94" s="4">
        <v>42.625845141560788</v>
      </c>
      <c r="AX94" s="4">
        <v>26.645303174433778</v>
      </c>
      <c r="AY94" s="4">
        <v>6.0454323929389204</v>
      </c>
      <c r="AZ94" s="1">
        <v>100</v>
      </c>
      <c r="BA94" s="4">
        <v>99.165275459098496</v>
      </c>
      <c r="BB94" s="4">
        <v>98.664440734557587</v>
      </c>
      <c r="BC94" s="4">
        <v>99.165275459098496</v>
      </c>
      <c r="BD94" s="4">
        <v>99.165275459098496</v>
      </c>
      <c r="BG94" s="4">
        <v>0.78530030441734056</v>
      </c>
      <c r="BH94" s="4">
        <v>5.3949492457939954</v>
      </c>
      <c r="BI94" s="4">
        <v>5.2161816968208825</v>
      </c>
      <c r="BJ94" s="4">
        <v>15.98054196712701</v>
      </c>
      <c r="BK94" s="4">
        <v>20.599870781494857</v>
      </c>
      <c r="BM94" s="1">
        <v>0</v>
      </c>
      <c r="BZ94" s="2">
        <v>30</v>
      </c>
      <c r="DM94" s="2">
        <v>57</v>
      </c>
      <c r="DN94" s="4">
        <v>1.1677880823729272</v>
      </c>
      <c r="DO94" s="4">
        <v>2.6228187466234472</v>
      </c>
      <c r="DP94" s="4">
        <v>2.3635872501350712</v>
      </c>
      <c r="DQ94" s="4">
        <v>55.47583744106187</v>
      </c>
      <c r="DR94" s="4">
        <v>50.620758472337343</v>
      </c>
      <c r="DS94" s="4">
        <v>48.107251464685241</v>
      </c>
      <c r="DT94" s="4">
        <v>44.912870406859042</v>
      </c>
      <c r="DU94" s="4">
        <v>42.965697889538667</v>
      </c>
      <c r="DV94" s="4">
        <v>13.681750423171616</v>
      </c>
      <c r="DW94" s="4">
        <v>8.5696346794837783</v>
      </c>
      <c r="DX94" s="2">
        <v>100</v>
      </c>
      <c r="DY94" s="4">
        <v>99.168053244592343</v>
      </c>
      <c r="DZ94" s="4">
        <v>99.168053244592343</v>
      </c>
      <c r="EA94" s="4">
        <v>100</v>
      </c>
      <c r="EB94" s="4">
        <v>100</v>
      </c>
      <c r="EC94" s="4">
        <v>4.855078968724527</v>
      </c>
      <c r="ED94" s="4">
        <v>7.3685859763766288</v>
      </c>
      <c r="EE94" s="4">
        <v>2.5135070076521018</v>
      </c>
      <c r="EF94" s="4">
        <v>3.1943810578261989</v>
      </c>
      <c r="EG94" s="4">
        <v>1.9471725173203751</v>
      </c>
      <c r="EH94" s="4">
        <v>29.283947466367053</v>
      </c>
      <c r="EI94" s="4">
        <v>5.1121157436878377</v>
      </c>
      <c r="EJ94" s="4">
        <v>44.52416255893813</v>
      </c>
      <c r="EK94" s="1">
        <v>0</v>
      </c>
      <c r="EX94" s="4">
        <v>8</v>
      </c>
      <c r="EZ94" s="4">
        <v>100</v>
      </c>
      <c r="FA94" s="4">
        <v>1.0574806565794106</v>
      </c>
      <c r="FB94" s="4">
        <v>2.5867830313742814</v>
      </c>
      <c r="FC94" s="4">
        <v>5.4971277065842106</v>
      </c>
      <c r="FD94" s="4">
        <v>59.11985490265095</v>
      </c>
      <c r="FE94" s="4">
        <v>51.467218276433258</v>
      </c>
      <c r="FF94" s="4">
        <v>46.57422835740168</v>
      </c>
      <c r="FG94" s="4">
        <v>42.122566940870996</v>
      </c>
      <c r="FH94" s="4">
        <v>35.784066274517642</v>
      </c>
      <c r="FI94" s="4">
        <v>16.288859381434925</v>
      </c>
      <c r="FJ94" s="4">
        <v>1.2601359602122897</v>
      </c>
      <c r="FK94" s="1">
        <v>100</v>
      </c>
      <c r="FL94" s="4">
        <v>99.166666666666657</v>
      </c>
      <c r="FM94" s="4">
        <v>99.166666666666657</v>
      </c>
      <c r="FN94" s="4">
        <v>99.166666666666657</v>
      </c>
      <c r="FO94" s="4">
        <v>99.166666666666657</v>
      </c>
      <c r="FP94" s="4">
        <v>7.6526366262176921</v>
      </c>
      <c r="FQ94" s="4">
        <v>12.54562654524927</v>
      </c>
      <c r="FR94" s="4">
        <v>4.892989919031578</v>
      </c>
      <c r="FS94" s="4">
        <v>4.4516614165306834</v>
      </c>
      <c r="FT94" s="4">
        <v>6.3385006663533545</v>
      </c>
      <c r="FU94" s="4">
        <v>19.495206893082717</v>
      </c>
      <c r="FV94" s="4">
        <v>15.028723421222635</v>
      </c>
      <c r="FW94" s="4">
        <v>40.88014509734905</v>
      </c>
      <c r="FX94" s="1">
        <v>0</v>
      </c>
      <c r="FY94" s="3"/>
      <c r="FZ94" s="3"/>
      <c r="GA94" s="3"/>
      <c r="GB94" s="3"/>
      <c r="GC94" s="4"/>
      <c r="GD94" s="4"/>
      <c r="GE94" s="4"/>
      <c r="GF94" s="4"/>
      <c r="GG94" s="4"/>
      <c r="GH94" s="4"/>
      <c r="GI94" s="4"/>
      <c r="GJ94" s="4"/>
      <c r="GL94" s="4">
        <f t="shared" si="2"/>
        <v>7.5</v>
      </c>
      <c r="GM94" s="4" t="e">
        <f t="shared" si="3"/>
        <v>#N/A</v>
      </c>
      <c r="GN94" s="4"/>
    </row>
    <row r="95" spans="1:196" x14ac:dyDescent="0.2">
      <c r="A95" s="2">
        <v>79631</v>
      </c>
      <c r="B95" s="2">
        <v>2006</v>
      </c>
      <c r="C95" s="2">
        <v>8</v>
      </c>
      <c r="D95" s="2">
        <v>3</v>
      </c>
      <c r="E95" s="2">
        <v>7257673</v>
      </c>
      <c r="F95" s="2">
        <v>3564989</v>
      </c>
      <c r="G95" s="2">
        <v>250</v>
      </c>
      <c r="H95" s="1">
        <v>3</v>
      </c>
      <c r="I95" s="1">
        <v>2</v>
      </c>
      <c r="J95" s="3">
        <v>7.7</v>
      </c>
      <c r="K95" s="2">
        <v>2</v>
      </c>
      <c r="L95" s="2">
        <v>5</v>
      </c>
      <c r="M95" s="2">
        <v>3</v>
      </c>
      <c r="N95" s="2">
        <v>0</v>
      </c>
      <c r="O95" s="2">
        <v>4</v>
      </c>
      <c r="P95" s="2">
        <v>201</v>
      </c>
      <c r="Q95" s="2">
        <v>0</v>
      </c>
      <c r="R95" s="1">
        <v>1.3</v>
      </c>
      <c r="S95" s="1">
        <v>29.6</v>
      </c>
      <c r="T95" s="1">
        <v>69</v>
      </c>
      <c r="U95" s="4">
        <v>1.0940000000000001</v>
      </c>
      <c r="V95" s="3">
        <v>8.3378539654985371</v>
      </c>
      <c r="W95" s="3">
        <v>3.0419601112623464</v>
      </c>
      <c r="X95" s="2">
        <v>202</v>
      </c>
      <c r="Y95" s="2">
        <v>10</v>
      </c>
      <c r="Z95" s="3">
        <v>1.3</v>
      </c>
      <c r="AA95" s="3">
        <v>29.6</v>
      </c>
      <c r="AB95" s="3">
        <v>69</v>
      </c>
      <c r="AC95" s="4">
        <v>1.2470000000000001</v>
      </c>
      <c r="AD95" s="3">
        <v>8.1147808263846759</v>
      </c>
      <c r="AE95" s="3">
        <v>2.392902408111536</v>
      </c>
      <c r="AF95" s="2">
        <v>203</v>
      </c>
      <c r="AG95" s="2">
        <v>20</v>
      </c>
      <c r="AH95" s="3">
        <v>1.3</v>
      </c>
      <c r="AI95" s="3">
        <v>28.3</v>
      </c>
      <c r="AJ95" s="3">
        <v>70.3</v>
      </c>
      <c r="AK95" s="4">
        <v>1.3149999999999999</v>
      </c>
      <c r="AL95" s="3">
        <v>9.3871429545299652</v>
      </c>
      <c r="AM95" s="3">
        <v>2.7535359614805834</v>
      </c>
      <c r="AN95" s="2">
        <v>0</v>
      </c>
      <c r="AR95" s="4" t="e">
        <v>#N/A</v>
      </c>
      <c r="AS95" s="4" t="e">
        <v>#N/A</v>
      </c>
      <c r="BZ95" s="2">
        <v>30</v>
      </c>
      <c r="DM95" s="2">
        <v>95</v>
      </c>
      <c r="DN95" s="4">
        <v>1.4031432110816642</v>
      </c>
      <c r="DO95" s="4">
        <v>2.6415034839019707</v>
      </c>
      <c r="DP95" s="4">
        <v>0.73882748678518484</v>
      </c>
      <c r="DQ95" s="4">
        <v>46.880887357037594</v>
      </c>
      <c r="DR95" s="4">
        <v>38.05914668523603</v>
      </c>
      <c r="DS95" s="4">
        <v>36.095554652369763</v>
      </c>
      <c r="DT95" s="4">
        <v>28.759267806449181</v>
      </c>
      <c r="DU95" s="4">
        <v>21.93466618081953</v>
      </c>
      <c r="DV95" s="4">
        <v>16.868982499939762</v>
      </c>
      <c r="DW95" s="4">
        <v>5.8444784171384789</v>
      </c>
      <c r="DX95" s="2">
        <v>100</v>
      </c>
      <c r="DY95" s="4">
        <v>98.666666666666657</v>
      </c>
      <c r="DZ95" s="4">
        <v>97.5</v>
      </c>
      <c r="EA95" s="4">
        <v>97.833333333333329</v>
      </c>
      <c r="EB95" s="4">
        <v>97</v>
      </c>
      <c r="EC95" s="4">
        <v>8.8217406718015638</v>
      </c>
      <c r="ED95" s="4">
        <v>10.78533270466783</v>
      </c>
      <c r="EE95" s="4">
        <v>1.9635920328662664</v>
      </c>
      <c r="EF95" s="4">
        <v>7.3362868459205828</v>
      </c>
      <c r="EG95" s="4">
        <v>6.8246016256296507</v>
      </c>
      <c r="EH95" s="4">
        <v>5.0656836808797685</v>
      </c>
      <c r="EI95" s="4">
        <v>11.024504082801283</v>
      </c>
      <c r="EJ95" s="4">
        <v>53.119112642962406</v>
      </c>
      <c r="EK95" s="1">
        <v>0</v>
      </c>
      <c r="EX95" s="4">
        <v>12</v>
      </c>
      <c r="EZ95" s="4">
        <v>55</v>
      </c>
      <c r="FA95" s="4">
        <v>1.0968910639722742</v>
      </c>
      <c r="FB95" s="4">
        <v>2.6099140229272191</v>
      </c>
      <c r="FC95" s="4">
        <v>3.4857371367635275</v>
      </c>
      <c r="FD95" s="4">
        <v>57.972137996253736</v>
      </c>
      <c r="FE95" s="4">
        <v>48.294806239399747</v>
      </c>
      <c r="FF95" s="4">
        <v>45.837660345059668</v>
      </c>
      <c r="FG95" s="4">
        <v>33.743482569423598</v>
      </c>
      <c r="FH95" s="4">
        <v>24.198923920710204</v>
      </c>
      <c r="FI95" s="4">
        <v>13.590923097295867</v>
      </c>
      <c r="FJ95" s="4">
        <v>10.880969210975207</v>
      </c>
      <c r="FK95" s="1">
        <v>100</v>
      </c>
      <c r="FL95" s="4">
        <v>97.762478485370067</v>
      </c>
      <c r="FM95" s="4">
        <v>98.27882960413082</v>
      </c>
      <c r="FN95" s="4">
        <v>97.418244406196223</v>
      </c>
      <c r="FO95" s="4">
        <v>97.762478485370067</v>
      </c>
      <c r="FP95" s="4">
        <v>9.6773317568539881</v>
      </c>
      <c r="FQ95" s="4">
        <v>12.134477651194068</v>
      </c>
      <c r="FR95" s="4">
        <v>2.4571458943400799</v>
      </c>
      <c r="FS95" s="4">
        <v>12.094177775636069</v>
      </c>
      <c r="FT95" s="4">
        <v>9.5445586487133944</v>
      </c>
      <c r="FU95" s="4">
        <v>10.608000823414336</v>
      </c>
      <c r="FV95" s="4">
        <v>2.70995388632066</v>
      </c>
      <c r="FW95" s="4">
        <v>42.027862003746264</v>
      </c>
      <c r="FX95" s="1">
        <v>3</v>
      </c>
      <c r="FY95" s="3"/>
      <c r="FZ95" s="3"/>
      <c r="GA95" s="3"/>
      <c r="GB95" s="3"/>
      <c r="GC95" s="4"/>
      <c r="GD95" s="4"/>
      <c r="GE95" s="4"/>
      <c r="GF95" s="4"/>
      <c r="GG95" s="4"/>
      <c r="GH95" s="4"/>
      <c r="GI95" s="4"/>
      <c r="GJ95" s="4"/>
      <c r="GL95" s="4" t="e">
        <f t="shared" si="2"/>
        <v>#N/A</v>
      </c>
      <c r="GM95" s="4" t="e">
        <f t="shared" si="3"/>
        <v>#N/A</v>
      </c>
      <c r="GN95" s="4"/>
    </row>
    <row r="96" spans="1:196" x14ac:dyDescent="0.2">
      <c r="A96" s="2">
        <v>79651</v>
      </c>
      <c r="B96" s="2">
        <v>2006</v>
      </c>
      <c r="C96" s="2">
        <v>8</v>
      </c>
      <c r="D96" s="2">
        <v>3</v>
      </c>
      <c r="E96" s="2">
        <v>7257711</v>
      </c>
      <c r="F96" s="2">
        <v>3581030</v>
      </c>
      <c r="G96" s="2">
        <v>260</v>
      </c>
      <c r="H96" s="1">
        <v>3</v>
      </c>
      <c r="I96" s="1">
        <v>2</v>
      </c>
      <c r="J96" s="3">
        <v>6</v>
      </c>
      <c r="K96" s="2">
        <v>2</v>
      </c>
      <c r="L96" s="2">
        <v>4</v>
      </c>
      <c r="M96" s="2">
        <v>3</v>
      </c>
      <c r="N96" s="2">
        <v>0</v>
      </c>
      <c r="O96" s="2">
        <v>4</v>
      </c>
      <c r="P96" s="2">
        <v>201</v>
      </c>
      <c r="Q96" s="2">
        <v>0</v>
      </c>
      <c r="R96" s="1">
        <v>2.4</v>
      </c>
      <c r="S96" s="1">
        <v>32.5</v>
      </c>
      <c r="T96" s="1">
        <v>65.2</v>
      </c>
      <c r="U96" s="4">
        <v>0.999</v>
      </c>
      <c r="V96" s="3">
        <v>10.959663632583275</v>
      </c>
      <c r="W96" s="3">
        <v>15.328732292045046</v>
      </c>
      <c r="X96" s="2">
        <v>202</v>
      </c>
      <c r="Y96" s="2">
        <v>10</v>
      </c>
      <c r="Z96" s="3">
        <v>2.4</v>
      </c>
      <c r="AA96" s="3">
        <v>32.5</v>
      </c>
      <c r="AB96" s="3">
        <v>65.2</v>
      </c>
      <c r="AC96" s="4">
        <v>0.97799999999999998</v>
      </c>
      <c r="AD96" s="3">
        <v>10.092832012208042</v>
      </c>
      <c r="AE96" s="3">
        <v>22.2960867515323</v>
      </c>
      <c r="AF96" s="2">
        <v>203</v>
      </c>
      <c r="AG96" s="2">
        <v>20</v>
      </c>
      <c r="AH96" s="3">
        <v>2.4</v>
      </c>
      <c r="AI96" s="3">
        <v>24.9</v>
      </c>
      <c r="AJ96" s="3">
        <v>72.8</v>
      </c>
      <c r="AK96" s="4">
        <v>1.107</v>
      </c>
      <c r="AL96" s="3">
        <v>9.3603040649358995</v>
      </c>
      <c r="AM96" s="3">
        <v>17.540867093105913</v>
      </c>
      <c r="AN96" s="2">
        <v>0</v>
      </c>
      <c r="AO96" s="2">
        <v>69</v>
      </c>
      <c r="AP96" s="4">
        <v>1.406531505689314</v>
      </c>
      <c r="AQ96" s="4">
        <v>2.6386768818457238</v>
      </c>
      <c r="AR96" s="4">
        <v>0.98461896993705966</v>
      </c>
      <c r="AS96" s="4">
        <v>46.695576280432583</v>
      </c>
      <c r="AT96" s="4">
        <v>39.038573154330741</v>
      </c>
      <c r="AU96" s="4">
        <v>28.067273761348847</v>
      </c>
      <c r="AV96" s="4">
        <v>24.24404559702419</v>
      </c>
      <c r="AW96" s="4">
        <v>20.250137603934952</v>
      </c>
      <c r="AX96" s="4">
        <v>9.4973083917716572</v>
      </c>
      <c r="AY96" s="4">
        <v>6.7801976929055252</v>
      </c>
      <c r="AZ96" s="1">
        <v>100</v>
      </c>
      <c r="BA96" s="4">
        <v>97.368421052631575</v>
      </c>
      <c r="BB96" s="4">
        <v>96.84210526315789</v>
      </c>
      <c r="BC96" s="4">
        <v>97.368421052631575</v>
      </c>
      <c r="BD96" s="4">
        <v>97.719298245614041</v>
      </c>
      <c r="BE96" s="4">
        <v>7.6570031261018414</v>
      </c>
      <c r="BF96" s="4">
        <v>18.628302519083736</v>
      </c>
      <c r="BG96" s="4">
        <v>10.971299392981894</v>
      </c>
      <c r="BH96" s="4">
        <v>3.8232281643246573</v>
      </c>
      <c r="BI96" s="4">
        <v>3.9939079930892376</v>
      </c>
      <c r="BJ96" s="4">
        <v>10.752829212163295</v>
      </c>
      <c r="BK96" s="4">
        <v>2.717110698866132</v>
      </c>
      <c r="BL96" s="4">
        <v>53.304423719567417</v>
      </c>
      <c r="BM96" s="1">
        <v>9</v>
      </c>
      <c r="BZ96" s="2">
        <v>30</v>
      </c>
      <c r="DM96" s="2"/>
      <c r="DX96" s="2"/>
      <c r="EX96" s="4">
        <v>11</v>
      </c>
      <c r="EZ96" s="4">
        <v>62</v>
      </c>
      <c r="FA96" s="4">
        <v>1.3410064160221464</v>
      </c>
      <c r="FB96" s="4">
        <v>2.6187547169811318</v>
      </c>
      <c r="FC96" s="4">
        <v>2.7169811320754853</v>
      </c>
      <c r="FD96" s="4">
        <v>48.792210002468572</v>
      </c>
      <c r="FE96" s="4">
        <v>45.37114448147144</v>
      </c>
      <c r="FF96" s="4">
        <v>37.677835482563047</v>
      </c>
      <c r="FG96" s="4">
        <v>22.904873534197439</v>
      </c>
      <c r="FH96" s="4">
        <v>19.571752255073427</v>
      </c>
      <c r="FI96" s="4">
        <v>12.091607989132303</v>
      </c>
      <c r="FJ96" s="4">
        <v>11.147440389872449</v>
      </c>
      <c r="FK96" s="1">
        <v>100</v>
      </c>
      <c r="FL96" s="4">
        <v>99.152542372881342</v>
      </c>
      <c r="FM96" s="4">
        <v>99.491525423728802</v>
      </c>
      <c r="FN96" s="4">
        <v>98.644067796610173</v>
      </c>
      <c r="FO96" s="4">
        <v>99.152542372881342</v>
      </c>
      <c r="FP96" s="4">
        <v>3.4210655209971321</v>
      </c>
      <c r="FQ96" s="4">
        <v>11.114374519905525</v>
      </c>
      <c r="FR96" s="4">
        <v>7.6933089989083925</v>
      </c>
      <c r="FS96" s="4">
        <v>14.772961948365609</v>
      </c>
      <c r="FT96" s="4">
        <v>3.3331212791240112</v>
      </c>
      <c r="FU96" s="4">
        <v>7.4801442659411244</v>
      </c>
      <c r="FV96" s="4">
        <v>0.94416759925985438</v>
      </c>
      <c r="FW96" s="4">
        <v>51.207789997531428</v>
      </c>
      <c r="FX96" s="1">
        <v>0</v>
      </c>
      <c r="FY96" s="3"/>
      <c r="FZ96" s="3"/>
      <c r="GA96" s="3"/>
      <c r="GB96" s="3"/>
      <c r="GC96" s="4"/>
      <c r="GD96" s="4"/>
      <c r="GE96" s="4"/>
      <c r="GF96" s="4"/>
      <c r="GG96" s="4"/>
      <c r="GH96" s="4"/>
      <c r="GI96" s="4"/>
      <c r="GJ96" s="4"/>
      <c r="GL96" s="4">
        <f t="shared" si="2"/>
        <v>3.3846189699370597</v>
      </c>
      <c r="GM96" s="4">
        <f t="shared" si="3"/>
        <v>26.445438676497631</v>
      </c>
      <c r="GN96" s="4"/>
    </row>
    <row r="97" spans="1:196" x14ac:dyDescent="0.2">
      <c r="A97" s="2">
        <v>89433</v>
      </c>
      <c r="B97" s="2">
        <v>2006</v>
      </c>
      <c r="C97" s="2">
        <v>7</v>
      </c>
      <c r="D97" s="2">
        <v>20</v>
      </c>
      <c r="E97" s="2">
        <v>7346102</v>
      </c>
      <c r="F97" s="2">
        <v>3407996</v>
      </c>
      <c r="G97" s="2">
        <v>60</v>
      </c>
      <c r="H97" s="1">
        <v>3</v>
      </c>
      <c r="I97" s="1">
        <v>2</v>
      </c>
      <c r="J97" s="3">
        <v>5.55</v>
      </c>
      <c r="K97" s="2">
        <v>0</v>
      </c>
      <c r="L97" s="2">
        <v>0</v>
      </c>
      <c r="M97" s="2">
        <v>2</v>
      </c>
      <c r="N97" s="2">
        <v>2</v>
      </c>
      <c r="O97" s="2">
        <v>3</v>
      </c>
      <c r="P97" s="2">
        <v>201</v>
      </c>
      <c r="Q97" s="2">
        <v>0</v>
      </c>
      <c r="R97" s="1">
        <v>3</v>
      </c>
      <c r="S97" s="1">
        <v>11.2</v>
      </c>
      <c r="T97" s="1">
        <v>85.8</v>
      </c>
      <c r="U97" s="4">
        <v>1.1639999999999999</v>
      </c>
      <c r="V97" s="3">
        <v>8.4704743465634085</v>
      </c>
      <c r="W97" s="3">
        <v>0.42305658381807665</v>
      </c>
      <c r="X97" s="2">
        <v>202</v>
      </c>
      <c r="Y97" s="2">
        <v>10</v>
      </c>
      <c r="Z97" s="3">
        <v>3</v>
      </c>
      <c r="AA97" s="3">
        <v>11.2</v>
      </c>
      <c r="AB97" s="3">
        <v>85.8</v>
      </c>
      <c r="AC97" s="4">
        <v>1.1919999999999999</v>
      </c>
      <c r="AD97" s="3">
        <v>10.508930756055785</v>
      </c>
      <c r="AE97" s="3">
        <v>0.15037593984962716</v>
      </c>
      <c r="AF97" s="2">
        <v>203</v>
      </c>
      <c r="AG97" s="2">
        <v>20</v>
      </c>
      <c r="AH97" s="3">
        <v>2.2999999999999998</v>
      </c>
      <c r="AI97" s="3">
        <v>9.5</v>
      </c>
      <c r="AJ97" s="3">
        <v>88.2</v>
      </c>
      <c r="AK97" s="4">
        <v>1.27</v>
      </c>
      <c r="AL97" s="3">
        <v>10.73848238482385</v>
      </c>
      <c r="AM97" s="3">
        <v>0.1391524351676183</v>
      </c>
      <c r="AN97" s="2">
        <v>0</v>
      </c>
      <c r="AO97" s="2">
        <v>79</v>
      </c>
      <c r="AP97" s="4">
        <v>1.417764060071889</v>
      </c>
      <c r="AQ97" s="4">
        <v>2.6437988099665302</v>
      </c>
      <c r="AR97" s="4">
        <v>0.53923391595390668</v>
      </c>
      <c r="AS97" s="4">
        <v>46.373980700526992</v>
      </c>
      <c r="AT97" s="4">
        <v>45.460339688991297</v>
      </c>
      <c r="AU97" s="4">
        <v>43.411374089478663</v>
      </c>
      <c r="AV97" s="4">
        <v>22.574662031894213</v>
      </c>
      <c r="AX97" s="4">
        <v>14.612395060498221</v>
      </c>
      <c r="AY97" s="4">
        <v>2.8423312659730557</v>
      </c>
      <c r="AZ97" s="1">
        <v>100</v>
      </c>
      <c r="BA97" s="4">
        <v>97.913043478260875</v>
      </c>
      <c r="BB97" s="4">
        <v>97.913043478260875</v>
      </c>
      <c r="BC97" s="4">
        <v>97.913043478260875</v>
      </c>
      <c r="BD97" s="4">
        <v>97.913043478260875</v>
      </c>
      <c r="BE97" s="4">
        <v>0.91364101153569521</v>
      </c>
      <c r="BF97" s="4">
        <v>2.9626066110483293</v>
      </c>
      <c r="BG97" s="4">
        <v>2.0489655995126341</v>
      </c>
      <c r="BH97" s="4">
        <v>20.83671205758445</v>
      </c>
      <c r="BI97" s="4">
        <v>8.55626677060323</v>
      </c>
      <c r="BJ97" s="4">
        <v>-0.59399979920723744</v>
      </c>
      <c r="BK97" s="4">
        <v>11.770063794525164</v>
      </c>
      <c r="BL97" s="4">
        <v>53.626019299473008</v>
      </c>
      <c r="BM97" s="1">
        <v>0</v>
      </c>
      <c r="BZ97" s="2">
        <v>30</v>
      </c>
      <c r="DM97" s="2">
        <v>104</v>
      </c>
      <c r="DN97" s="4">
        <v>1.2942484588508201</v>
      </c>
      <c r="DO97" s="4">
        <v>2.6296188118811883</v>
      </c>
      <c r="DP97" s="4">
        <v>1.7722772277227923</v>
      </c>
      <c r="DQ97" s="4">
        <v>50.781898387586644</v>
      </c>
      <c r="DR97" s="4">
        <v>43.140312080452212</v>
      </c>
      <c r="DS97" s="4">
        <v>38.605125359007793</v>
      </c>
      <c r="DT97" s="4">
        <v>21.8132055584874</v>
      </c>
      <c r="DU97" s="4">
        <v>11.876194423138699</v>
      </c>
      <c r="DV97" s="4">
        <v>7.6733274183519145</v>
      </c>
      <c r="DX97" s="2">
        <v>100</v>
      </c>
      <c r="DY97" s="4">
        <v>101.26903553299491</v>
      </c>
      <c r="DZ97" s="4">
        <v>97.800338409475444</v>
      </c>
      <c r="EA97" s="4">
        <v>96.954314720812178</v>
      </c>
      <c r="EB97" s="4">
        <v>97.800338409475444</v>
      </c>
      <c r="EC97" s="4">
        <v>7.6415863071344319</v>
      </c>
      <c r="ED97" s="4">
        <v>12.17677302857885</v>
      </c>
      <c r="EE97" s="4">
        <v>4.5351867214444184</v>
      </c>
      <c r="EF97" s="4">
        <v>16.791919800520393</v>
      </c>
      <c r="EG97" s="4">
        <v>9.9370111353487012</v>
      </c>
      <c r="EH97" s="4">
        <v>4.2028670047867847</v>
      </c>
      <c r="EJ97" s="4">
        <v>49.218101612413356</v>
      </c>
      <c r="EK97" s="1">
        <v>0</v>
      </c>
      <c r="EX97" s="4">
        <v>8</v>
      </c>
      <c r="EZ97" s="4">
        <v>671</v>
      </c>
      <c r="FA97" s="4">
        <v>1.3156727908306509</v>
      </c>
      <c r="FB97" s="4">
        <v>2.6289937209491967</v>
      </c>
      <c r="FC97" s="4">
        <v>1.8266329609394127</v>
      </c>
      <c r="FD97" s="4">
        <v>49.955270705035083</v>
      </c>
      <c r="FE97" s="4">
        <v>47.865116937413951</v>
      </c>
      <c r="FF97" s="4">
        <v>45.386912671344106</v>
      </c>
      <c r="FG97" s="4">
        <v>30.433128924114293</v>
      </c>
      <c r="FH97" s="4">
        <v>18.295782046197441</v>
      </c>
      <c r="FI97" s="4">
        <v>7.498356634974555</v>
      </c>
      <c r="FJ97" s="4">
        <v>7.767190017626656</v>
      </c>
      <c r="FK97" s="1">
        <v>100</v>
      </c>
      <c r="FL97" s="4">
        <v>98.644067796610173</v>
      </c>
      <c r="FM97" s="4">
        <v>98.644067796610173</v>
      </c>
      <c r="FN97" s="4">
        <v>99.152542372881342</v>
      </c>
      <c r="FO97" s="4">
        <v>97.796610169491515</v>
      </c>
      <c r="FP97" s="4">
        <v>2.0901537676211319</v>
      </c>
      <c r="FQ97" s="4">
        <v>4.568358033690977</v>
      </c>
      <c r="FR97" s="4">
        <v>2.4782042660698451</v>
      </c>
      <c r="FS97" s="4">
        <v>14.953783747229814</v>
      </c>
      <c r="FT97" s="4">
        <v>12.137346877916851</v>
      </c>
      <c r="FU97" s="4">
        <v>10.797425411222886</v>
      </c>
      <c r="FV97" s="4">
        <v>-0.26883338265210099</v>
      </c>
      <c r="FW97" s="4">
        <v>50.044729294964917</v>
      </c>
      <c r="FX97" s="1">
        <v>0</v>
      </c>
      <c r="FY97" s="3"/>
      <c r="FZ97" s="3"/>
      <c r="GA97" s="3"/>
      <c r="GB97" s="3"/>
      <c r="GC97" s="4"/>
      <c r="GD97" s="4"/>
      <c r="GE97" s="4"/>
      <c r="GF97" s="4"/>
      <c r="GG97" s="4"/>
      <c r="GH97" s="4"/>
      <c r="GI97" s="4"/>
      <c r="GJ97" s="4"/>
      <c r="GL97" s="4">
        <f t="shared" si="2"/>
        <v>3.5392339159539068</v>
      </c>
      <c r="GM97" s="4">
        <f t="shared" si="3"/>
        <v>46.373980700526992</v>
      </c>
      <c r="GN97" s="4"/>
    </row>
    <row r="98" spans="1:196" x14ac:dyDescent="0.2">
      <c r="A98" s="2">
        <v>92571</v>
      </c>
      <c r="B98" s="2">
        <v>2006</v>
      </c>
      <c r="C98" s="2">
        <v>8</v>
      </c>
      <c r="D98" s="2">
        <v>16</v>
      </c>
      <c r="E98" s="2">
        <v>7368890</v>
      </c>
      <c r="F98" s="2">
        <v>3519995</v>
      </c>
      <c r="G98" s="2">
        <v>210</v>
      </c>
      <c r="H98" s="1">
        <v>3</v>
      </c>
      <c r="I98" s="1">
        <v>2</v>
      </c>
      <c r="J98" s="3">
        <v>3.9</v>
      </c>
      <c r="K98" s="2">
        <v>0</v>
      </c>
      <c r="L98" s="2">
        <v>0</v>
      </c>
      <c r="M98" s="2">
        <v>2</v>
      </c>
      <c r="N98" s="2">
        <v>0</v>
      </c>
      <c r="O98" s="2">
        <v>4</v>
      </c>
      <c r="P98" s="2">
        <v>201</v>
      </c>
      <c r="Q98" s="2">
        <v>0</v>
      </c>
      <c r="R98" s="1">
        <v>1.8</v>
      </c>
      <c r="S98" s="1">
        <v>16.899999999999999</v>
      </c>
      <c r="T98" s="1">
        <v>81.3</v>
      </c>
      <c r="U98" s="4">
        <v>0.97599999999999998</v>
      </c>
      <c r="V98" s="3">
        <v>6.3630613535736966</v>
      </c>
      <c r="W98" s="3">
        <v>8.7273709808159996</v>
      </c>
      <c r="X98" s="2">
        <v>202</v>
      </c>
      <c r="Y98" s="2">
        <v>10</v>
      </c>
      <c r="Z98" s="3">
        <v>1.8</v>
      </c>
      <c r="AA98" s="3">
        <v>16.899999999999999</v>
      </c>
      <c r="AB98" s="3">
        <v>81.3</v>
      </c>
      <c r="AC98" s="4">
        <v>1.073</v>
      </c>
      <c r="AD98" s="3">
        <v>5.9968146250259622</v>
      </c>
      <c r="AE98" s="3">
        <v>12.176795580110511</v>
      </c>
      <c r="AF98" s="2">
        <v>203</v>
      </c>
      <c r="AG98" s="2">
        <v>20</v>
      </c>
      <c r="AH98" s="3">
        <v>3.6</v>
      </c>
      <c r="AI98" s="3">
        <v>21.5</v>
      </c>
      <c r="AJ98" s="3">
        <v>74.8</v>
      </c>
      <c r="AK98" s="4">
        <v>1.1100000000000001</v>
      </c>
      <c r="AL98" s="3">
        <v>6.6808381415123002</v>
      </c>
      <c r="AM98" s="3">
        <v>15.693133745525536</v>
      </c>
      <c r="AN98" s="2">
        <v>0</v>
      </c>
      <c r="AO98" s="2">
        <v>53</v>
      </c>
      <c r="AP98" s="4">
        <v>1.1571238783046798</v>
      </c>
      <c r="AQ98" s="4">
        <v>2.5897269323937455</v>
      </c>
      <c r="AR98" s="4">
        <v>5.2411363135873055</v>
      </c>
      <c r="AS98" s="4">
        <v>55.318691564321689</v>
      </c>
      <c r="AT98" s="4">
        <v>44.820224258032617</v>
      </c>
      <c r="AU98" s="4">
        <v>35.24677569402413</v>
      </c>
      <c r="AV98" s="4">
        <v>26.017890204655323</v>
      </c>
      <c r="AW98" s="4">
        <v>22.322282325676774</v>
      </c>
      <c r="AX98" s="4">
        <v>15.039164787214416</v>
      </c>
      <c r="AY98" s="4">
        <v>2.523191654121228</v>
      </c>
      <c r="AZ98" s="1">
        <v>100</v>
      </c>
      <c r="BA98" s="4">
        <v>98.596491228070178</v>
      </c>
      <c r="BB98" s="4">
        <v>97.719298245614027</v>
      </c>
      <c r="BC98" s="4">
        <v>98.596491228070178</v>
      </c>
      <c r="BD98" s="4">
        <v>99.122807017543863</v>
      </c>
      <c r="BE98" s="4">
        <v>10.498467306289072</v>
      </c>
      <c r="BF98" s="4">
        <v>20.071915870297559</v>
      </c>
      <c r="BG98" s="4">
        <v>9.573448564008487</v>
      </c>
      <c r="BH98" s="4">
        <v>9.2288854893688068</v>
      </c>
      <c r="BI98" s="4">
        <v>3.6956078789785494</v>
      </c>
      <c r="BJ98" s="4">
        <v>7.2831175384623581</v>
      </c>
      <c r="BK98" s="4">
        <v>12.515973133093187</v>
      </c>
      <c r="BL98" s="4">
        <v>44.681308435678311</v>
      </c>
      <c r="BM98" s="1">
        <v>0</v>
      </c>
      <c r="BZ98" s="2">
        <v>30</v>
      </c>
      <c r="DM98" s="2">
        <v>81</v>
      </c>
      <c r="DN98" s="4">
        <v>1.422842081186704</v>
      </c>
      <c r="DO98" s="4">
        <v>2.6390587601723312</v>
      </c>
      <c r="DP98" s="4">
        <v>0.95141215892771014</v>
      </c>
      <c r="DQ98" s="4">
        <v>46.085244381076528</v>
      </c>
      <c r="DR98" s="4">
        <v>40.314780908145835</v>
      </c>
      <c r="DS98" s="4">
        <v>35.445565590017324</v>
      </c>
      <c r="DT98" s="4">
        <v>26.028107071505136</v>
      </c>
      <c r="DU98" s="4">
        <v>22.688631208160352</v>
      </c>
      <c r="DV98" s="4">
        <v>10.641933001738639</v>
      </c>
      <c r="DW98" s="4">
        <v>7.2761359753266381</v>
      </c>
      <c r="DX98" s="2">
        <v>100</v>
      </c>
      <c r="DY98" s="4">
        <v>97.321428571428584</v>
      </c>
      <c r="DZ98" s="4">
        <v>98.571428571428569</v>
      </c>
      <c r="EA98" s="4">
        <v>98.571428571428569</v>
      </c>
      <c r="EB98" s="4">
        <v>99.107142857142861</v>
      </c>
      <c r="EC98" s="4">
        <v>5.7704634729306932</v>
      </c>
      <c r="ED98" s="4">
        <v>10.639678791059204</v>
      </c>
      <c r="EE98" s="4">
        <v>4.8692153181285107</v>
      </c>
      <c r="EF98" s="4">
        <v>9.4174585185121877</v>
      </c>
      <c r="EG98" s="4">
        <v>3.3394758633447843</v>
      </c>
      <c r="EH98" s="4">
        <v>12.046698206421713</v>
      </c>
      <c r="EI98" s="4">
        <v>3.3657970264120012</v>
      </c>
      <c r="EJ98" s="4">
        <v>53.914755618923472</v>
      </c>
      <c r="EK98" s="1">
        <v>0</v>
      </c>
      <c r="EX98" s="4">
        <v>8</v>
      </c>
      <c r="EZ98" s="4">
        <v>70</v>
      </c>
      <c r="FA98" s="4">
        <v>1.2781490583594206</v>
      </c>
      <c r="FB98" s="4">
        <v>2.5897727957572472</v>
      </c>
      <c r="FC98" s="4">
        <v>5.2371481950219954</v>
      </c>
      <c r="FD98" s="4">
        <v>50.64628601963166</v>
      </c>
      <c r="FE98" s="4">
        <v>46.426103154230411</v>
      </c>
      <c r="FF98" s="4">
        <v>29.673994881608813</v>
      </c>
      <c r="FG98" s="4">
        <v>23.826432270579797</v>
      </c>
      <c r="FH98" s="4">
        <v>18.8376026304012</v>
      </c>
      <c r="FI98" s="4">
        <v>14.434892319533169</v>
      </c>
      <c r="FJ98" s="4">
        <v>13.692142896421728</v>
      </c>
      <c r="FK98" s="1">
        <v>100</v>
      </c>
      <c r="FL98" s="4">
        <v>98.242530755711783</v>
      </c>
      <c r="FM98" s="4">
        <v>97.363796133567661</v>
      </c>
      <c r="FN98" s="4">
        <v>97.715289982425318</v>
      </c>
      <c r="FO98" s="4">
        <v>96.346948834236812</v>
      </c>
      <c r="FP98" s="4">
        <v>4.2201828654012488</v>
      </c>
      <c r="FQ98" s="4">
        <v>20.972291138022847</v>
      </c>
      <c r="FR98" s="4">
        <v>16.752108272621598</v>
      </c>
      <c r="FS98" s="4">
        <v>5.8475626110290158</v>
      </c>
      <c r="FT98" s="4">
        <v>4.9888296401785972</v>
      </c>
      <c r="FU98" s="4">
        <v>4.4027103108680308</v>
      </c>
      <c r="FV98" s="4">
        <v>0.74274942311144088</v>
      </c>
      <c r="FW98" s="4">
        <v>49.35371398036834</v>
      </c>
      <c r="FX98" s="1">
        <v>9</v>
      </c>
      <c r="FY98" s="3"/>
      <c r="FZ98" s="3"/>
      <c r="GA98" s="3"/>
      <c r="GB98" s="3"/>
      <c r="GC98" s="4"/>
      <c r="GD98" s="4"/>
      <c r="GE98" s="4"/>
      <c r="GF98" s="4"/>
      <c r="GG98" s="4"/>
      <c r="GH98" s="4"/>
      <c r="GI98" s="4"/>
      <c r="GJ98" s="4"/>
      <c r="GL98" s="4">
        <f t="shared" si="2"/>
        <v>7.0411363135873053</v>
      </c>
      <c r="GM98" s="4">
        <f t="shared" si="3"/>
        <v>32.996409238644915</v>
      </c>
      <c r="GN98" s="4"/>
    </row>
    <row r="99" spans="1:196" x14ac:dyDescent="0.2">
      <c r="A99" s="2">
        <v>95591</v>
      </c>
      <c r="B99" s="2">
        <v>2006</v>
      </c>
      <c r="C99" s="2">
        <v>8</v>
      </c>
      <c r="D99" s="2">
        <v>16</v>
      </c>
      <c r="E99" s="2">
        <v>7392895</v>
      </c>
      <c r="F99" s="2">
        <v>3536009</v>
      </c>
      <c r="G99" s="2">
        <v>170</v>
      </c>
      <c r="H99" s="1">
        <v>4</v>
      </c>
      <c r="I99" s="1">
        <v>2</v>
      </c>
      <c r="J99" s="3">
        <v>7.3</v>
      </c>
      <c r="K99" s="2">
        <v>3</v>
      </c>
      <c r="L99" s="2">
        <v>3</v>
      </c>
      <c r="M99" s="2">
        <v>3</v>
      </c>
      <c r="N99" s="2">
        <v>0</v>
      </c>
      <c r="O99" s="2">
        <v>3</v>
      </c>
      <c r="P99" s="2">
        <v>201</v>
      </c>
      <c r="Q99" s="2">
        <v>0</v>
      </c>
      <c r="R99" s="1">
        <v>9.3000000000000007</v>
      </c>
      <c r="S99" s="1">
        <v>55.6</v>
      </c>
      <c r="T99" s="1">
        <v>35.1</v>
      </c>
      <c r="U99" s="4">
        <v>1.115</v>
      </c>
      <c r="V99" s="3">
        <v>22.378228462471835</v>
      </c>
      <c r="W99" s="3">
        <v>5.5381866904868149</v>
      </c>
      <c r="X99" s="2">
        <v>202</v>
      </c>
      <c r="Y99" s="2">
        <v>10</v>
      </c>
      <c r="Z99" s="3">
        <v>9.3000000000000007</v>
      </c>
      <c r="AA99" s="3">
        <v>55.6</v>
      </c>
      <c r="AB99" s="3">
        <v>35.1</v>
      </c>
      <c r="AC99" s="4">
        <v>1.3380000000000001</v>
      </c>
      <c r="AD99" s="3">
        <v>15.25841137703781</v>
      </c>
      <c r="AE99" s="3">
        <v>8.206786459825631</v>
      </c>
      <c r="AF99" s="2">
        <v>203</v>
      </c>
      <c r="AG99" s="2">
        <v>20</v>
      </c>
      <c r="AH99" s="3">
        <v>5.5</v>
      </c>
      <c r="AI99" s="3">
        <v>46.7</v>
      </c>
      <c r="AJ99" s="3">
        <v>47.8</v>
      </c>
      <c r="AK99" s="4">
        <v>1.246</v>
      </c>
      <c r="AL99" s="3">
        <v>15.24244697538021</v>
      </c>
      <c r="AM99" s="3">
        <v>0.32185387833923401</v>
      </c>
      <c r="AN99" s="2">
        <v>0</v>
      </c>
      <c r="AO99" s="2">
        <v>52</v>
      </c>
      <c r="AP99" s="4">
        <v>1.248880824472606</v>
      </c>
      <c r="AQ99" s="4">
        <v>2.6189801603478728</v>
      </c>
      <c r="AR99" s="4">
        <v>2.6973773610545049</v>
      </c>
      <c r="AS99" s="4">
        <v>52.314231188879255</v>
      </c>
      <c r="AT99" s="4">
        <v>50.064247837276412</v>
      </c>
      <c r="AU99" s="4">
        <v>42.254819801161496</v>
      </c>
      <c r="AV99" s="4">
        <v>39.301508183442898</v>
      </c>
      <c r="AW99" s="4">
        <v>37.147638860453512</v>
      </c>
      <c r="AX99" s="4">
        <v>25.644919561912001</v>
      </c>
      <c r="AY99" s="4">
        <v>7.7666193297650583</v>
      </c>
      <c r="AZ99" s="1">
        <v>100</v>
      </c>
      <c r="BA99" s="4">
        <v>100</v>
      </c>
      <c r="BB99" s="4">
        <v>100</v>
      </c>
      <c r="BC99" s="4">
        <v>100</v>
      </c>
      <c r="BD99" s="4">
        <v>99.151103565365005</v>
      </c>
      <c r="BE99" s="4">
        <v>2.2499833516028431</v>
      </c>
      <c r="BF99" s="4">
        <v>10.059411387717759</v>
      </c>
      <c r="BG99" s="4">
        <v>7.809428036114916</v>
      </c>
      <c r="BH99" s="4">
        <v>2.9533116177185974</v>
      </c>
      <c r="BI99" s="4">
        <v>2.1538693229893866</v>
      </c>
      <c r="BJ99" s="4">
        <v>11.502719298541511</v>
      </c>
      <c r="BK99" s="4">
        <v>17.878300232146941</v>
      </c>
      <c r="BL99" s="4">
        <v>47.685768811120745</v>
      </c>
      <c r="BM99" s="1">
        <v>0</v>
      </c>
      <c r="BZ99" s="2">
        <v>30</v>
      </c>
      <c r="DM99" s="2">
        <v>77</v>
      </c>
      <c r="DN99" s="4">
        <v>1.8019194326505064</v>
      </c>
      <c r="DO99" s="4">
        <v>2.6362913025866557</v>
      </c>
      <c r="DP99" s="4">
        <v>1.1920606446386381</v>
      </c>
      <c r="DQ99" s="4">
        <v>31.649456534544829</v>
      </c>
      <c r="DR99" s="4">
        <v>29.438546127137798</v>
      </c>
      <c r="DS99" s="4">
        <v>27.836022741700706</v>
      </c>
      <c r="DT99" s="4">
        <v>26.763417447862409</v>
      </c>
      <c r="DU99" s="4">
        <v>26.259037577545598</v>
      </c>
      <c r="DV99" s="4">
        <v>19.255180390994116</v>
      </c>
      <c r="DW99" s="4">
        <v>10.526485519533944</v>
      </c>
      <c r="DX99" s="2">
        <v>100</v>
      </c>
      <c r="DY99" s="4">
        <v>100</v>
      </c>
      <c r="DZ99" s="4">
        <v>98.330550918197005</v>
      </c>
      <c r="EA99" s="4">
        <v>98.330550918197005</v>
      </c>
      <c r="EB99" s="4">
        <v>98.330550918197005</v>
      </c>
      <c r="EC99" s="4">
        <v>2.2109104074070309</v>
      </c>
      <c r="ED99" s="4">
        <v>3.8134337928441226</v>
      </c>
      <c r="EE99" s="4">
        <v>1.6025233854370917</v>
      </c>
      <c r="EF99" s="4">
        <v>1.0726052938382971</v>
      </c>
      <c r="EG99" s="4">
        <v>0.50437987031681075</v>
      </c>
      <c r="EH99" s="4">
        <v>7.0038571865514818</v>
      </c>
      <c r="EI99" s="4">
        <v>8.7286948714601724</v>
      </c>
      <c r="EJ99" s="4">
        <v>68.350543465455175</v>
      </c>
      <c r="EK99" s="1">
        <v>0</v>
      </c>
      <c r="EX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Y99" s="3"/>
      <c r="FZ99" s="3"/>
      <c r="GA99" s="3"/>
      <c r="GB99" s="3"/>
      <c r="GC99" s="4"/>
      <c r="GD99" s="4"/>
      <c r="GE99" s="4"/>
      <c r="GF99" s="4"/>
      <c r="GG99" s="4"/>
      <c r="GH99" s="4"/>
      <c r="GI99" s="4"/>
      <c r="GJ99" s="4"/>
      <c r="GL99" s="4">
        <f t="shared" si="2"/>
        <v>11.997377361054506</v>
      </c>
      <c r="GM99" s="4">
        <f t="shared" si="3"/>
        <v>15.166592328425743</v>
      </c>
      <c r="GN99" s="4"/>
    </row>
    <row r="100" spans="1:196" x14ac:dyDescent="0.2">
      <c r="A100" s="2">
        <v>98491</v>
      </c>
      <c r="B100" s="2">
        <v>2006</v>
      </c>
      <c r="C100" s="2">
        <v>7</v>
      </c>
      <c r="D100" s="2">
        <v>13</v>
      </c>
      <c r="E100" s="2">
        <v>7417029</v>
      </c>
      <c r="F100" s="2">
        <v>3455924</v>
      </c>
      <c r="G100" s="2">
        <v>270</v>
      </c>
      <c r="H100" s="1">
        <v>3</v>
      </c>
      <c r="I100" s="1">
        <v>2</v>
      </c>
      <c r="J100" s="3">
        <v>2.5499999999999998</v>
      </c>
      <c r="K100" s="2">
        <v>2</v>
      </c>
      <c r="L100" s="2">
        <v>3</v>
      </c>
      <c r="M100" s="2">
        <v>2</v>
      </c>
      <c r="N100" s="2">
        <v>1</v>
      </c>
      <c r="O100" s="2">
        <v>4</v>
      </c>
      <c r="P100" s="2">
        <v>201</v>
      </c>
      <c r="Q100" s="2">
        <v>0</v>
      </c>
      <c r="R100" s="1">
        <v>1.4</v>
      </c>
      <c r="S100" s="1">
        <v>18.7</v>
      </c>
      <c r="T100" s="1">
        <v>79.900000000000006</v>
      </c>
      <c r="U100" s="4">
        <v>0.97099999999999997</v>
      </c>
      <c r="V100" s="3">
        <v>12.04853140956574</v>
      </c>
      <c r="W100" s="3">
        <v>19.552596537949409</v>
      </c>
      <c r="X100" s="2">
        <v>202</v>
      </c>
      <c r="Y100" s="2">
        <v>10</v>
      </c>
      <c r="Z100" s="3">
        <v>1.4</v>
      </c>
      <c r="AA100" s="3">
        <v>18.7</v>
      </c>
      <c r="AB100" s="3">
        <v>79.900000000000006</v>
      </c>
      <c r="AC100" s="4">
        <v>1.014</v>
      </c>
      <c r="AD100" s="3">
        <v>9.1474570069520684</v>
      </c>
      <c r="AE100" s="3">
        <v>18.215292560842297</v>
      </c>
      <c r="AF100" s="2">
        <v>203</v>
      </c>
      <c r="AG100" s="2">
        <v>20</v>
      </c>
      <c r="AH100" s="3">
        <v>2.2000000000000002</v>
      </c>
      <c r="AI100" s="3">
        <v>16.899999999999999</v>
      </c>
      <c r="AJ100" s="3">
        <v>80.900000000000006</v>
      </c>
      <c r="AK100" s="4">
        <v>1.194</v>
      </c>
      <c r="AL100" s="3">
        <v>8.4350816852966588</v>
      </c>
      <c r="AM100" s="3">
        <v>14.170344633298889</v>
      </c>
      <c r="AN100" s="2">
        <v>0</v>
      </c>
      <c r="AR100" s="4" t="e">
        <v>#N/A</v>
      </c>
      <c r="AS100" s="4" t="e">
        <v>#N/A</v>
      </c>
      <c r="BZ100" s="2">
        <v>30</v>
      </c>
      <c r="DM100" s="2">
        <v>652</v>
      </c>
      <c r="DN100" s="4">
        <v>1.5370152054722275</v>
      </c>
      <c r="DO100" s="4">
        <v>2.6451754634616473</v>
      </c>
      <c r="DP100" s="4">
        <v>0.41952491637846856</v>
      </c>
      <c r="DQ100" s="4">
        <v>41.893638939898899</v>
      </c>
      <c r="DR100" s="4">
        <v>35.171529657194512</v>
      </c>
      <c r="DS100" s="4">
        <v>21.369214728164426</v>
      </c>
      <c r="DT100" s="4">
        <v>12.218739543126219</v>
      </c>
      <c r="DU100" s="4">
        <v>9.8649643433218923</v>
      </c>
      <c r="DV100" s="4">
        <v>5.4568587176528869</v>
      </c>
      <c r="DW100" s="4">
        <v>4.5424026126496377</v>
      </c>
      <c r="DX100" s="2">
        <v>100</v>
      </c>
      <c r="DY100" s="4">
        <v>98.734177215189902</v>
      </c>
      <c r="DZ100" s="4">
        <v>98.734177215189902</v>
      </c>
      <c r="EA100" s="4">
        <v>98.734177215189902</v>
      </c>
      <c r="EB100" s="4">
        <v>98.734177215189902</v>
      </c>
      <c r="EC100" s="4">
        <v>6.7221092827043876</v>
      </c>
      <c r="ED100" s="4">
        <v>20.524424211734473</v>
      </c>
      <c r="EE100" s="4">
        <v>13.802314929030086</v>
      </c>
      <c r="EF100" s="4">
        <v>9.1504751850382071</v>
      </c>
      <c r="EG100" s="4">
        <v>2.3537751998043266</v>
      </c>
      <c r="EH100" s="4">
        <v>4.4081056256690054</v>
      </c>
      <c r="EI100" s="4">
        <v>0.91445610500324914</v>
      </c>
      <c r="EJ100" s="4">
        <v>58.106361060101101</v>
      </c>
      <c r="EK100" s="1">
        <v>0</v>
      </c>
      <c r="EX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Y100" s="3"/>
      <c r="FZ100" s="3"/>
      <c r="GA100" s="3"/>
      <c r="GB100" s="3"/>
      <c r="GC100" s="4"/>
      <c r="GD100" s="4"/>
      <c r="GE100" s="4"/>
      <c r="GF100" s="4"/>
      <c r="GG100" s="4"/>
      <c r="GH100" s="4"/>
      <c r="GI100" s="4"/>
      <c r="GJ100" s="4"/>
      <c r="GL100" s="4" t="e">
        <f t="shared" si="2"/>
        <v>#N/A</v>
      </c>
      <c r="GM100" s="4" t="e">
        <f t="shared" si="3"/>
        <v>#N/A</v>
      </c>
      <c r="GN100" s="4"/>
    </row>
    <row r="101" spans="1:196" x14ac:dyDescent="0.2">
      <c r="A101" s="2">
        <v>101391</v>
      </c>
      <c r="B101" s="2">
        <v>2006</v>
      </c>
      <c r="C101" s="2">
        <v>6</v>
      </c>
      <c r="D101" s="2">
        <v>30</v>
      </c>
      <c r="E101" s="2">
        <v>7440910</v>
      </c>
      <c r="F101" s="2">
        <v>3375997</v>
      </c>
      <c r="G101" s="2">
        <v>200</v>
      </c>
      <c r="H101" s="1">
        <v>3</v>
      </c>
      <c r="I101" s="1">
        <v>2</v>
      </c>
      <c r="J101" s="3">
        <v>1.85</v>
      </c>
      <c r="K101" s="2">
        <v>0</v>
      </c>
      <c r="L101" s="2">
        <v>0</v>
      </c>
      <c r="M101" s="2">
        <v>2</v>
      </c>
      <c r="N101" s="2">
        <v>0</v>
      </c>
      <c r="O101" s="2">
        <v>4</v>
      </c>
      <c r="P101" s="2">
        <v>201</v>
      </c>
      <c r="Q101" s="2">
        <v>0</v>
      </c>
      <c r="R101" s="1">
        <v>2.8</v>
      </c>
      <c r="S101" s="1">
        <v>28.6</v>
      </c>
      <c r="T101" s="1">
        <v>68.599999999999994</v>
      </c>
      <c r="U101" s="4">
        <v>1.0129999999999999</v>
      </c>
      <c r="V101" s="3">
        <v>14.396368839113917</v>
      </c>
      <c r="W101" s="3">
        <v>7.6191573972681716</v>
      </c>
      <c r="X101" s="2">
        <v>202</v>
      </c>
      <c r="Y101" s="2">
        <v>10</v>
      </c>
      <c r="Z101" s="3">
        <v>2.8</v>
      </c>
      <c r="AA101" s="3">
        <v>28.6</v>
      </c>
      <c r="AB101" s="3">
        <v>68.599999999999994</v>
      </c>
      <c r="AC101" s="4">
        <v>1.1679999999999999</v>
      </c>
      <c r="AD101" s="3">
        <v>10.928229665071774</v>
      </c>
      <c r="AE101" s="3">
        <v>7.3968629136226927</v>
      </c>
      <c r="AF101" s="2">
        <v>203</v>
      </c>
      <c r="AG101" s="2">
        <v>20</v>
      </c>
      <c r="AH101" s="3">
        <v>2.6</v>
      </c>
      <c r="AI101" s="3">
        <v>26.6</v>
      </c>
      <c r="AJ101" s="3">
        <v>70.8</v>
      </c>
      <c r="AK101" s="4">
        <v>1.232</v>
      </c>
      <c r="AL101" s="3">
        <v>10.19662432573517</v>
      </c>
      <c r="AM101" s="3">
        <v>10.695601627591529</v>
      </c>
      <c r="AN101" s="2">
        <v>0</v>
      </c>
      <c r="AR101" s="4" t="e">
        <v>#N/A</v>
      </c>
      <c r="AS101" s="4" t="e">
        <v>#N/A</v>
      </c>
      <c r="BZ101" s="2">
        <v>30</v>
      </c>
      <c r="DM101" s="2">
        <v>678</v>
      </c>
      <c r="DN101" s="4">
        <v>1.5005864112803764</v>
      </c>
      <c r="DO101" s="4">
        <v>2.6385356454720612</v>
      </c>
      <c r="DP101" s="4">
        <v>0.99690039373376738</v>
      </c>
      <c r="DQ101" s="4">
        <v>43.128059920073355</v>
      </c>
      <c r="DR101" s="4">
        <v>38.762650158008277</v>
      </c>
      <c r="DS101" s="4">
        <v>34.49833220883243</v>
      </c>
      <c r="DT101" s="4">
        <v>27.905561284233638</v>
      </c>
      <c r="DU101" s="4">
        <v>23.614168300459845</v>
      </c>
      <c r="DV101" s="4">
        <v>10.943052108623117</v>
      </c>
      <c r="DW101" s="4">
        <v>6.008471529433586</v>
      </c>
      <c r="DX101" s="2">
        <v>100</v>
      </c>
      <c r="DY101" s="4">
        <v>98.584070796460182</v>
      </c>
      <c r="DZ101" s="4">
        <v>97.69911504424779</v>
      </c>
      <c r="EA101" s="4">
        <v>97.69911504424779</v>
      </c>
      <c r="EB101" s="4">
        <v>96.460176991150448</v>
      </c>
      <c r="EC101" s="4">
        <v>4.3654097620650774</v>
      </c>
      <c r="ED101" s="4">
        <v>8.6297277112409247</v>
      </c>
      <c r="EE101" s="4">
        <v>4.2643179491758474</v>
      </c>
      <c r="EF101" s="4">
        <v>6.592770924598792</v>
      </c>
      <c r="EG101" s="4">
        <v>4.2913929837737932</v>
      </c>
      <c r="EH101" s="4">
        <v>12.671116191836727</v>
      </c>
      <c r="EI101" s="4">
        <v>4.9345805791895314</v>
      </c>
      <c r="EJ101" s="4">
        <v>56.871940079926645</v>
      </c>
      <c r="EK101" s="1">
        <v>0</v>
      </c>
      <c r="EX101" s="4">
        <v>4</v>
      </c>
      <c r="EZ101" s="4">
        <v>654</v>
      </c>
      <c r="FA101" s="4">
        <v>1.2138388677697978</v>
      </c>
      <c r="FB101" s="4">
        <v>2.6011002865329518</v>
      </c>
      <c r="FC101" s="4">
        <v>4.2521489971346558</v>
      </c>
      <c r="FD101" s="4">
        <v>53.333638304744369</v>
      </c>
      <c r="FE101" s="4">
        <v>49.077648297674855</v>
      </c>
      <c r="FF101" s="4">
        <v>39.579491396025283</v>
      </c>
      <c r="FG101" s="4">
        <v>29.716758774918507</v>
      </c>
      <c r="FH101" s="4">
        <v>23.461406956862422</v>
      </c>
      <c r="FI101" s="4">
        <v>15.274443432208257</v>
      </c>
      <c r="FJ101" s="4">
        <v>13.607107670002238</v>
      </c>
      <c r="FK101" s="1">
        <v>100</v>
      </c>
      <c r="FL101" s="4">
        <v>97.833333333333329</v>
      </c>
      <c r="FM101" s="4">
        <v>98.333333333333329</v>
      </c>
      <c r="FN101" s="4">
        <v>98.666666666666657</v>
      </c>
      <c r="FO101" s="4">
        <v>98.333333333333329</v>
      </c>
      <c r="FP101" s="4">
        <v>4.2559900070695136</v>
      </c>
      <c r="FQ101" s="4">
        <v>13.754146908719086</v>
      </c>
      <c r="FR101" s="4">
        <v>9.4981569016495726</v>
      </c>
      <c r="FS101" s="4">
        <v>9.8627326211067761</v>
      </c>
      <c r="FT101" s="4">
        <v>6.2553518180560843</v>
      </c>
      <c r="FU101" s="4">
        <v>8.1869635246541659</v>
      </c>
      <c r="FV101" s="4">
        <v>1.6673357622060188</v>
      </c>
      <c r="FW101" s="4">
        <v>46.666361695255631</v>
      </c>
      <c r="FX101" s="1">
        <v>0</v>
      </c>
      <c r="FY101" s="3"/>
      <c r="FZ101" s="3"/>
      <c r="GA101" s="3"/>
      <c r="GB101" s="3"/>
      <c r="GC101" s="4"/>
      <c r="GD101" s="4"/>
      <c r="GE101" s="4"/>
      <c r="GF101" s="4"/>
      <c r="GG101" s="4"/>
      <c r="GH101" s="4"/>
      <c r="GI101" s="4"/>
      <c r="GJ101" s="4"/>
      <c r="GL101" s="4" t="e">
        <f t="shared" si="2"/>
        <v>#N/A</v>
      </c>
      <c r="GM101" s="4" t="e">
        <f t="shared" si="3"/>
        <v>#N/A</v>
      </c>
      <c r="GN101" s="4"/>
    </row>
    <row r="102" spans="1:196" x14ac:dyDescent="0.2">
      <c r="A102" s="2">
        <v>101631</v>
      </c>
      <c r="B102" s="2">
        <v>2006</v>
      </c>
      <c r="C102" s="2">
        <v>7</v>
      </c>
      <c r="D102" s="2">
        <v>6</v>
      </c>
      <c r="E102" s="2">
        <v>7440901</v>
      </c>
      <c r="F102" s="2">
        <v>3568030</v>
      </c>
      <c r="G102" s="2">
        <v>210</v>
      </c>
      <c r="H102" s="1">
        <v>3</v>
      </c>
      <c r="I102" s="1">
        <v>2</v>
      </c>
      <c r="J102" s="3">
        <v>3.7</v>
      </c>
      <c r="K102" s="2">
        <v>0</v>
      </c>
      <c r="L102" s="2">
        <v>0</v>
      </c>
      <c r="M102" s="2">
        <v>3</v>
      </c>
      <c r="N102" s="2">
        <v>3</v>
      </c>
      <c r="O102" s="2">
        <v>4</v>
      </c>
      <c r="P102" s="2">
        <v>201</v>
      </c>
      <c r="Q102" s="2">
        <v>0</v>
      </c>
      <c r="R102" s="1">
        <v>3.7</v>
      </c>
      <c r="S102" s="1">
        <v>39.5</v>
      </c>
      <c r="T102" s="1">
        <v>56.8</v>
      </c>
      <c r="U102" s="4">
        <v>0.95799999999999996</v>
      </c>
      <c r="V102" s="3">
        <v>13.258575197889183</v>
      </c>
      <c r="W102" s="3">
        <v>6.4942965779467574</v>
      </c>
      <c r="X102" s="2">
        <v>202</v>
      </c>
      <c r="Y102" s="2">
        <v>10</v>
      </c>
      <c r="Z102" s="3">
        <v>3.7</v>
      </c>
      <c r="AA102" s="3">
        <v>39.5</v>
      </c>
      <c r="AB102" s="3">
        <v>56.8</v>
      </c>
      <c r="AC102" s="4">
        <v>0.96399999999999997</v>
      </c>
      <c r="AD102" s="3">
        <v>16.157024793388423</v>
      </c>
      <c r="AE102" s="3">
        <v>6.9163791687202263</v>
      </c>
      <c r="AF102" s="2">
        <v>203</v>
      </c>
      <c r="AG102" s="2">
        <v>20</v>
      </c>
      <c r="AH102" s="3">
        <v>1.5</v>
      </c>
      <c r="AI102" s="3">
        <v>31</v>
      </c>
      <c r="AJ102" s="3">
        <v>67.5</v>
      </c>
      <c r="AK102" s="4">
        <v>1.145</v>
      </c>
      <c r="AL102" s="3">
        <v>13.451776649746193</v>
      </c>
      <c r="AM102" s="3">
        <v>7.2380698480405314</v>
      </c>
      <c r="AN102" s="2">
        <v>0</v>
      </c>
      <c r="AO102" s="2">
        <v>661</v>
      </c>
      <c r="AP102" s="4">
        <v>1.4184038341079848</v>
      </c>
      <c r="AQ102" s="4">
        <v>2.6461435806186695</v>
      </c>
      <c r="AR102" s="4">
        <v>0.33534081576785857</v>
      </c>
      <c r="AS102" s="4">
        <v>46.397321577827562</v>
      </c>
      <c r="AT102" s="4">
        <v>43.507880584762084</v>
      </c>
      <c r="AU102" s="4">
        <v>40.571549606052933</v>
      </c>
      <c r="AV102" s="4">
        <v>33.423991057416899</v>
      </c>
      <c r="AW102" s="4">
        <v>29.802742229170519</v>
      </c>
      <c r="AX102" s="4">
        <v>18.627052961473893</v>
      </c>
      <c r="AY102" s="4">
        <v>3.0473306163625344</v>
      </c>
      <c r="AZ102" s="1">
        <v>100</v>
      </c>
      <c r="BA102" s="4">
        <v>98.220640569395016</v>
      </c>
      <c r="BB102" s="4">
        <v>97.330960854092524</v>
      </c>
      <c r="BC102" s="4">
        <v>99.644128113878992</v>
      </c>
      <c r="BD102" s="4">
        <v>98.7544483985765</v>
      </c>
      <c r="BE102" s="4">
        <v>2.8894409930654774</v>
      </c>
      <c r="BF102" s="4">
        <v>5.8257719717746284</v>
      </c>
      <c r="BG102" s="4">
        <v>2.9363309787091509</v>
      </c>
      <c r="BH102" s="4">
        <v>7.1475585486360345</v>
      </c>
      <c r="BI102" s="4">
        <v>3.6212488282463795</v>
      </c>
      <c r="BJ102" s="4">
        <v>11.175689267696626</v>
      </c>
      <c r="BK102" s="4">
        <v>15.579722345111358</v>
      </c>
      <c r="BL102" s="4">
        <v>53.602678422172438</v>
      </c>
      <c r="BM102" s="1">
        <v>9</v>
      </c>
      <c r="BZ102" s="2">
        <v>30</v>
      </c>
      <c r="DM102" s="2">
        <v>664</v>
      </c>
      <c r="DN102" s="4">
        <v>1.4163525294404866</v>
      </c>
      <c r="DO102" s="4">
        <v>2.6378138498920087</v>
      </c>
      <c r="DP102" s="4">
        <v>1.0596652267818336</v>
      </c>
      <c r="DQ102" s="4">
        <v>46.305819514198411</v>
      </c>
      <c r="DR102" s="4">
        <v>40.735226324017596</v>
      </c>
      <c r="DS102" s="4">
        <v>36.608238987867573</v>
      </c>
      <c r="DT102" s="4">
        <v>27.994837735747343</v>
      </c>
      <c r="DU102" s="4">
        <v>19.676679745622241</v>
      </c>
      <c r="DV102" s="4">
        <v>9.9914170858238496</v>
      </c>
      <c r="DW102" s="4">
        <v>5.1598324548416761</v>
      </c>
      <c r="DX102" s="2">
        <v>100</v>
      </c>
      <c r="DY102" s="4">
        <v>98.666666666666671</v>
      </c>
      <c r="DZ102" s="4">
        <v>98.666666666666671</v>
      </c>
      <c r="EA102" s="4">
        <v>98.333333333333329</v>
      </c>
      <c r="EB102" s="4">
        <v>99.166666666666657</v>
      </c>
      <c r="EC102" s="4">
        <v>5.5705931901808157</v>
      </c>
      <c r="ED102" s="4">
        <v>9.6975805263308388</v>
      </c>
      <c r="EE102" s="4">
        <v>4.1269873361500231</v>
      </c>
      <c r="EF102" s="4">
        <v>8.6134012521202301</v>
      </c>
      <c r="EG102" s="4">
        <v>8.3181579901251013</v>
      </c>
      <c r="EH102" s="4">
        <v>9.6852626597983917</v>
      </c>
      <c r="EI102" s="4">
        <v>4.8315846309821735</v>
      </c>
      <c r="EJ102" s="4">
        <v>53.694180485801589</v>
      </c>
      <c r="EK102" s="1">
        <v>9</v>
      </c>
      <c r="EX102" s="4">
        <v>5</v>
      </c>
      <c r="EZ102" s="4">
        <v>675</v>
      </c>
      <c r="FA102" s="4">
        <v>0.93254705864199106</v>
      </c>
      <c r="FB102" s="4">
        <v>2.5228830887659366</v>
      </c>
      <c r="FC102" s="4">
        <v>11.05364445513592</v>
      </c>
      <c r="FD102" s="4">
        <v>63.036453698766337</v>
      </c>
      <c r="FE102" s="4">
        <v>57.716962840894837</v>
      </c>
      <c r="FF102" s="4">
        <v>54.940472381950556</v>
      </c>
      <c r="FG102" s="4">
        <v>45.196058752001981</v>
      </c>
      <c r="FH102" s="4">
        <v>31.280235177726063</v>
      </c>
      <c r="FI102" s="4">
        <v>23.825091325224328</v>
      </c>
      <c r="FJ102" s="4">
        <v>10.490500388501168</v>
      </c>
      <c r="FK102" s="1">
        <v>100</v>
      </c>
      <c r="FL102" s="4">
        <v>95.287958115183244</v>
      </c>
      <c r="FM102" s="4">
        <v>95.287958115183244</v>
      </c>
      <c r="FN102" s="4">
        <v>95.287958115183244</v>
      </c>
      <c r="FO102" s="4">
        <v>96.160558464223385</v>
      </c>
      <c r="FP102" s="4">
        <v>5.3194908578715001</v>
      </c>
      <c r="FQ102" s="4">
        <v>8.0959813168157808</v>
      </c>
      <c r="FR102" s="4">
        <v>2.7764904589442807</v>
      </c>
      <c r="FS102" s="4">
        <v>9.7444136299485749</v>
      </c>
      <c r="FT102" s="4">
        <v>13.915823574275919</v>
      </c>
      <c r="FU102" s="4">
        <v>7.4551438525017346</v>
      </c>
      <c r="FV102" s="4">
        <v>13.33459093672316</v>
      </c>
      <c r="FW102" s="4">
        <v>36.963546301233663</v>
      </c>
      <c r="FX102" s="1">
        <v>0</v>
      </c>
      <c r="FY102" s="3"/>
      <c r="FZ102" s="3"/>
      <c r="GA102" s="3"/>
      <c r="GB102" s="3"/>
      <c r="GC102" s="4"/>
      <c r="GD102" s="4"/>
      <c r="GE102" s="4"/>
      <c r="GF102" s="4"/>
      <c r="GG102" s="4"/>
      <c r="GH102" s="4"/>
      <c r="GI102" s="4"/>
      <c r="GJ102" s="4"/>
      <c r="GL102" s="4">
        <f t="shared" si="2"/>
        <v>4.0353408157678583</v>
      </c>
      <c r="GM102" s="4">
        <f t="shared" si="3"/>
        <v>16.594579348657042</v>
      </c>
      <c r="GN102" s="4"/>
    </row>
    <row r="103" spans="1:196" x14ac:dyDescent="0.2">
      <c r="A103" s="2">
        <v>104411</v>
      </c>
      <c r="B103" s="2">
        <v>2006</v>
      </c>
      <c r="C103" s="2">
        <v>6</v>
      </c>
      <c r="D103" s="2">
        <v>30</v>
      </c>
      <c r="E103" s="2">
        <v>7464916</v>
      </c>
      <c r="F103" s="2">
        <v>3391977</v>
      </c>
      <c r="G103" s="2">
        <v>270</v>
      </c>
      <c r="H103" s="1">
        <v>3</v>
      </c>
      <c r="I103" s="1">
        <v>2</v>
      </c>
      <c r="J103" s="3">
        <v>4.75</v>
      </c>
      <c r="K103" s="2">
        <v>2</v>
      </c>
      <c r="L103" s="2">
        <v>2</v>
      </c>
      <c r="M103" s="2">
        <v>2</v>
      </c>
      <c r="N103" s="2">
        <v>2</v>
      </c>
      <c r="O103" s="2">
        <v>3</v>
      </c>
      <c r="P103" s="2">
        <v>201</v>
      </c>
      <c r="Q103" s="2">
        <v>0</v>
      </c>
      <c r="R103" s="1">
        <v>2.1</v>
      </c>
      <c r="S103" s="1">
        <v>17.5</v>
      </c>
      <c r="T103" s="1">
        <v>80.400000000000006</v>
      </c>
      <c r="U103" s="4">
        <v>1.101</v>
      </c>
      <c r="V103" s="3">
        <v>13.015618742490989</v>
      </c>
      <c r="W103" s="3">
        <v>8.8225138121546944</v>
      </c>
      <c r="X103" s="2">
        <v>202</v>
      </c>
      <c r="Y103" s="2">
        <v>10</v>
      </c>
      <c r="Z103" s="3">
        <v>2.1</v>
      </c>
      <c r="AA103" s="3">
        <v>17.5</v>
      </c>
      <c r="AB103" s="3">
        <v>80.400000000000006</v>
      </c>
      <c r="AC103" s="4">
        <v>0.90100000000000002</v>
      </c>
      <c r="AD103" s="3">
        <v>20.260647588338031</v>
      </c>
      <c r="AE103" s="3">
        <v>21.12889637742207</v>
      </c>
      <c r="AF103" s="2">
        <v>203</v>
      </c>
      <c r="AG103" s="2">
        <v>20</v>
      </c>
      <c r="AH103" s="3">
        <v>1.4</v>
      </c>
      <c r="AI103" s="3">
        <v>20.3</v>
      </c>
      <c r="AJ103" s="3">
        <v>78.3</v>
      </c>
      <c r="AK103" s="4">
        <v>1.1080000000000001</v>
      </c>
      <c r="AL103" s="3">
        <v>14.454792394256877</v>
      </c>
      <c r="AM103" s="3">
        <v>13.846677251077343</v>
      </c>
      <c r="AN103" s="2">
        <v>0</v>
      </c>
      <c r="AR103" s="4" t="e">
        <v>#N/A</v>
      </c>
      <c r="AS103" s="4" t="e">
        <v>#N/A</v>
      </c>
      <c r="BZ103" s="2">
        <v>30</v>
      </c>
      <c r="DM103" s="2">
        <v>653</v>
      </c>
      <c r="DN103" s="4">
        <v>1.3398361345511649</v>
      </c>
      <c r="DO103" s="4">
        <v>2.6258071585098604</v>
      </c>
      <c r="DP103" s="4">
        <v>2.1037253469686177</v>
      </c>
      <c r="DQ103" s="4">
        <v>48.97431328081538</v>
      </c>
      <c r="DR103" s="4">
        <v>43.393671814701179</v>
      </c>
      <c r="DS103" s="4">
        <v>36.186511966591986</v>
      </c>
      <c r="DT103" s="4">
        <v>30.248172931778178</v>
      </c>
      <c r="DU103" s="4">
        <v>27.040696967204127</v>
      </c>
      <c r="DV103" s="4">
        <v>14.970797453927492</v>
      </c>
      <c r="DW103" s="4">
        <v>13.024190659663942</v>
      </c>
      <c r="DX103" s="2">
        <v>100</v>
      </c>
      <c r="DY103" s="4">
        <v>96.666666666666671</v>
      </c>
      <c r="DZ103" s="4">
        <v>97.5</v>
      </c>
      <c r="EA103" s="4">
        <v>97.5</v>
      </c>
      <c r="EB103" s="4">
        <v>97.833333333333343</v>
      </c>
      <c r="EC103" s="4">
        <v>5.5806414661142014</v>
      </c>
      <c r="ED103" s="4">
        <v>12.787801314223394</v>
      </c>
      <c r="EE103" s="4">
        <v>7.2071598481091925</v>
      </c>
      <c r="EF103" s="4">
        <v>5.9383390348138079</v>
      </c>
      <c r="EG103" s="4">
        <v>3.2074759645740514</v>
      </c>
      <c r="EH103" s="4">
        <v>12.069899513276635</v>
      </c>
      <c r="EI103" s="4">
        <v>1.9466067942635501</v>
      </c>
      <c r="EJ103" s="4">
        <v>51.02568671918462</v>
      </c>
      <c r="EK103" s="1">
        <v>0</v>
      </c>
      <c r="EX103" s="4">
        <v>4</v>
      </c>
      <c r="EZ103" s="4">
        <v>662</v>
      </c>
      <c r="FA103" s="4">
        <v>1.3139047871717899</v>
      </c>
      <c r="FB103" s="4">
        <v>2.6112170087976541</v>
      </c>
      <c r="FC103" s="4">
        <v>3.3724340175952929</v>
      </c>
      <c r="FD103" s="4">
        <v>49.682282906973597</v>
      </c>
      <c r="FE103" s="4">
        <v>43.404750160312595</v>
      </c>
      <c r="FF103" s="4">
        <v>28.981492443780461</v>
      </c>
      <c r="FG103" s="4">
        <v>22.888244531448695</v>
      </c>
      <c r="FH103" s="4">
        <v>20.207986747226844</v>
      </c>
      <c r="FI103" s="4">
        <v>14.082601451391211</v>
      </c>
      <c r="FJ103" s="4"/>
      <c r="FK103" s="1">
        <v>100</v>
      </c>
      <c r="FL103" s="4">
        <v>98.65546218487394</v>
      </c>
      <c r="FM103" s="4">
        <v>100</v>
      </c>
      <c r="FN103" s="4">
        <v>99.159663865546221</v>
      </c>
      <c r="FO103" s="4">
        <v>99.159663865546221</v>
      </c>
      <c r="FP103" s="4">
        <v>6.2775327466610022</v>
      </c>
      <c r="FQ103" s="4">
        <v>20.700790463193137</v>
      </c>
      <c r="FR103" s="4">
        <v>14.423257716532135</v>
      </c>
      <c r="FS103" s="4">
        <v>6.0932479123317655</v>
      </c>
      <c r="FT103" s="4">
        <v>2.6802577842218511</v>
      </c>
      <c r="FU103" s="4">
        <v>6.125385295835633</v>
      </c>
      <c r="FV103" s="4"/>
      <c r="FW103" s="4">
        <v>50.317717093026403</v>
      </c>
      <c r="FX103" s="1">
        <v>9</v>
      </c>
      <c r="FY103" s="3"/>
      <c r="FZ103" s="3"/>
      <c r="GA103" s="3"/>
      <c r="GB103" s="3"/>
      <c r="GC103" s="4"/>
      <c r="GD103" s="4"/>
      <c r="GE103" s="4"/>
      <c r="GF103" s="4"/>
      <c r="GG103" s="4"/>
      <c r="GH103" s="4"/>
      <c r="GI103" s="4"/>
      <c r="GJ103" s="4"/>
      <c r="GL103" s="4" t="e">
        <f t="shared" si="2"/>
        <v>#N/A</v>
      </c>
      <c r="GM103" s="4" t="e">
        <f t="shared" si="3"/>
        <v>#N/A</v>
      </c>
      <c r="GN103" s="4"/>
    </row>
    <row r="104" spans="1:196" x14ac:dyDescent="0.2">
      <c r="A104" s="2">
        <v>104531</v>
      </c>
      <c r="B104" s="2">
        <v>2006</v>
      </c>
      <c r="C104" s="2">
        <v>6</v>
      </c>
      <c r="D104" s="2">
        <v>5</v>
      </c>
      <c r="E104" s="2">
        <v>7464926</v>
      </c>
      <c r="F104" s="2">
        <v>3488003</v>
      </c>
      <c r="G104" s="2">
        <v>180</v>
      </c>
      <c r="H104" s="1">
        <v>4</v>
      </c>
      <c r="I104" s="1">
        <v>2</v>
      </c>
      <c r="J104" s="3">
        <v>2</v>
      </c>
      <c r="K104" s="2">
        <v>2</v>
      </c>
      <c r="L104" s="2">
        <v>5</v>
      </c>
      <c r="M104" s="2">
        <v>2</v>
      </c>
      <c r="N104" s="2">
        <v>2</v>
      </c>
      <c r="O104" s="2">
        <v>4</v>
      </c>
      <c r="P104" s="2">
        <v>201</v>
      </c>
      <c r="Q104" s="2">
        <v>0</v>
      </c>
      <c r="R104" s="1">
        <v>1.2</v>
      </c>
      <c r="S104" s="1">
        <v>11.9</v>
      </c>
      <c r="T104" s="1">
        <v>87</v>
      </c>
      <c r="U104" s="4">
        <v>1.1519999999999999</v>
      </c>
      <c r="V104" s="3">
        <v>13.204170557111736</v>
      </c>
      <c r="W104" s="3">
        <v>1.7794710891976815</v>
      </c>
      <c r="X104" s="2">
        <v>202</v>
      </c>
      <c r="Y104" s="2">
        <v>10</v>
      </c>
      <c r="Z104" s="3">
        <v>1.2</v>
      </c>
      <c r="AA104" s="3">
        <v>11.9</v>
      </c>
      <c r="AB104" s="3">
        <v>87</v>
      </c>
      <c r="AC104" s="4">
        <v>1.288</v>
      </c>
      <c r="AD104" s="3">
        <v>7.5483027798382194</v>
      </c>
      <c r="AE104" s="3">
        <v>1.2340490563154345</v>
      </c>
      <c r="AF104" s="2">
        <v>203</v>
      </c>
      <c r="AG104" s="2">
        <v>20</v>
      </c>
      <c r="AH104" s="3">
        <v>1.4</v>
      </c>
      <c r="AI104" s="3">
        <v>31.1</v>
      </c>
      <c r="AJ104" s="3">
        <v>67.5</v>
      </c>
      <c r="AK104" s="4">
        <v>1.3440000000000001</v>
      </c>
      <c r="AL104" s="3">
        <v>6.0566759613514103</v>
      </c>
      <c r="AM104" s="3">
        <v>1.8844481259059818</v>
      </c>
      <c r="AN104" s="2">
        <v>0</v>
      </c>
      <c r="AO104" s="2">
        <v>87</v>
      </c>
      <c r="AP104" s="4">
        <v>1.1933082991851518</v>
      </c>
      <c r="AR104" s="4">
        <v>2.9</v>
      </c>
      <c r="AS104" s="4" t="e">
        <v>#N/A</v>
      </c>
      <c r="AT104" s="4">
        <v>24.254801001790195</v>
      </c>
      <c r="AU104" s="4">
        <v>20.390831563830286</v>
      </c>
      <c r="AV104" s="4">
        <v>15.967343553082348</v>
      </c>
      <c r="AW104" s="4">
        <v>14.308535549051838</v>
      </c>
      <c r="AX104" s="4">
        <v>11.958557543341987</v>
      </c>
      <c r="AZ104" s="1">
        <v>100</v>
      </c>
      <c r="BA104" s="4">
        <v>98.799313893653505</v>
      </c>
      <c r="BB104" s="4">
        <v>98.799313893653505</v>
      </c>
      <c r="BC104" s="4">
        <v>98.799313893653505</v>
      </c>
      <c r="BD104" s="4">
        <v>99.14236706689536</v>
      </c>
      <c r="BG104" s="4">
        <v>3.8639694379599092</v>
      </c>
      <c r="BH104" s="4">
        <v>4.4234880107479384</v>
      </c>
      <c r="BI104" s="4">
        <v>1.6588080040305098</v>
      </c>
      <c r="BJ104" s="4">
        <v>2.3499780057098505</v>
      </c>
      <c r="BM104" s="1">
        <v>1</v>
      </c>
      <c r="BZ104" s="2">
        <v>30</v>
      </c>
      <c r="DM104" s="2"/>
      <c r="DX104" s="2"/>
      <c r="EX104" s="4">
        <v>3</v>
      </c>
      <c r="EZ104" s="4">
        <v>98</v>
      </c>
      <c r="FA104" s="4">
        <v>1.3752909568800622</v>
      </c>
      <c r="FB104" s="4">
        <v>2.6095656670113754</v>
      </c>
      <c r="FC104" s="4">
        <v>3.5160289555325615</v>
      </c>
      <c r="FD104" s="4">
        <v>47.298089706432854</v>
      </c>
      <c r="FE104" s="4">
        <v>38.933595539336359</v>
      </c>
      <c r="FF104" s="4">
        <v>28.457096113857837</v>
      </c>
      <c r="FG104" s="4">
        <v>16.376636505021256</v>
      </c>
      <c r="FH104" s="4">
        <v>11.842234298903271</v>
      </c>
      <c r="FI104" s="4">
        <v>8.4109777041244289</v>
      </c>
      <c r="FJ104" s="4"/>
      <c r="FK104" s="1">
        <v>100</v>
      </c>
      <c r="FL104" s="4">
        <v>98.603839441535783</v>
      </c>
      <c r="FM104" s="4">
        <v>97.731239092495642</v>
      </c>
      <c r="FN104" s="4">
        <v>99.127399650959859</v>
      </c>
      <c r="FO104" s="4">
        <v>99.476439790575895</v>
      </c>
      <c r="FP104" s="4">
        <v>8.3644941670964954</v>
      </c>
      <c r="FQ104" s="4">
        <v>18.840993592575018</v>
      </c>
      <c r="FR104" s="4">
        <v>10.476499425478522</v>
      </c>
      <c r="FS104" s="4">
        <v>12.080459608836581</v>
      </c>
      <c r="FT104" s="4">
        <v>4.5344022061179849</v>
      </c>
      <c r="FU104" s="4">
        <v>3.4312565947788425</v>
      </c>
      <c r="FV104" s="4"/>
      <c r="FW104" s="4">
        <v>52.701910293567146</v>
      </c>
      <c r="FX104" s="1">
        <v>0</v>
      </c>
      <c r="FY104" s="3"/>
      <c r="FZ104" s="3"/>
      <c r="GA104" s="3"/>
      <c r="GB104" s="3"/>
      <c r="GC104" s="4"/>
      <c r="GD104" s="4"/>
      <c r="GE104" s="4"/>
      <c r="GF104" s="4"/>
      <c r="GG104" s="4"/>
      <c r="GH104" s="4"/>
      <c r="GI104" s="4"/>
      <c r="GJ104" s="4"/>
      <c r="GL104" s="4">
        <f t="shared" si="2"/>
        <v>4.0999999999999996</v>
      </c>
      <c r="GM104" s="4" t="e">
        <f t="shared" si="3"/>
        <v>#N/A</v>
      </c>
      <c r="GN104" s="4"/>
    </row>
    <row r="105" spans="1:196" x14ac:dyDescent="0.2">
      <c r="A105" s="2">
        <v>107431</v>
      </c>
      <c r="B105" s="2">
        <v>2006</v>
      </c>
      <c r="C105" s="2">
        <v>6</v>
      </c>
      <c r="D105" s="2">
        <v>8</v>
      </c>
      <c r="E105" s="2">
        <v>7489004</v>
      </c>
      <c r="F105" s="2">
        <v>3407988</v>
      </c>
      <c r="G105" s="2">
        <v>200</v>
      </c>
      <c r="H105" s="1">
        <v>3</v>
      </c>
      <c r="I105" s="1">
        <v>2</v>
      </c>
      <c r="J105" s="3">
        <v>3.65</v>
      </c>
      <c r="K105" s="2">
        <v>0</v>
      </c>
      <c r="L105" s="2">
        <v>0</v>
      </c>
      <c r="P105" s="2">
        <v>201</v>
      </c>
      <c r="Q105" s="2">
        <v>0</v>
      </c>
      <c r="R105" s="1">
        <v>3.1</v>
      </c>
      <c r="S105" s="1">
        <v>39.299999999999997</v>
      </c>
      <c r="T105" s="1">
        <v>57.6</v>
      </c>
      <c r="U105" s="4">
        <v>0.95299999999999996</v>
      </c>
      <c r="V105" s="3">
        <v>19.082734976389162</v>
      </c>
      <c r="W105" s="3">
        <v>9.1054440802622008</v>
      </c>
      <c r="X105" s="2">
        <v>202</v>
      </c>
      <c r="Y105" s="2">
        <v>10</v>
      </c>
      <c r="Z105" s="3">
        <v>3.1</v>
      </c>
      <c r="AA105" s="3">
        <v>39.299999999999997</v>
      </c>
      <c r="AB105" s="3">
        <v>57.6</v>
      </c>
      <c r="AC105" s="4">
        <v>1.071</v>
      </c>
      <c r="AD105" s="3">
        <v>18.327469213370197</v>
      </c>
      <c r="AE105" s="3">
        <v>9.5468882221709297</v>
      </c>
      <c r="AF105" s="2">
        <v>203</v>
      </c>
      <c r="AG105" s="2">
        <v>20</v>
      </c>
      <c r="AH105" s="3">
        <v>3.2</v>
      </c>
      <c r="AI105" s="3">
        <v>40.4</v>
      </c>
      <c r="AJ105" s="3">
        <v>56.4</v>
      </c>
      <c r="AK105" s="4">
        <v>1.048</v>
      </c>
      <c r="AL105" s="3">
        <v>19.079555966697502</v>
      </c>
      <c r="AM105" s="3">
        <v>14.218348099456989</v>
      </c>
      <c r="AN105" s="2">
        <v>0</v>
      </c>
      <c r="AR105" s="4" t="e">
        <v>#N/A</v>
      </c>
      <c r="AS105" s="4" t="e">
        <v>#N/A</v>
      </c>
      <c r="BZ105" s="2">
        <v>30</v>
      </c>
      <c r="DM105" s="2">
        <v>101</v>
      </c>
      <c r="DN105" s="4">
        <v>1.4911068397113096</v>
      </c>
      <c r="DO105" s="4">
        <v>2.6262374710871241</v>
      </c>
      <c r="DP105" s="4">
        <v>2.0663068619892107</v>
      </c>
      <c r="DQ105" s="4">
        <v>43.222695733829816</v>
      </c>
      <c r="DR105" s="4">
        <v>40.377725243732158</v>
      </c>
      <c r="DS105" s="4">
        <v>39.774402056176747</v>
      </c>
      <c r="DT105" s="4">
        <v>35.827128009936857</v>
      </c>
      <c r="DU105" s="4">
        <v>32.560197132642379</v>
      </c>
      <c r="DV105" s="4">
        <v>20.724793325705161</v>
      </c>
      <c r="DX105" s="2">
        <v>100</v>
      </c>
      <c r="DY105" s="4">
        <v>100</v>
      </c>
      <c r="DZ105" s="4">
        <v>100</v>
      </c>
      <c r="EA105" s="4">
        <v>99.166666666666657</v>
      </c>
      <c r="EB105" s="4">
        <v>99.166666666666657</v>
      </c>
      <c r="EC105" s="4">
        <v>2.8449704900976585</v>
      </c>
      <c r="ED105" s="4">
        <v>3.4482936776530693</v>
      </c>
      <c r="EE105" s="4">
        <v>0.60332318755541081</v>
      </c>
      <c r="EF105" s="4">
        <v>3.9472740462398903</v>
      </c>
      <c r="EG105" s="4">
        <v>3.2669308772944774</v>
      </c>
      <c r="EH105" s="4">
        <v>11.835403806937219</v>
      </c>
      <c r="EJ105" s="4">
        <v>56.777304266170184</v>
      </c>
      <c r="EK105" s="1">
        <v>0</v>
      </c>
      <c r="EX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Y105" s="3"/>
      <c r="FZ105" s="3"/>
      <c r="GA105" s="3"/>
      <c r="GB105" s="3"/>
      <c r="GC105" s="4"/>
      <c r="GD105" s="4"/>
      <c r="GE105" s="4"/>
      <c r="GF105" s="4"/>
      <c r="GG105" s="4"/>
      <c r="GH105" s="4"/>
      <c r="GI105" s="4"/>
      <c r="GJ105" s="4"/>
      <c r="GL105" s="4" t="e">
        <f t="shared" si="2"/>
        <v>#N/A</v>
      </c>
      <c r="GM105" s="4" t="e">
        <f t="shared" si="3"/>
        <v>#N/A</v>
      </c>
      <c r="GN105" s="4"/>
    </row>
    <row r="106" spans="1:196" x14ac:dyDescent="0.2">
      <c r="A106" s="2">
        <v>110452</v>
      </c>
      <c r="B106" s="2">
        <v>2006</v>
      </c>
      <c r="C106" s="2">
        <v>6</v>
      </c>
      <c r="D106" s="2">
        <v>8</v>
      </c>
      <c r="E106" s="2">
        <v>7513506</v>
      </c>
      <c r="F106" s="2">
        <v>3423993</v>
      </c>
      <c r="G106" s="2">
        <v>200</v>
      </c>
      <c r="H106" s="1">
        <v>3</v>
      </c>
      <c r="I106" s="1">
        <v>2</v>
      </c>
      <c r="J106" s="3">
        <v>3.1</v>
      </c>
      <c r="K106" s="2">
        <v>0</v>
      </c>
      <c r="L106" s="2">
        <v>0</v>
      </c>
      <c r="M106" s="2">
        <v>2</v>
      </c>
      <c r="N106" s="2">
        <v>4</v>
      </c>
      <c r="O106" s="2">
        <v>4</v>
      </c>
      <c r="P106" s="2">
        <v>201</v>
      </c>
      <c r="Q106" s="2">
        <v>0</v>
      </c>
      <c r="R106" s="1">
        <v>3</v>
      </c>
      <c r="S106" s="1">
        <v>39.1</v>
      </c>
      <c r="T106" s="1">
        <v>57.9</v>
      </c>
      <c r="U106" s="4">
        <v>0.90700000000000003</v>
      </c>
      <c r="V106" s="3">
        <v>14.273072060682692</v>
      </c>
      <c r="W106" s="3">
        <v>19.407167084500799</v>
      </c>
      <c r="X106" s="2">
        <v>202</v>
      </c>
      <c r="Y106" s="2">
        <v>10</v>
      </c>
      <c r="Z106" s="3">
        <v>3</v>
      </c>
      <c r="AA106" s="3">
        <v>39.1</v>
      </c>
      <c r="AB106" s="3">
        <v>57.9</v>
      </c>
      <c r="AC106" s="4">
        <v>0.85599999999999998</v>
      </c>
      <c r="AD106" s="3">
        <v>19.020775272358751</v>
      </c>
      <c r="AE106" s="3">
        <v>27.258506061791163</v>
      </c>
      <c r="AF106" s="2">
        <v>203</v>
      </c>
      <c r="AG106" s="2">
        <v>20</v>
      </c>
      <c r="AH106" s="3">
        <v>3.7</v>
      </c>
      <c r="AI106" s="3">
        <v>37.9</v>
      </c>
      <c r="AJ106" s="3">
        <v>58.4</v>
      </c>
      <c r="AK106" s="4">
        <v>0.85</v>
      </c>
      <c r="AL106" s="3">
        <v>13.275705672055919</v>
      </c>
      <c r="AM106" s="3">
        <v>37.999138620562356</v>
      </c>
      <c r="AN106" s="2">
        <v>0</v>
      </c>
      <c r="AO106" s="2">
        <v>86</v>
      </c>
      <c r="AP106" s="4">
        <v>1.3117695603526947</v>
      </c>
      <c r="AQ106" s="4">
        <v>2.6341164522681111</v>
      </c>
      <c r="AR106" s="4">
        <v>1.3811780636424751</v>
      </c>
      <c r="AS106" s="4">
        <v>50.200775701347865</v>
      </c>
      <c r="AT106" s="4">
        <v>44.225727567385313</v>
      </c>
      <c r="AU106" s="4">
        <v>42.497177495478276</v>
      </c>
      <c r="AV106" s="4">
        <v>31.409947743208981</v>
      </c>
      <c r="AW106" s="4">
        <v>24.669892425511826</v>
      </c>
      <c r="AX106" s="4">
        <v>14.58238379692007</v>
      </c>
      <c r="AZ106" s="1">
        <v>100</v>
      </c>
      <c r="BA106" s="4">
        <v>98.319327731092429</v>
      </c>
      <c r="BB106" s="4">
        <v>99.495798319327733</v>
      </c>
      <c r="BC106" s="4">
        <v>99.159663865546207</v>
      </c>
      <c r="BD106" s="4">
        <v>100</v>
      </c>
      <c r="BE106" s="4">
        <v>5.9750481339625523</v>
      </c>
      <c r="BF106" s="4">
        <v>7.7035982058695893</v>
      </c>
      <c r="BG106" s="4">
        <v>1.728550071907037</v>
      </c>
      <c r="BH106" s="4">
        <v>11.087229752269295</v>
      </c>
      <c r="BI106" s="4">
        <v>6.7400553176971556</v>
      </c>
      <c r="BJ106" s="4">
        <v>10.087508628591756</v>
      </c>
      <c r="BL106" s="4">
        <v>49.799224298652135</v>
      </c>
      <c r="BM106" s="1">
        <v>0</v>
      </c>
      <c r="BZ106" s="2">
        <v>30</v>
      </c>
      <c r="DM106" s="2"/>
      <c r="DX106" s="2"/>
      <c r="EX106" s="4">
        <v>4</v>
      </c>
      <c r="EZ106" s="4">
        <v>103</v>
      </c>
      <c r="FA106" s="4">
        <v>1.295929781839315</v>
      </c>
      <c r="FB106" s="4">
        <v>2.6117815845824413</v>
      </c>
      <c r="FC106" s="4">
        <v>3.3233404710920613</v>
      </c>
      <c r="FD106" s="4">
        <v>50.381387575083089</v>
      </c>
      <c r="FE106" s="4">
        <v>46.148365529657575</v>
      </c>
      <c r="FF106" s="4">
        <v>38.896120678030314</v>
      </c>
      <c r="FG106" s="4">
        <v>29.718102104700971</v>
      </c>
      <c r="FH106" s="4">
        <v>23.335353749494413</v>
      </c>
      <c r="FI106" s="4">
        <v>12.94648079596443</v>
      </c>
      <c r="FJ106" s="4"/>
      <c r="FK106" s="1">
        <v>100</v>
      </c>
      <c r="FL106" s="4">
        <v>99.166666666666671</v>
      </c>
      <c r="FM106" s="4">
        <v>99.5</v>
      </c>
      <c r="FN106" s="4">
        <v>99.5</v>
      </c>
      <c r="FO106" s="4">
        <v>99.166666666666671</v>
      </c>
      <c r="FP106" s="4">
        <v>4.2330220454255141</v>
      </c>
      <c r="FQ106" s="4">
        <v>11.485266897052774</v>
      </c>
      <c r="FR106" s="4">
        <v>7.2522448516272604</v>
      </c>
      <c r="FS106" s="4">
        <v>9.1780185733293429</v>
      </c>
      <c r="FT106" s="4">
        <v>6.3827483552065587</v>
      </c>
      <c r="FU106" s="4">
        <v>10.388872953529983</v>
      </c>
      <c r="FV106" s="4"/>
      <c r="FW106" s="4">
        <v>49.618612424916911</v>
      </c>
      <c r="FX106" s="1">
        <v>1</v>
      </c>
      <c r="FY106" s="3"/>
      <c r="FZ106" s="3"/>
      <c r="GA106" s="3"/>
      <c r="GB106" s="3"/>
      <c r="GC106" s="4"/>
      <c r="GD106" s="4"/>
      <c r="GE106" s="4"/>
      <c r="GF106" s="4"/>
      <c r="GG106" s="4"/>
      <c r="GH106" s="4"/>
      <c r="GI106" s="4"/>
      <c r="GJ106" s="4"/>
      <c r="GL106" s="4">
        <f t="shared" si="2"/>
        <v>4.3811780636424746</v>
      </c>
      <c r="GM106" s="4">
        <f t="shared" si="3"/>
        <v>25.53088327583604</v>
      </c>
      <c r="GN106" s="4"/>
    </row>
    <row r="107" spans="1:196" x14ac:dyDescent="0.2">
      <c r="A107" s="2">
        <v>116371</v>
      </c>
      <c r="B107" s="2">
        <v>2006</v>
      </c>
      <c r="C107" s="2">
        <v>6</v>
      </c>
      <c r="D107" s="2">
        <v>27</v>
      </c>
      <c r="E107" s="2">
        <v>7560909</v>
      </c>
      <c r="F107" s="2">
        <v>3360039</v>
      </c>
      <c r="G107" s="2">
        <v>260</v>
      </c>
      <c r="H107" s="1">
        <v>3</v>
      </c>
      <c r="I107" s="1">
        <v>1</v>
      </c>
      <c r="J107" s="3">
        <v>1.75</v>
      </c>
      <c r="K107" s="2">
        <v>2</v>
      </c>
      <c r="L107" s="2">
        <v>2</v>
      </c>
      <c r="M107" s="2">
        <v>2</v>
      </c>
      <c r="N107" s="2">
        <v>2</v>
      </c>
      <c r="O107" s="2">
        <v>4</v>
      </c>
      <c r="P107" s="2">
        <v>201</v>
      </c>
      <c r="Q107" s="2">
        <v>0</v>
      </c>
      <c r="R107" s="1">
        <v>2</v>
      </c>
      <c r="S107" s="1">
        <v>24.8</v>
      </c>
      <c r="T107" s="1">
        <v>73.2</v>
      </c>
      <c r="U107" s="4">
        <v>1.1459999999999999</v>
      </c>
      <c r="V107" s="3">
        <v>15.700663737496496</v>
      </c>
      <c r="W107" s="3">
        <v>0.96479068477960028</v>
      </c>
      <c r="X107" s="2">
        <v>202</v>
      </c>
      <c r="Y107" s="2">
        <v>10</v>
      </c>
      <c r="Z107" s="3">
        <v>2</v>
      </c>
      <c r="AA107" s="3">
        <v>24.8</v>
      </c>
      <c r="AB107" s="3">
        <v>73.2</v>
      </c>
      <c r="AC107" s="4">
        <v>1.268</v>
      </c>
      <c r="AD107" s="3">
        <v>12.509614995344318</v>
      </c>
      <c r="AE107" s="3">
        <v>0.62468187497107952</v>
      </c>
      <c r="AF107" s="2">
        <v>203</v>
      </c>
      <c r="AG107" s="2">
        <v>20</v>
      </c>
      <c r="AH107" s="3">
        <v>2.9</v>
      </c>
      <c r="AI107" s="3">
        <v>35.799999999999997</v>
      </c>
      <c r="AJ107" s="3">
        <v>61.4</v>
      </c>
      <c r="AK107" s="4">
        <v>1.294</v>
      </c>
      <c r="AL107" s="3">
        <v>14.54379666039778</v>
      </c>
      <c r="AM107" s="3">
        <v>2.5675225075025008</v>
      </c>
      <c r="AN107" s="2">
        <v>0</v>
      </c>
      <c r="AR107" s="4" t="e">
        <v>#N/A</v>
      </c>
      <c r="AS107" s="4" t="e">
        <v>#N/A</v>
      </c>
      <c r="BZ107" s="2">
        <v>30</v>
      </c>
      <c r="DM107" s="2">
        <v>92</v>
      </c>
      <c r="DN107" s="4">
        <v>1.4836615748436051</v>
      </c>
      <c r="DO107" s="4">
        <v>2.6339142246112943</v>
      </c>
      <c r="DP107" s="4">
        <v>1.3987630772787547</v>
      </c>
      <c r="DQ107" s="4">
        <v>43.670846947851551</v>
      </c>
      <c r="DR107" s="4">
        <v>39.254517181793958</v>
      </c>
      <c r="DS107" s="4">
        <v>38.11847245629076</v>
      </c>
      <c r="DT107" s="4">
        <v>35.737271364981787</v>
      </c>
      <c r="DU107" s="4">
        <v>32.021057262912045</v>
      </c>
      <c r="DV107" s="4">
        <v>11.129387310861755</v>
      </c>
      <c r="DW107" s="4">
        <v>5.3123571127638352</v>
      </c>
      <c r="DX107" s="2">
        <v>100</v>
      </c>
      <c r="DY107" s="4">
        <v>99.166666666666657</v>
      </c>
      <c r="DZ107" s="4">
        <v>98.333333333333329</v>
      </c>
      <c r="EA107" s="4">
        <v>98.333333333333329</v>
      </c>
      <c r="EB107" s="4">
        <v>97.5</v>
      </c>
      <c r="EC107" s="4">
        <v>4.4163297660575935</v>
      </c>
      <c r="ED107" s="4">
        <v>5.5523744915607907</v>
      </c>
      <c r="EE107" s="4">
        <v>1.1360447255031971</v>
      </c>
      <c r="EF107" s="4">
        <v>2.3812010913089736</v>
      </c>
      <c r="EG107" s="4">
        <v>3.7162141020697419</v>
      </c>
      <c r="EH107" s="4">
        <v>20.89166995205029</v>
      </c>
      <c r="EI107" s="4">
        <v>5.8170301980979202</v>
      </c>
      <c r="EJ107" s="4">
        <v>56.329153052148449</v>
      </c>
      <c r="EK107" s="1">
        <v>0</v>
      </c>
      <c r="EX107" s="4">
        <v>2</v>
      </c>
      <c r="EZ107" s="4">
        <v>673</v>
      </c>
      <c r="FA107" s="4">
        <v>1.3054501745706015</v>
      </c>
      <c r="FB107" s="4">
        <v>2.6092884397964946</v>
      </c>
      <c r="FC107" s="4">
        <v>3.5401356698700162</v>
      </c>
      <c r="FD107" s="4">
        <v>49.969112089715267</v>
      </c>
      <c r="FE107" s="4">
        <v>47.987299405068804</v>
      </c>
      <c r="FF107" s="4">
        <v>46.825581352435549</v>
      </c>
      <c r="FG107" s="4">
        <v>46.260768155575207</v>
      </c>
      <c r="FH107" s="4">
        <v>41.389254332654716</v>
      </c>
      <c r="FI107" s="4">
        <v>14.117762588795566</v>
      </c>
      <c r="FJ107" s="4">
        <v>7.2181200395366449</v>
      </c>
      <c r="FK107" s="1">
        <v>100</v>
      </c>
      <c r="FL107" s="4">
        <v>97.5</v>
      </c>
      <c r="FM107" s="4">
        <v>97</v>
      </c>
      <c r="FN107" s="4">
        <v>97.5</v>
      </c>
      <c r="FO107" s="4">
        <v>97.5</v>
      </c>
      <c r="FP107" s="4">
        <v>1.9818126846464637</v>
      </c>
      <c r="FQ107" s="4">
        <v>3.1435307372797183</v>
      </c>
      <c r="FR107" s="4">
        <v>1.1617180526332547</v>
      </c>
      <c r="FS107" s="4">
        <v>0.56481319686034226</v>
      </c>
      <c r="FT107" s="4">
        <v>4.8715138229204911</v>
      </c>
      <c r="FU107" s="4">
        <v>27.271491743859151</v>
      </c>
      <c r="FV107" s="4">
        <v>6.8996425492589211</v>
      </c>
      <c r="FW107" s="4">
        <v>50.030887910284733</v>
      </c>
      <c r="FX107" s="1">
        <v>0</v>
      </c>
      <c r="FY107" s="3"/>
      <c r="FZ107" s="3"/>
      <c r="GA107" s="3"/>
      <c r="GB107" s="3"/>
      <c r="GC107" s="4"/>
      <c r="GD107" s="4"/>
      <c r="GE107" s="4"/>
      <c r="GF107" s="4"/>
      <c r="GG107" s="4"/>
      <c r="GH107" s="4"/>
      <c r="GI107" s="4"/>
      <c r="GJ107" s="4"/>
      <c r="GL107" s="4" t="e">
        <f t="shared" si="2"/>
        <v>#N/A</v>
      </c>
      <c r="GM107" s="4" t="e">
        <f t="shared" si="3"/>
        <v>#N/A</v>
      </c>
      <c r="GN107" s="4"/>
    </row>
    <row r="108" spans="1:196" x14ac:dyDescent="0.2">
      <c r="A108" s="2">
        <v>119391</v>
      </c>
      <c r="B108" s="2">
        <v>2006</v>
      </c>
      <c r="C108" s="2">
        <v>6</v>
      </c>
      <c r="D108" s="2">
        <v>20</v>
      </c>
      <c r="E108" s="2">
        <v>7584894</v>
      </c>
      <c r="F108" s="2">
        <v>3376028</v>
      </c>
      <c r="G108" s="2">
        <v>290</v>
      </c>
      <c r="H108" s="1">
        <v>3</v>
      </c>
      <c r="I108" s="1">
        <v>2</v>
      </c>
      <c r="J108" s="3">
        <v>1.75</v>
      </c>
      <c r="K108" s="2">
        <v>0</v>
      </c>
      <c r="L108" s="2">
        <v>0</v>
      </c>
      <c r="M108" s="2">
        <v>2</v>
      </c>
      <c r="N108" s="2">
        <v>0</v>
      </c>
      <c r="O108" s="2">
        <v>5</v>
      </c>
      <c r="P108" s="2">
        <v>201</v>
      </c>
      <c r="Q108" s="2">
        <v>0</v>
      </c>
      <c r="R108" s="1">
        <v>0.9</v>
      </c>
      <c r="S108" s="1">
        <v>5.8</v>
      </c>
      <c r="T108" s="1">
        <v>93.2</v>
      </c>
      <c r="U108" s="4">
        <v>1.1779999999999999</v>
      </c>
      <c r="V108" s="3">
        <v>8.881810090410827</v>
      </c>
      <c r="W108" s="3">
        <v>5.1976762120199433</v>
      </c>
      <c r="X108" s="2">
        <v>202</v>
      </c>
      <c r="Y108" s="2">
        <v>10</v>
      </c>
      <c r="Z108" s="3">
        <v>0.9</v>
      </c>
      <c r="AA108" s="3">
        <v>5.8</v>
      </c>
      <c r="AB108" s="3">
        <v>93.2</v>
      </c>
      <c r="AC108" s="4">
        <v>1.214</v>
      </c>
      <c r="AD108" s="3">
        <v>4.1779528851678647</v>
      </c>
      <c r="AE108" s="3">
        <v>10.698989206784296</v>
      </c>
      <c r="AF108" s="2">
        <v>203</v>
      </c>
      <c r="AG108" s="2">
        <v>20</v>
      </c>
      <c r="AH108" s="3">
        <v>0.6</v>
      </c>
      <c r="AI108" s="3">
        <v>4.9000000000000004</v>
      </c>
      <c r="AJ108" s="3">
        <v>94.5</v>
      </c>
      <c r="AK108" s="4">
        <v>1.206</v>
      </c>
      <c r="AL108" s="3">
        <v>3.3246682172663933</v>
      </c>
      <c r="AM108" s="3">
        <v>15.525049532974801</v>
      </c>
      <c r="AN108" s="2">
        <v>0</v>
      </c>
      <c r="AO108" s="2">
        <v>93</v>
      </c>
      <c r="AP108" s="4">
        <v>1.1762605362389684</v>
      </c>
      <c r="AQ108" s="4">
        <v>2.6323429058856984</v>
      </c>
      <c r="AR108" s="4">
        <v>1.5353994882001614</v>
      </c>
      <c r="AS108" s="4">
        <v>55.315071846872677</v>
      </c>
      <c r="AT108" s="4">
        <v>53.088548409944138</v>
      </c>
      <c r="AU108" s="4">
        <v>51.181796881501683</v>
      </c>
      <c r="AV108" s="4">
        <v>39.71715161555025</v>
      </c>
      <c r="AW108" s="4">
        <v>24.716568388626438</v>
      </c>
      <c r="AX108" s="4">
        <v>18.175686563209918</v>
      </c>
      <c r="AY108" s="4">
        <v>3.4649680562865339</v>
      </c>
      <c r="AZ108" s="1">
        <v>100</v>
      </c>
      <c r="BA108" s="4">
        <v>104.08805031446542</v>
      </c>
      <c r="BB108" s="4">
        <v>99.371069182389931</v>
      </c>
      <c r="BC108" s="4">
        <v>100.9433962264151</v>
      </c>
      <c r="BD108" s="4">
        <v>100.9433962264151</v>
      </c>
      <c r="BE108" s="4">
        <v>2.226523436928538</v>
      </c>
      <c r="BF108" s="4">
        <v>4.1332749653709939</v>
      </c>
      <c r="BG108" s="4">
        <v>1.9067515284424559</v>
      </c>
      <c r="BH108" s="4">
        <v>11.464645265951432</v>
      </c>
      <c r="BI108" s="4">
        <v>15.000583226923812</v>
      </c>
      <c r="BJ108" s="4">
        <v>6.5408818254165197</v>
      </c>
      <c r="BK108" s="4">
        <v>14.710718506923385</v>
      </c>
      <c r="BL108" s="4">
        <v>44.684928153127323</v>
      </c>
      <c r="BM108" s="1">
        <v>1</v>
      </c>
      <c r="BZ108" s="2">
        <v>30</v>
      </c>
      <c r="DM108" s="2">
        <v>99</v>
      </c>
      <c r="DN108" s="4">
        <v>1.4132818393476021</v>
      </c>
      <c r="DO108" s="4">
        <v>2.6413352867308499</v>
      </c>
      <c r="DP108" s="4">
        <v>0.75345332775218887</v>
      </c>
      <c r="DQ108" s="4">
        <v>46.493659989042712</v>
      </c>
      <c r="DR108" s="4">
        <v>39.675736163802355</v>
      </c>
      <c r="DS108" s="4">
        <v>33.888791811620656</v>
      </c>
      <c r="DT108" s="4">
        <v>16.722946049734063</v>
      </c>
      <c r="DU108" s="4">
        <v>8.7354308006939068</v>
      </c>
      <c r="DV108" s="4">
        <v>4.8008657477665677</v>
      </c>
      <c r="DW108" s="4">
        <v>4.527073909491854</v>
      </c>
      <c r="DX108" s="2">
        <v>100</v>
      </c>
      <c r="DY108" s="4">
        <v>96.383363471971094</v>
      </c>
      <c r="DZ108" s="4">
        <v>97.287522603978303</v>
      </c>
      <c r="EA108" s="4">
        <v>96.925858951175428</v>
      </c>
      <c r="EB108" s="4">
        <v>97.287522603978303</v>
      </c>
      <c r="EC108" s="4">
        <v>6.8179238252403565</v>
      </c>
      <c r="ED108" s="4">
        <v>12.604868177422055</v>
      </c>
      <c r="EE108" s="4">
        <v>5.786944352181699</v>
      </c>
      <c r="EF108" s="4">
        <v>17.165845761886594</v>
      </c>
      <c r="EG108" s="4">
        <v>7.9875152490401558</v>
      </c>
      <c r="EH108" s="4">
        <v>3.934565052927339</v>
      </c>
      <c r="EI108" s="4">
        <v>0.27379183827471376</v>
      </c>
      <c r="EJ108" s="4">
        <v>53.506340010957288</v>
      </c>
      <c r="EK108" s="1">
        <v>0</v>
      </c>
      <c r="EX108" s="4">
        <v>5</v>
      </c>
      <c r="EZ108" s="4">
        <v>97</v>
      </c>
      <c r="FA108" s="4">
        <v>1.2217294547996205</v>
      </c>
      <c r="FB108" s="4">
        <v>2.5321794857600484</v>
      </c>
      <c r="FC108" s="4">
        <v>10.245262107821883</v>
      </c>
      <c r="FD108" s="4">
        <v>51.751861916971841</v>
      </c>
      <c r="FE108" s="4">
        <v>35.972075336025107</v>
      </c>
      <c r="FF108" s="4">
        <v>28.430535491582976</v>
      </c>
      <c r="FG108" s="4">
        <v>17.719944329529579</v>
      </c>
      <c r="FH108" s="4">
        <v>11.60915761160398</v>
      </c>
      <c r="FI108" s="4">
        <v>8.8813666040397887</v>
      </c>
      <c r="FJ108" s="4">
        <v>3.208612186229709</v>
      </c>
      <c r="FK108" s="1">
        <v>100</v>
      </c>
      <c r="FL108" s="4">
        <v>99.131944444444457</v>
      </c>
      <c r="FM108" s="4">
        <v>100</v>
      </c>
      <c r="FN108" s="4">
        <v>100</v>
      </c>
      <c r="FO108" s="4">
        <v>100.52083333333334</v>
      </c>
      <c r="FP108" s="4">
        <v>15.779786580946734</v>
      </c>
      <c r="FQ108" s="4">
        <v>23.321326425388865</v>
      </c>
      <c r="FR108" s="4">
        <v>7.5415398444421307</v>
      </c>
      <c r="FS108" s="4">
        <v>10.710591162053397</v>
      </c>
      <c r="FT108" s="4">
        <v>6.110786717925599</v>
      </c>
      <c r="FU108" s="4">
        <v>2.7277910075641909</v>
      </c>
      <c r="FV108" s="4">
        <v>5.6727544178100793</v>
      </c>
      <c r="FW108" s="4">
        <v>48.248138083028159</v>
      </c>
      <c r="FX108" s="1">
        <v>0</v>
      </c>
      <c r="FY108" s="3"/>
      <c r="FZ108" s="3"/>
      <c r="GA108" s="3"/>
      <c r="GB108" s="3"/>
      <c r="GC108" s="4"/>
      <c r="GD108" s="4"/>
      <c r="GE108" s="4"/>
      <c r="GF108" s="4"/>
      <c r="GG108" s="4"/>
      <c r="GH108" s="4"/>
      <c r="GI108" s="4"/>
      <c r="GJ108" s="4"/>
      <c r="GL108" s="4">
        <f t="shared" si="2"/>
        <v>2.4353994882001615</v>
      </c>
      <c r="GM108" s="4">
        <f t="shared" si="3"/>
        <v>30.598503458246238</v>
      </c>
      <c r="GN108" s="4"/>
    </row>
    <row r="109" spans="1:196" x14ac:dyDescent="0.2">
      <c r="A109" s="8">
        <v>128531</v>
      </c>
      <c r="B109" s="8">
        <v>2006</v>
      </c>
      <c r="C109" s="8">
        <v>6</v>
      </c>
      <c r="D109" s="8">
        <v>14</v>
      </c>
      <c r="E109" s="8">
        <v>7656891</v>
      </c>
      <c r="F109" s="8">
        <v>3487998</v>
      </c>
      <c r="G109" s="8">
        <v>200</v>
      </c>
      <c r="H109" s="10">
        <v>3</v>
      </c>
      <c r="I109" s="10">
        <v>2</v>
      </c>
      <c r="J109" s="9">
        <v>2.9</v>
      </c>
      <c r="K109" s="8">
        <v>1</v>
      </c>
      <c r="L109" s="8">
        <v>3</v>
      </c>
      <c r="M109" s="8">
        <v>2</v>
      </c>
      <c r="N109" s="8">
        <v>1</v>
      </c>
      <c r="O109" s="8">
        <v>4</v>
      </c>
      <c r="P109" s="8">
        <v>201</v>
      </c>
      <c r="Q109" s="8">
        <v>0</v>
      </c>
      <c r="R109" s="10">
        <v>1.3</v>
      </c>
      <c r="S109" s="10">
        <v>25.6</v>
      </c>
      <c r="T109" s="10">
        <v>73.099999999999994</v>
      </c>
      <c r="U109" s="11">
        <v>0.89500000000000002</v>
      </c>
      <c r="V109" s="9">
        <v>19.094544415881181</v>
      </c>
      <c r="W109" s="9">
        <v>13.592233009708737</v>
      </c>
      <c r="X109" s="8">
        <v>202</v>
      </c>
      <c r="Y109" s="8">
        <v>10</v>
      </c>
      <c r="Z109" s="9">
        <v>1.3</v>
      </c>
      <c r="AA109" s="9">
        <v>25.6</v>
      </c>
      <c r="AB109" s="9">
        <v>73.099999999999994</v>
      </c>
      <c r="AC109" s="11">
        <v>0.99199999999999999</v>
      </c>
      <c r="AD109" s="9">
        <v>14.715078164397376</v>
      </c>
      <c r="AE109" s="9">
        <v>18.460264900662253</v>
      </c>
      <c r="AF109" s="8">
        <v>203</v>
      </c>
      <c r="AG109" s="8">
        <v>20</v>
      </c>
      <c r="AH109" s="9">
        <v>1.3</v>
      </c>
      <c r="AI109" s="9">
        <v>25.6</v>
      </c>
      <c r="AJ109" s="9">
        <v>73.099999999999994</v>
      </c>
      <c r="AK109" s="11">
        <v>1.127</v>
      </c>
      <c r="AL109" s="9">
        <v>11.168938455183811</v>
      </c>
      <c r="AM109" s="9">
        <v>18.004277875941593</v>
      </c>
      <c r="AN109" s="8">
        <v>0</v>
      </c>
      <c r="AO109" s="8">
        <v>105</v>
      </c>
      <c r="AP109" s="11">
        <v>1.2784835535864112</v>
      </c>
      <c r="AQ109" s="11">
        <v>2.6274890699523055</v>
      </c>
      <c r="AR109" s="11">
        <v>1.957472178060405</v>
      </c>
      <c r="AS109" s="11">
        <v>51.342002971315182</v>
      </c>
      <c r="AT109" s="11">
        <v>50.424019066296374</v>
      </c>
      <c r="AU109" s="11">
        <v>42.240646043603867</v>
      </c>
      <c r="AV109" s="11">
        <v>31.977733523380138</v>
      </c>
      <c r="AW109" s="11">
        <v>25.710232537765076</v>
      </c>
      <c r="AX109" s="11">
        <v>10.546923701599571</v>
      </c>
      <c r="AY109" s="11"/>
      <c r="AZ109" s="10">
        <v>100</v>
      </c>
      <c r="BA109" s="11">
        <v>98</v>
      </c>
      <c r="BB109" s="11">
        <v>98.75</v>
      </c>
      <c r="BC109" s="11">
        <v>96.75</v>
      </c>
      <c r="BD109" s="11">
        <v>100</v>
      </c>
      <c r="BE109" s="11">
        <v>0.91798390501880789</v>
      </c>
      <c r="BF109" s="11">
        <v>9.1013569277113149</v>
      </c>
      <c r="BG109" s="11">
        <v>8.183373022692507</v>
      </c>
      <c r="BH109" s="11">
        <v>10.262912520223729</v>
      </c>
      <c r="BI109" s="11">
        <v>6.2675009856150616</v>
      </c>
      <c r="BJ109" s="11">
        <v>15.163308836165506</v>
      </c>
      <c r="BK109" s="11"/>
      <c r="BL109" s="11">
        <v>48.657997028684818</v>
      </c>
      <c r="BM109" s="10">
        <v>1</v>
      </c>
      <c r="BN109" s="9"/>
      <c r="BO109" s="9"/>
      <c r="BP109" s="9"/>
      <c r="BQ109" s="9"/>
      <c r="BR109" s="11"/>
      <c r="BS109" s="11"/>
      <c r="BT109" s="11"/>
      <c r="BU109" s="11"/>
      <c r="BV109" s="11"/>
      <c r="BW109" s="11"/>
      <c r="BX109" s="11"/>
      <c r="BY109" s="11"/>
      <c r="BZ109" s="8">
        <v>30</v>
      </c>
      <c r="CA109" s="8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8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0"/>
      <c r="CZ109" s="9"/>
      <c r="DA109" s="9"/>
      <c r="DB109" s="9"/>
      <c r="DC109" s="9"/>
      <c r="DD109" s="11"/>
      <c r="DE109" s="11"/>
      <c r="DF109" s="11"/>
      <c r="DG109" s="11"/>
      <c r="DH109" s="11"/>
      <c r="DI109" s="11"/>
      <c r="DJ109" s="11"/>
      <c r="DK109" s="11"/>
      <c r="DL109" s="11"/>
      <c r="DM109" s="8">
        <v>110</v>
      </c>
      <c r="DN109" s="11">
        <v>1.5417939550502426</v>
      </c>
      <c r="DO109" s="11">
        <v>2.6275400482773756</v>
      </c>
      <c r="DP109" s="11">
        <v>1.9530392802282166</v>
      </c>
      <c r="DQ109" s="11">
        <v>41.321771439371666</v>
      </c>
      <c r="DR109" s="11">
        <v>40.369093694093564</v>
      </c>
      <c r="DS109" s="11">
        <v>31.784021630530585</v>
      </c>
      <c r="DT109" s="11">
        <v>21.831180931937435</v>
      </c>
      <c r="DU109" s="11">
        <v>16.194115052614162</v>
      </c>
      <c r="DV109" s="11">
        <v>8.1667738887722141</v>
      </c>
      <c r="DW109" s="11"/>
      <c r="DX109" s="8">
        <v>100</v>
      </c>
      <c r="DY109" s="11">
        <v>100</v>
      </c>
      <c r="DZ109" s="11">
        <v>99.482758620689665</v>
      </c>
      <c r="EA109" s="11">
        <v>98.620689655172413</v>
      </c>
      <c r="EB109" s="11">
        <v>99.137931034482776</v>
      </c>
      <c r="EC109" s="11">
        <v>0.9526777452781019</v>
      </c>
      <c r="ED109" s="11">
        <v>9.537749808841081</v>
      </c>
      <c r="EE109" s="11">
        <v>8.5850720635629791</v>
      </c>
      <c r="EF109" s="11">
        <v>9.9528406985931497</v>
      </c>
      <c r="EG109" s="11">
        <v>5.6370658793232735</v>
      </c>
      <c r="EH109" s="11">
        <v>8.0273411638419478</v>
      </c>
      <c r="EI109" s="11"/>
      <c r="EJ109" s="11">
        <v>58.678228560628334</v>
      </c>
      <c r="EK109" s="10">
        <v>0</v>
      </c>
      <c r="EL109" s="9"/>
      <c r="EM109" s="9"/>
      <c r="EN109" s="9"/>
      <c r="EO109" s="9"/>
      <c r="EP109" s="11"/>
      <c r="EQ109" s="11"/>
      <c r="ER109" s="11"/>
      <c r="ES109" s="11"/>
      <c r="ET109" s="11"/>
      <c r="EU109" s="11"/>
      <c r="EV109" s="11"/>
      <c r="EW109" s="11"/>
      <c r="EX109" s="11"/>
      <c r="EY109" s="11"/>
      <c r="EZ109" s="11"/>
      <c r="FA109" s="11"/>
      <c r="FB109" s="11"/>
      <c r="FC109" s="11"/>
      <c r="FD109" s="11"/>
      <c r="FE109" s="11"/>
      <c r="FF109" s="11"/>
      <c r="FG109" s="11"/>
      <c r="FH109" s="11"/>
      <c r="FI109" s="11"/>
      <c r="FJ109" s="10"/>
      <c r="FK109" s="11"/>
      <c r="FL109" s="11"/>
      <c r="FM109" s="11"/>
      <c r="FN109" s="11"/>
      <c r="FO109" s="11"/>
      <c r="FP109" s="11"/>
      <c r="FQ109" s="11"/>
      <c r="FR109" s="11"/>
      <c r="FS109" s="11"/>
      <c r="FT109" s="11"/>
      <c r="FU109" s="11"/>
      <c r="FV109" s="11"/>
      <c r="FW109" s="10"/>
      <c r="FX109" s="9"/>
      <c r="FY109" s="9"/>
      <c r="FZ109" s="9"/>
      <c r="GA109" s="9"/>
      <c r="GB109" s="11"/>
      <c r="GC109" s="11"/>
      <c r="GD109" s="11"/>
      <c r="GE109" s="11"/>
      <c r="GF109" s="11"/>
      <c r="GG109" s="11"/>
      <c r="GH109" s="11"/>
      <c r="GI109" s="11"/>
      <c r="GJ109" s="10"/>
      <c r="GL109" s="4">
        <f t="shared" si="2"/>
        <v>3.257472178060405</v>
      </c>
      <c r="GM109" s="4">
        <f t="shared" si="3"/>
        <v>25.631770433550106</v>
      </c>
      <c r="GN109" s="4"/>
    </row>
    <row r="110" spans="1:196" x14ac:dyDescent="0.2">
      <c r="A110" s="7">
        <v>3293</v>
      </c>
      <c r="B110" s="7">
        <v>2007</v>
      </c>
      <c r="C110" s="7">
        <v>6</v>
      </c>
      <c r="D110" s="7">
        <v>11</v>
      </c>
      <c r="E110" s="7">
        <v>6650500</v>
      </c>
      <c r="F110" s="7">
        <v>3293000</v>
      </c>
      <c r="G110" s="7">
        <v>10</v>
      </c>
      <c r="H110" s="1">
        <v>4</v>
      </c>
      <c r="I110" s="1">
        <v>2</v>
      </c>
      <c r="J110" s="7">
        <v>4</v>
      </c>
      <c r="K110" s="7">
        <v>0</v>
      </c>
      <c r="L110" s="7">
        <v>0</v>
      </c>
      <c r="M110" s="7">
        <v>3</v>
      </c>
      <c r="N110" s="7">
        <v>0</v>
      </c>
      <c r="O110" s="7">
        <v>2</v>
      </c>
      <c r="P110" s="7">
        <v>201</v>
      </c>
      <c r="Q110" s="7">
        <v>0</v>
      </c>
      <c r="R110" s="7">
        <v>0.70000000000000007</v>
      </c>
      <c r="S110" s="7">
        <v>8.6</v>
      </c>
      <c r="T110" s="7">
        <v>90.7</v>
      </c>
      <c r="U110" s="7">
        <v>0.71299999999999997</v>
      </c>
      <c r="V110" s="7">
        <v>43.428883760476126</v>
      </c>
      <c r="W110" s="7">
        <v>3.4728931830381131</v>
      </c>
      <c r="X110" s="7">
        <v>202</v>
      </c>
      <c r="Y110" s="7">
        <v>10</v>
      </c>
      <c r="Z110" s="7">
        <v>0.70000000000000007</v>
      </c>
      <c r="AA110" s="7">
        <v>8.6</v>
      </c>
      <c r="AB110" s="7">
        <v>90.7</v>
      </c>
      <c r="AC110" s="7">
        <v>1.2729999999999999</v>
      </c>
      <c r="AD110" s="7">
        <v>17.087907019647634</v>
      </c>
      <c r="AE110" s="7">
        <v>3.1150915058129836</v>
      </c>
      <c r="AF110" s="7">
        <v>203</v>
      </c>
      <c r="AG110" s="7">
        <v>20</v>
      </c>
      <c r="AH110" s="7">
        <v>0.6</v>
      </c>
      <c r="AI110" s="7">
        <v>6.7</v>
      </c>
      <c r="AJ110" s="7">
        <v>92.7</v>
      </c>
      <c r="AK110" s="7">
        <v>1.2750000000000001</v>
      </c>
      <c r="AL110" s="7">
        <v>18.189541249764012</v>
      </c>
      <c r="AM110" s="7">
        <v>6.2651436483212137</v>
      </c>
      <c r="AN110" s="7">
        <v>0</v>
      </c>
      <c r="AO110" s="7">
        <v>205</v>
      </c>
      <c r="AP110" s="7">
        <v>1.4461577760431252</v>
      </c>
      <c r="AQ110" s="7">
        <v>2.634215521647076</v>
      </c>
      <c r="AR110" s="44">
        <v>1.3725633350368869</v>
      </c>
      <c r="AS110" s="44">
        <v>45.101007713336337</v>
      </c>
      <c r="AT110" s="44">
        <v>40.472531977521612</v>
      </c>
      <c r="AU110" s="44">
        <v>37.949573781420973</v>
      </c>
      <c r="AV110" s="44">
        <v>21.070890351419191</v>
      </c>
      <c r="AW110" s="44">
        <v>16.434605548252662</v>
      </c>
      <c r="AX110" s="44">
        <v>9.8246412706458202</v>
      </c>
      <c r="AY110" s="44">
        <v>2.5900096282740979</v>
      </c>
      <c r="AZ110" s="7">
        <v>100</v>
      </c>
      <c r="BA110" s="7">
        <v>100.95693779904309</v>
      </c>
      <c r="BB110" s="7">
        <v>100.71770334928229</v>
      </c>
      <c r="BC110" s="7">
        <v>101.67464114832536</v>
      </c>
      <c r="BD110" s="44">
        <v>101.67464114832536</v>
      </c>
      <c r="BE110" s="44">
        <v>4.6284757358147246</v>
      </c>
      <c r="BF110" s="44">
        <v>7.1514339319153635</v>
      </c>
      <c r="BG110" s="44">
        <v>2.5229581961006389</v>
      </c>
      <c r="BH110" s="44">
        <v>16.878683430001782</v>
      </c>
      <c r="BI110" s="44">
        <v>4.6362848031665287</v>
      </c>
      <c r="BJ110" s="44">
        <v>6.6099642776068421</v>
      </c>
      <c r="BK110" s="44">
        <v>7.2346316423717223</v>
      </c>
      <c r="BL110" s="44">
        <v>54.898992286663663</v>
      </c>
      <c r="BM110" s="7">
        <v>1</v>
      </c>
      <c r="BN110" s="7"/>
      <c r="BO110" s="7"/>
      <c r="BP110" s="7">
        <v>0</v>
      </c>
      <c r="BQ110" s="7">
        <v>0</v>
      </c>
      <c r="BR110" s="44">
        <v>40.472531977521612</v>
      </c>
      <c r="BS110" s="44">
        <v>37.949573781420966</v>
      </c>
      <c r="BT110" s="44">
        <v>21.070890351419191</v>
      </c>
      <c r="BU110" s="44">
        <v>16.434605548252662</v>
      </c>
      <c r="BV110" s="44">
        <v>9.8246412706458202</v>
      </c>
      <c r="BW110" s="44">
        <v>2.5900096282740979</v>
      </c>
      <c r="BX110" s="44">
        <v>1.4461577760431252</v>
      </c>
      <c r="BY110" s="45">
        <v>0</v>
      </c>
      <c r="BZ110" s="7">
        <v>15</v>
      </c>
      <c r="CA110" s="7">
        <v>206</v>
      </c>
      <c r="CB110" s="7">
        <v>1.6108917646792209</v>
      </c>
      <c r="CC110" s="7">
        <v>2.6453295677341049</v>
      </c>
      <c r="CD110" s="7">
        <v>0.4061245448604392</v>
      </c>
      <c r="CE110" s="44">
        <v>39.104307292075767</v>
      </c>
      <c r="CF110" s="44">
        <v>37.267484947656776</v>
      </c>
      <c r="CG110" s="44">
        <v>35.710889683570876</v>
      </c>
      <c r="CH110" s="44">
        <v>7.7331379632899298</v>
      </c>
      <c r="CI110" s="44">
        <v>5.4938254781137275</v>
      </c>
      <c r="CJ110" s="44">
        <v>1.5613742846335448</v>
      </c>
      <c r="CK110" s="44">
        <v>1.5730277342615906</v>
      </c>
      <c r="CL110" s="7">
        <v>100</v>
      </c>
      <c r="CM110" s="44">
        <v>100</v>
      </c>
      <c r="CN110" s="44">
        <v>100</v>
      </c>
      <c r="CO110" s="44">
        <v>99.475524475524452</v>
      </c>
      <c r="CP110" s="44">
        <v>99.300699300699307</v>
      </c>
      <c r="CQ110" s="44">
        <v>1.8368223444189908</v>
      </c>
      <c r="CR110" s="44">
        <v>3.3934176085048904</v>
      </c>
      <c r="CS110" s="44">
        <v>1.5565952640858995</v>
      </c>
      <c r="CT110" s="44">
        <v>27.977751720280946</v>
      </c>
      <c r="CU110" s="44">
        <v>2.2393124851762023</v>
      </c>
      <c r="CV110" s="44">
        <v>3.9324511934801825</v>
      </c>
      <c r="CW110" s="44">
        <v>-1.165344962804582E-2</v>
      </c>
      <c r="CX110" s="44">
        <v>60.895692707924233</v>
      </c>
      <c r="CY110" s="7">
        <v>0</v>
      </c>
      <c r="CZ110" s="7"/>
      <c r="DA110" s="7"/>
      <c r="DB110" s="7">
        <v>0</v>
      </c>
      <c r="DC110" s="44">
        <v>0</v>
      </c>
      <c r="DD110" s="44">
        <v>37.267484947656776</v>
      </c>
      <c r="DE110" s="44">
        <v>35.710889683570876</v>
      </c>
      <c r="DF110" s="44">
        <v>7.7331379632899298</v>
      </c>
      <c r="DG110" s="44">
        <v>5.4938254781137283</v>
      </c>
      <c r="DH110" s="44">
        <v>1.561374284633545</v>
      </c>
      <c r="DI110" s="44">
        <v>1.5730277342615906</v>
      </c>
      <c r="DJ110" s="44">
        <v>1.6108917646792209</v>
      </c>
      <c r="DK110" s="45">
        <v>0</v>
      </c>
      <c r="DL110" s="7">
        <v>30</v>
      </c>
      <c r="DM110" s="7">
        <v>207</v>
      </c>
      <c r="DN110" s="7">
        <v>1.4909388376115738</v>
      </c>
      <c r="DO110" s="7">
        <v>2.6450174703004889</v>
      </c>
      <c r="DP110" s="7">
        <v>0.43326345213139295</v>
      </c>
      <c r="DQ110" s="7">
        <v>43.632174291756392</v>
      </c>
      <c r="DR110" s="44">
        <v>36.428871138524684</v>
      </c>
      <c r="DS110" s="44">
        <v>31.63075553316904</v>
      </c>
      <c r="DT110" s="44">
        <v>9.6448696428751166</v>
      </c>
      <c r="DU110" s="44">
        <v>5.0965189594421014</v>
      </c>
      <c r="DV110" s="44">
        <v>2.8683529454481969</v>
      </c>
      <c r="DW110" s="44">
        <v>1.4001044734937715</v>
      </c>
      <c r="DX110" s="7">
        <v>100</v>
      </c>
      <c r="DY110" s="44">
        <v>97.79661016949153</v>
      </c>
      <c r="DZ110" s="44">
        <v>97.118644067796609</v>
      </c>
      <c r="EA110" s="44">
        <v>96.610169491525411</v>
      </c>
      <c r="EB110" s="44">
        <v>97.627118644067792</v>
      </c>
      <c r="EC110" s="44">
        <v>7.2033031532317082</v>
      </c>
      <c r="ED110" s="44">
        <v>12.001418758587352</v>
      </c>
      <c r="EE110" s="44">
        <v>4.798115605355644</v>
      </c>
      <c r="EF110" s="44">
        <v>21.985885890293922</v>
      </c>
      <c r="EG110" s="44">
        <v>4.5483506834330152</v>
      </c>
      <c r="EH110" s="44">
        <v>2.2281660139939046</v>
      </c>
      <c r="EI110" s="44">
        <v>1.4682484719544253</v>
      </c>
      <c r="EJ110" s="44">
        <v>56.367825708243608</v>
      </c>
      <c r="EK110" s="7">
        <v>0</v>
      </c>
      <c r="EL110" s="7"/>
      <c r="EM110" s="7"/>
      <c r="EN110" s="44">
        <v>0</v>
      </c>
      <c r="EO110" s="44">
        <v>0</v>
      </c>
      <c r="EP110" s="44">
        <v>36.428871138524684</v>
      </c>
      <c r="EQ110" s="44">
        <v>31.63075553316904</v>
      </c>
      <c r="ER110" s="44">
        <v>9.6448696428751166</v>
      </c>
      <c r="ES110" s="44">
        <v>5.0965189594421023</v>
      </c>
      <c r="ET110" s="44">
        <v>2.8683529454481969</v>
      </c>
      <c r="EU110" s="44">
        <v>1.4001044734937715</v>
      </c>
      <c r="EV110" s="44">
        <v>1.4909388376115738</v>
      </c>
      <c r="EW110" s="45">
        <v>0</v>
      </c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  <c r="FV110" s="7"/>
      <c r="FW110" s="7"/>
      <c r="FX110" s="7"/>
      <c r="FY110" s="7"/>
      <c r="FZ110" s="7"/>
      <c r="GA110" s="7"/>
      <c r="GB110" s="7"/>
      <c r="GC110" s="7"/>
      <c r="GD110" s="7"/>
      <c r="GE110" s="7"/>
      <c r="GF110" s="7"/>
      <c r="GG110" s="7"/>
      <c r="GH110" s="7"/>
      <c r="GI110" s="7"/>
      <c r="GJ110" s="7"/>
      <c r="GL110" s="4">
        <f t="shared" si="2"/>
        <v>2.0725633350368868</v>
      </c>
      <c r="GM110" s="4">
        <f t="shared" si="3"/>
        <v>28.666402165083674</v>
      </c>
      <c r="GN110" s="4"/>
    </row>
    <row r="111" spans="1:196" x14ac:dyDescent="0.2">
      <c r="A111" s="7">
        <v>5333</v>
      </c>
      <c r="B111" s="7">
        <v>2007</v>
      </c>
      <c r="C111" s="7">
        <v>6</v>
      </c>
      <c r="D111" s="7">
        <v>11</v>
      </c>
      <c r="E111" s="7">
        <v>6666508</v>
      </c>
      <c r="F111" s="7">
        <v>3325000</v>
      </c>
      <c r="G111" s="7">
        <v>40</v>
      </c>
      <c r="H111" s="1">
        <v>4</v>
      </c>
      <c r="I111" s="1">
        <v>2</v>
      </c>
      <c r="J111" s="7">
        <v>9</v>
      </c>
      <c r="K111" s="7">
        <v>3</v>
      </c>
      <c r="L111" s="7">
        <v>5</v>
      </c>
      <c r="M111" s="7">
        <v>3</v>
      </c>
      <c r="N111" s="7">
        <v>0</v>
      </c>
      <c r="O111" s="7">
        <v>3</v>
      </c>
      <c r="P111" s="7">
        <v>201</v>
      </c>
      <c r="Q111" s="7">
        <v>0</v>
      </c>
      <c r="R111" s="7">
        <v>2.2000000000000002</v>
      </c>
      <c r="S111" s="7">
        <v>19.5</v>
      </c>
      <c r="T111" s="7">
        <v>78.3</v>
      </c>
      <c r="U111" s="7">
        <v>0.97099999999999997</v>
      </c>
      <c r="V111" s="7">
        <v>17.25360078425458</v>
      </c>
      <c r="W111" s="7">
        <v>12.202679303745557</v>
      </c>
      <c r="X111" s="7">
        <v>202</v>
      </c>
      <c r="Y111" s="7">
        <v>10</v>
      </c>
      <c r="Z111" s="7">
        <v>2.2000000000000002</v>
      </c>
      <c r="AA111" s="7">
        <v>19.5</v>
      </c>
      <c r="AB111" s="7">
        <v>78.3</v>
      </c>
      <c r="AC111" s="7">
        <v>0.95899999999999996</v>
      </c>
      <c r="AD111" s="7">
        <v>19.647172547124207</v>
      </c>
      <c r="AE111" s="7">
        <v>15.323308270676705</v>
      </c>
      <c r="AF111" s="7">
        <v>203</v>
      </c>
      <c r="AG111" s="7">
        <v>20</v>
      </c>
      <c r="AH111" s="7">
        <v>2.2000000000000002</v>
      </c>
      <c r="AI111" s="7">
        <v>19.5</v>
      </c>
      <c r="AJ111" s="7">
        <v>78.3</v>
      </c>
      <c r="AK111" s="7">
        <v>0.99099999999999999</v>
      </c>
      <c r="AL111" s="7">
        <v>14.53136352627755</v>
      </c>
      <c r="AM111" s="7">
        <v>19.658543496741288</v>
      </c>
      <c r="AN111" s="7">
        <v>0</v>
      </c>
      <c r="AO111" s="7">
        <v>208</v>
      </c>
      <c r="AP111" s="7">
        <v>1.4583534187411109</v>
      </c>
      <c r="AQ111" s="7">
        <v>2.6296092436974789</v>
      </c>
      <c r="AR111" s="44">
        <v>1.7731092436974965</v>
      </c>
      <c r="AS111" s="44">
        <v>44.541059770138006</v>
      </c>
      <c r="AT111" s="44">
        <v>42.088735480904823</v>
      </c>
      <c r="AU111" s="44">
        <v>34.95824944672642</v>
      </c>
      <c r="AV111" s="44">
        <v>18.220868226477585</v>
      </c>
      <c r="AW111" s="44">
        <v>15.288485325983054</v>
      </c>
      <c r="AX111" s="44">
        <v>8.0400750464764794</v>
      </c>
      <c r="AY111" s="44">
        <v>3.8091320638760195</v>
      </c>
      <c r="AZ111" s="7">
        <v>100</v>
      </c>
      <c r="BA111" s="7">
        <v>102.02020202020201</v>
      </c>
      <c r="BB111" s="7">
        <v>102.02020202020201</v>
      </c>
      <c r="BC111" s="7">
        <v>98.787878787878782</v>
      </c>
      <c r="BD111" s="44">
        <v>100</v>
      </c>
      <c r="BE111" s="44">
        <v>2.4523242892331822</v>
      </c>
      <c r="BF111" s="44">
        <v>9.5828103234115858</v>
      </c>
      <c r="BG111" s="44">
        <v>7.1304860341784035</v>
      </c>
      <c r="BH111" s="44">
        <v>16.737381220248835</v>
      </c>
      <c r="BI111" s="44">
        <v>2.932382900494531</v>
      </c>
      <c r="BJ111" s="44">
        <v>7.2484102795065741</v>
      </c>
      <c r="BK111" s="44">
        <v>4.2309429826004603</v>
      </c>
      <c r="BL111" s="44">
        <v>55.458940229861994</v>
      </c>
      <c r="BM111" s="7">
        <v>1</v>
      </c>
      <c r="BN111" s="7">
        <v>29.632999999999999</v>
      </c>
      <c r="BO111" s="7">
        <v>4.8330000000000002</v>
      </c>
      <c r="BP111" s="7">
        <v>34.466000000000001</v>
      </c>
      <c r="BQ111" s="7">
        <v>13.006037735849057</v>
      </c>
      <c r="BR111" s="44">
        <v>46.882388384166966</v>
      </c>
      <c r="BS111" s="44">
        <v>38.939783033766361</v>
      </c>
      <c r="BT111" s="44">
        <v>20.296115127478885</v>
      </c>
      <c r="BU111" s="44">
        <v>17.029751515902898</v>
      </c>
      <c r="BV111" s="44">
        <v>8.9557910604791626</v>
      </c>
      <c r="BW111" s="44">
        <v>3.4546359945692289</v>
      </c>
      <c r="BX111" s="44">
        <v>1.3226320664922249</v>
      </c>
      <c r="BY111" s="45">
        <v>0.13572135224888604</v>
      </c>
      <c r="BZ111" s="7">
        <v>15</v>
      </c>
      <c r="CA111" s="7">
        <v>209</v>
      </c>
      <c r="CB111" s="7">
        <v>1.4149784070951155</v>
      </c>
      <c r="CC111" s="7">
        <v>2.6351006577636036</v>
      </c>
      <c r="CD111" s="7">
        <v>1.2955949770779369</v>
      </c>
      <c r="CE111" s="44">
        <v>46.302680964908546</v>
      </c>
      <c r="CF111" s="44">
        <v>43.753366898095891</v>
      </c>
      <c r="CG111" s="44">
        <v>41.738478523604947</v>
      </c>
      <c r="CH111" s="44">
        <v>14.372870404701962</v>
      </c>
      <c r="CI111" s="44">
        <v>11.929982865694999</v>
      </c>
      <c r="CJ111" s="44">
        <v>8.3808821014772832</v>
      </c>
      <c r="CK111" s="44">
        <v>7.4931052421921676</v>
      </c>
      <c r="CL111" s="7">
        <v>100</v>
      </c>
      <c r="CM111" s="44">
        <v>97.800338409475472</v>
      </c>
      <c r="CN111" s="44">
        <v>97.123519458544834</v>
      </c>
      <c r="CO111" s="44">
        <v>96.615905245346866</v>
      </c>
      <c r="CP111" s="44">
        <v>96.615905245346866</v>
      </c>
      <c r="CQ111" s="44">
        <v>2.5493140668126557</v>
      </c>
      <c r="CR111" s="44">
        <v>4.5642024413035998</v>
      </c>
      <c r="CS111" s="44">
        <v>2.014888374490944</v>
      </c>
      <c r="CT111" s="44">
        <v>27.365608118902983</v>
      </c>
      <c r="CU111" s="44">
        <v>2.4428875390069624</v>
      </c>
      <c r="CV111" s="44">
        <v>3.5491007642177159</v>
      </c>
      <c r="CW111" s="44">
        <v>0.88777685928511563</v>
      </c>
      <c r="CX111" s="44">
        <v>53.697319035091454</v>
      </c>
      <c r="CY111" s="7">
        <v>0</v>
      </c>
      <c r="CZ111" s="7"/>
      <c r="DA111" s="7">
        <v>30.591000000000001</v>
      </c>
      <c r="DB111" s="7">
        <v>30.591000000000001</v>
      </c>
      <c r="DC111" s="44">
        <v>11.543773584905662</v>
      </c>
      <c r="DD111" s="44">
        <v>47.352700639007701</v>
      </c>
      <c r="DE111" s="44">
        <v>45.172059175677511</v>
      </c>
      <c r="DF111" s="44">
        <v>15.555242438421907</v>
      </c>
      <c r="DG111" s="44">
        <v>12.911392821116383</v>
      </c>
      <c r="DH111" s="44">
        <v>9.0703282827667913</v>
      </c>
      <c r="DI111" s="44">
        <v>6.9550867414300575</v>
      </c>
      <c r="DJ111" s="44">
        <v>1.3133803997817479</v>
      </c>
      <c r="DK111" s="45">
        <v>0.10159800731336754</v>
      </c>
      <c r="DL111" s="7">
        <v>30</v>
      </c>
      <c r="DM111" s="7">
        <v>210</v>
      </c>
      <c r="DN111" s="7">
        <v>1.3920932821392258</v>
      </c>
      <c r="DO111" s="7">
        <v>2.6234818302547387</v>
      </c>
      <c r="DP111" s="7">
        <v>2.3059278039357589</v>
      </c>
      <c r="DQ111" s="7">
        <v>46.937186067568291</v>
      </c>
      <c r="DR111" s="44">
        <v>41.672822185482239</v>
      </c>
      <c r="DS111" s="44">
        <v>39.77894985829662</v>
      </c>
      <c r="DT111" s="44">
        <v>15.547096236101316</v>
      </c>
      <c r="DU111" s="44">
        <v>12.931748736654535</v>
      </c>
      <c r="DV111" s="44">
        <v>9.7267340291096609</v>
      </c>
      <c r="DW111" s="44">
        <v>11.658442168788351</v>
      </c>
      <c r="DX111" s="7">
        <v>100</v>
      </c>
      <c r="DY111" s="44">
        <v>98.926654740608228</v>
      </c>
      <c r="DZ111" s="44">
        <v>98.211091234347052</v>
      </c>
      <c r="EA111" s="44">
        <v>98.211091234347052</v>
      </c>
      <c r="EB111" s="44">
        <v>100</v>
      </c>
      <c r="EC111" s="44">
        <v>5.2643638820860517</v>
      </c>
      <c r="ED111" s="44">
        <v>7.1582362092716707</v>
      </c>
      <c r="EE111" s="44">
        <v>1.893872327185619</v>
      </c>
      <c r="EF111" s="44">
        <v>24.231853622195302</v>
      </c>
      <c r="EG111" s="44">
        <v>2.6153474994467807</v>
      </c>
      <c r="EH111" s="44">
        <v>3.2050147075448745</v>
      </c>
      <c r="EI111" s="44">
        <v>-1.9317081396786904</v>
      </c>
      <c r="EJ111" s="44">
        <v>53.062813932431709</v>
      </c>
      <c r="EK111" s="7">
        <v>0</v>
      </c>
      <c r="EL111" s="7"/>
      <c r="EM111" s="7">
        <v>29.898</v>
      </c>
      <c r="EN111" s="44">
        <v>29.898</v>
      </c>
      <c r="EO111" s="44">
        <v>11.282264150943396</v>
      </c>
      <c r="EP111" s="44">
        <v>45.211431115888459</v>
      </c>
      <c r="EQ111" s="44">
        <v>43.156742381784206</v>
      </c>
      <c r="ER111" s="44">
        <v>16.867263450553111</v>
      </c>
      <c r="ES111" s="44">
        <v>14.029836151075845</v>
      </c>
      <c r="ET111" s="44">
        <v>10.552670601053286</v>
      </c>
      <c r="EU111" s="44">
        <v>10.763901112789695</v>
      </c>
      <c r="EV111" s="44">
        <v>1.2852793033396139</v>
      </c>
      <c r="EW111" s="45">
        <v>0.10681397879961185</v>
      </c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  <c r="GF111" s="7"/>
      <c r="GG111" s="7"/>
      <c r="GH111" s="7"/>
      <c r="GI111" s="7"/>
      <c r="GJ111" s="7"/>
      <c r="GL111" s="4">
        <f t="shared" si="2"/>
        <v>3.9731092436974969</v>
      </c>
      <c r="GM111" s="4">
        <f t="shared" si="3"/>
        <v>29.252574444154952</v>
      </c>
      <c r="GN111" s="4"/>
    </row>
    <row r="112" spans="1:196" x14ac:dyDescent="0.2">
      <c r="A112" s="7">
        <v>9351</v>
      </c>
      <c r="B112" s="7">
        <v>2007</v>
      </c>
      <c r="C112" s="7">
        <v>6</v>
      </c>
      <c r="D112" s="7">
        <v>12</v>
      </c>
      <c r="E112" s="7">
        <v>6697696</v>
      </c>
      <c r="F112" s="7">
        <v>3340993</v>
      </c>
      <c r="G112" s="7">
        <v>50</v>
      </c>
      <c r="H112" s="1">
        <v>4</v>
      </c>
      <c r="I112" s="1">
        <v>1</v>
      </c>
      <c r="J112" s="7">
        <v>2</v>
      </c>
      <c r="K112" s="7">
        <v>2</v>
      </c>
      <c r="L112" s="7">
        <v>16</v>
      </c>
      <c r="M112" s="7">
        <v>4</v>
      </c>
      <c r="N112" s="7">
        <v>0</v>
      </c>
      <c r="O112" s="7">
        <v>2</v>
      </c>
      <c r="P112" s="7">
        <v>201</v>
      </c>
      <c r="Q112" s="7">
        <v>0</v>
      </c>
      <c r="R112" s="7">
        <v>40.800000000000004</v>
      </c>
      <c r="S112" s="7">
        <v>55.2</v>
      </c>
      <c r="T112" s="7">
        <v>4</v>
      </c>
      <c r="U112" s="7">
        <v>1.0329999999999999</v>
      </c>
      <c r="V112" s="7">
        <v>24.227441285537701</v>
      </c>
      <c r="W112" s="7">
        <v>3.317020119630234</v>
      </c>
      <c r="X112" s="7">
        <v>202</v>
      </c>
      <c r="Y112" s="7">
        <v>10</v>
      </c>
      <c r="Z112" s="7">
        <v>40.800000000000004</v>
      </c>
      <c r="AA112" s="7">
        <v>55.2</v>
      </c>
      <c r="AB112" s="7">
        <v>4</v>
      </c>
      <c r="AC112" s="7">
        <v>1.32</v>
      </c>
      <c r="AD112" s="7">
        <v>19.801264679313451</v>
      </c>
      <c r="AE112" s="7">
        <v>2.2189682360892142</v>
      </c>
      <c r="AF112" s="7">
        <v>203</v>
      </c>
      <c r="AG112" s="7">
        <v>20</v>
      </c>
      <c r="AH112" s="7">
        <v>40.9</v>
      </c>
      <c r="AI112" s="7">
        <v>51.300000000000004</v>
      </c>
      <c r="AJ112" s="7">
        <v>7.7</v>
      </c>
      <c r="AK112" s="7">
        <v>1.51</v>
      </c>
      <c r="AL112" s="7">
        <v>20.005609049266134</v>
      </c>
      <c r="AM112" s="7">
        <v>3.5059016010291946E-2</v>
      </c>
      <c r="AN112" s="7">
        <v>0</v>
      </c>
      <c r="AO112" s="7">
        <v>211</v>
      </c>
      <c r="AP112" s="7">
        <v>0.87098150891375903</v>
      </c>
      <c r="AQ112" s="7">
        <v>2.5383981337480561</v>
      </c>
      <c r="AR112" s="44">
        <v>9.7045101088646994</v>
      </c>
      <c r="AS112" s="44">
        <v>65.68775018646437</v>
      </c>
      <c r="AT112" s="44">
        <v>54.439479870372274</v>
      </c>
      <c r="AU112" s="44">
        <v>44.02602004137168</v>
      </c>
      <c r="AV112" s="44">
        <v>38.182008080044533</v>
      </c>
      <c r="AW112" s="44">
        <v>35.788810606322336</v>
      </c>
      <c r="AX112" s="44">
        <v>28.554981415213231</v>
      </c>
      <c r="AY112" s="44">
        <v>19.925256518037667</v>
      </c>
      <c r="AZ112" s="7">
        <v>100</v>
      </c>
      <c r="BA112" s="7">
        <v>98.951048951048932</v>
      </c>
      <c r="BB112" s="7">
        <v>97.727272727272734</v>
      </c>
      <c r="BC112" s="7">
        <v>97.727272727272734</v>
      </c>
      <c r="BD112" s="44">
        <v>97.027972027972027</v>
      </c>
      <c r="BE112" s="44">
        <v>11.248270316092096</v>
      </c>
      <c r="BF112" s="44">
        <v>21.66173014509269</v>
      </c>
      <c r="BG112" s="44">
        <v>10.413459829000594</v>
      </c>
      <c r="BH112" s="44">
        <v>5.8440119613271477</v>
      </c>
      <c r="BI112" s="44">
        <v>2.3931974737221964</v>
      </c>
      <c r="BJ112" s="44">
        <v>7.2338291911091055</v>
      </c>
      <c r="BK112" s="44">
        <v>8.6297248971755636</v>
      </c>
      <c r="BL112" s="44">
        <v>34.31224981353563</v>
      </c>
      <c r="BM112" s="7">
        <v>0</v>
      </c>
      <c r="BN112" s="7"/>
      <c r="BO112" s="7"/>
      <c r="BP112" s="7">
        <v>0</v>
      </c>
      <c r="BQ112" s="7">
        <v>0</v>
      </c>
      <c r="BR112" s="44">
        <v>54.439479870372288</v>
      </c>
      <c r="BS112" s="44">
        <v>44.02602004137168</v>
      </c>
      <c r="BT112" s="44">
        <v>38.182008080044533</v>
      </c>
      <c r="BU112" s="44">
        <v>35.788810606322336</v>
      </c>
      <c r="BV112" s="44">
        <v>28.554981415213231</v>
      </c>
      <c r="BW112" s="44">
        <v>19.925256518037667</v>
      </c>
      <c r="BX112" s="44">
        <v>0.87098150891375903</v>
      </c>
      <c r="BY112" s="45">
        <v>0</v>
      </c>
      <c r="BZ112" s="7">
        <v>15</v>
      </c>
      <c r="CA112" s="7">
        <v>212</v>
      </c>
      <c r="CB112" s="7">
        <v>1.5897933585346211</v>
      </c>
      <c r="CC112" s="7">
        <v>2.6095894909688009</v>
      </c>
      <c r="CD112" s="7">
        <v>3.5139573070607617</v>
      </c>
      <c r="CE112" s="44">
        <v>39.078795188418084</v>
      </c>
      <c r="CF112" s="44"/>
      <c r="CG112" s="44">
        <v>40.287944118422097</v>
      </c>
      <c r="CH112" s="44">
        <v>39.76288294132813</v>
      </c>
      <c r="CI112" s="44">
        <v>39.323144205511866</v>
      </c>
      <c r="CJ112" s="44">
        <v>36.441870996208586</v>
      </c>
      <c r="CK112" s="44">
        <v>21.761068685261701</v>
      </c>
      <c r="CL112" s="7">
        <v>100</v>
      </c>
      <c r="CM112" s="44">
        <v>100</v>
      </c>
      <c r="CN112" s="44">
        <v>98.823529411764696</v>
      </c>
      <c r="CO112" s="44">
        <v>100</v>
      </c>
      <c r="CP112" s="44">
        <v>98.823529411764696</v>
      </c>
      <c r="CQ112" s="44"/>
      <c r="CR112" s="44">
        <v>-1.2091489300040124</v>
      </c>
      <c r="CS112" s="44">
        <v>-0.99761623647856368</v>
      </c>
      <c r="CT112" s="44">
        <v>0.52506117709396705</v>
      </c>
      <c r="CU112" s="44">
        <v>0.43973873581626322</v>
      </c>
      <c r="CV112" s="44">
        <v>2.8812732093032807</v>
      </c>
      <c r="CW112" s="44">
        <v>14.680802310946884</v>
      </c>
      <c r="CX112" s="44">
        <v>60.921204811581916</v>
      </c>
      <c r="CY112" s="7">
        <v>0</v>
      </c>
      <c r="CZ112" s="7"/>
      <c r="DA112" s="7"/>
      <c r="DB112" s="7">
        <v>0</v>
      </c>
      <c r="DC112" s="44">
        <v>0</v>
      </c>
      <c r="DD112" s="44">
        <v>39.290327881943533</v>
      </c>
      <c r="DE112" s="44">
        <v>40.287944118422097</v>
      </c>
      <c r="DF112" s="44">
        <v>39.762882941328137</v>
      </c>
      <c r="DG112" s="44">
        <v>39.323144205511866</v>
      </c>
      <c r="DH112" s="44">
        <v>36.441870996208586</v>
      </c>
      <c r="DI112" s="44">
        <v>21.761068685261701</v>
      </c>
      <c r="DJ112" s="44">
        <v>1.5897933585346211</v>
      </c>
      <c r="DK112" s="45">
        <v>0</v>
      </c>
      <c r="DL112" s="7">
        <v>30</v>
      </c>
      <c r="DM112" s="7">
        <v>213</v>
      </c>
      <c r="DN112" s="7">
        <v>1.4283637593163663</v>
      </c>
      <c r="DO112" s="7">
        <v>2.6049967170059096</v>
      </c>
      <c r="DP112" s="7">
        <v>3.9133289560078577</v>
      </c>
      <c r="DQ112" s="7">
        <v>45.168308658827158</v>
      </c>
      <c r="DR112" s="44">
        <v>43.100619291833425</v>
      </c>
      <c r="DS112" s="44"/>
      <c r="DT112" s="44"/>
      <c r="DU112" s="44"/>
      <c r="DV112" s="44">
        <v>38.456863929468156</v>
      </c>
      <c r="DW112" s="44">
        <v>37.72439463996318</v>
      </c>
      <c r="DX112" s="7">
        <v>100</v>
      </c>
      <c r="DY112" s="44">
        <v>100</v>
      </c>
      <c r="DZ112" s="44">
        <v>100</v>
      </c>
      <c r="EA112" s="44">
        <v>100</v>
      </c>
      <c r="EB112" s="44">
        <v>100</v>
      </c>
      <c r="EC112" s="44">
        <v>2.0676893669937328</v>
      </c>
      <c r="ED112" s="44">
        <v>45.168308658827158</v>
      </c>
      <c r="EE112" s="44">
        <v>0.11593286618947474</v>
      </c>
      <c r="EF112" s="44">
        <v>0.18678072886071817</v>
      </c>
      <c r="EG112" s="44">
        <v>-0.24474716195544488</v>
      </c>
      <c r="EH112" s="44">
        <v>4.585788929270521</v>
      </c>
      <c r="EI112" s="44">
        <v>0.73246928950497647</v>
      </c>
      <c r="EJ112" s="44">
        <v>54.831691341172842</v>
      </c>
      <c r="EK112" s="7">
        <v>0</v>
      </c>
      <c r="EL112" s="7"/>
      <c r="EM112" s="7"/>
      <c r="EN112" s="44">
        <v>0</v>
      </c>
      <c r="EO112" s="44">
        <v>0</v>
      </c>
      <c r="EP112" s="44">
        <v>43.100619291833425</v>
      </c>
      <c r="EQ112" s="44">
        <v>42.98468642564395</v>
      </c>
      <c r="ER112" s="44">
        <v>42.797905696783239</v>
      </c>
      <c r="ES112" s="44">
        <v>43.042652858738684</v>
      </c>
      <c r="ET112" s="44">
        <v>38.456863929468163</v>
      </c>
      <c r="EU112" s="44">
        <v>37.72439463996318</v>
      </c>
      <c r="EV112" s="44">
        <v>1.4283637593163663</v>
      </c>
      <c r="EW112" s="45">
        <v>0</v>
      </c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  <c r="GA112" s="7"/>
      <c r="GB112" s="7"/>
      <c r="GC112" s="7"/>
      <c r="GD112" s="7"/>
      <c r="GE112" s="7"/>
      <c r="GF112" s="7"/>
      <c r="GG112" s="7"/>
      <c r="GH112" s="7"/>
      <c r="GI112" s="7"/>
      <c r="GJ112" s="7"/>
      <c r="GL112" s="4">
        <f t="shared" si="2"/>
        <v>50.504510108864707</v>
      </c>
      <c r="GM112" s="4">
        <f t="shared" si="3"/>
        <v>29.898939580142034</v>
      </c>
      <c r="GN112" s="4"/>
    </row>
    <row r="113" spans="1:196" x14ac:dyDescent="0.2">
      <c r="A113" s="7">
        <v>11374</v>
      </c>
      <c r="B113" s="7">
        <v>2007</v>
      </c>
      <c r="C113" s="7">
        <v>6</v>
      </c>
      <c r="D113" s="7">
        <v>12</v>
      </c>
      <c r="E113" s="7">
        <v>6714907</v>
      </c>
      <c r="F113" s="7">
        <v>3356997</v>
      </c>
      <c r="G113" s="7">
        <v>110</v>
      </c>
      <c r="H113" s="1">
        <v>4</v>
      </c>
      <c r="I113" s="1">
        <v>3</v>
      </c>
      <c r="J113" s="7">
        <v>11.4</v>
      </c>
      <c r="K113" s="7">
        <v>2</v>
      </c>
      <c r="L113" s="7">
        <v>29</v>
      </c>
      <c r="M113" s="7">
        <v>3</v>
      </c>
      <c r="N113" s="7">
        <v>0</v>
      </c>
      <c r="O113" s="7">
        <v>2</v>
      </c>
      <c r="P113" s="7">
        <v>201</v>
      </c>
      <c r="Q113" s="7">
        <v>0</v>
      </c>
      <c r="R113" s="7">
        <v>1.4000000000000001</v>
      </c>
      <c r="S113" s="7">
        <v>17.7</v>
      </c>
      <c r="T113" s="7">
        <v>80.900000000000006</v>
      </c>
      <c r="U113" s="7">
        <v>1.099</v>
      </c>
      <c r="V113" s="7">
        <v>14.235479568327873</v>
      </c>
      <c r="W113" s="7">
        <v>14.562420472218294</v>
      </c>
      <c r="X113" s="7">
        <v>202</v>
      </c>
      <c r="Y113" s="7">
        <v>10</v>
      </c>
      <c r="Z113" s="7">
        <v>1.4000000000000001</v>
      </c>
      <c r="AA113" s="7">
        <v>17.7</v>
      </c>
      <c r="AB113" s="7">
        <v>80.900000000000006</v>
      </c>
      <c r="AC113" s="7">
        <v>0.95099999999999996</v>
      </c>
      <c r="AD113" s="7">
        <v>10.064635272391506</v>
      </c>
      <c r="AE113" s="7">
        <v>27.720739219712524</v>
      </c>
      <c r="AF113" s="7">
        <v>203</v>
      </c>
      <c r="AG113" s="7">
        <v>20</v>
      </c>
      <c r="AH113" s="7">
        <v>2.4</v>
      </c>
      <c r="AI113" s="7">
        <v>21.6</v>
      </c>
      <c r="AJ113" s="7">
        <v>76.100000000000009</v>
      </c>
      <c r="AK113" s="7">
        <v>0.88800000000000001</v>
      </c>
      <c r="AL113" s="7">
        <v>14.381682278361236</v>
      </c>
      <c r="AM113" s="7">
        <v>39.120344789479503</v>
      </c>
      <c r="AN113" s="7">
        <v>0</v>
      </c>
      <c r="AO113" s="7">
        <v>214</v>
      </c>
      <c r="AP113" s="7">
        <v>1.246514833580791</v>
      </c>
      <c r="AQ113" s="7">
        <v>2.6232780744953872</v>
      </c>
      <c r="AR113" s="44">
        <v>2.3236456960532759</v>
      </c>
      <c r="AS113" s="44">
        <v>52.482550527146458</v>
      </c>
      <c r="AT113" s="44">
        <v>43.416418857616904</v>
      </c>
      <c r="AU113" s="44">
        <v>38.267664884671895</v>
      </c>
      <c r="AV113" s="44">
        <v>25.388296298278917</v>
      </c>
      <c r="AW113" s="44">
        <v>19.902777893963979</v>
      </c>
      <c r="AX113" s="44">
        <v>10.652981512336028</v>
      </c>
      <c r="AY113" s="44">
        <v>4.8834553668264498</v>
      </c>
      <c r="AZ113" s="7">
        <v>100</v>
      </c>
      <c r="BA113" s="7">
        <v>99.42307692307692</v>
      </c>
      <c r="BB113" s="7">
        <v>98.076923076923066</v>
      </c>
      <c r="BC113" s="7">
        <v>97.5</v>
      </c>
      <c r="BD113" s="44">
        <v>98.076923076923066</v>
      </c>
      <c r="BE113" s="44">
        <v>9.066131669529554</v>
      </c>
      <c r="BF113" s="44">
        <v>14.214885642474563</v>
      </c>
      <c r="BG113" s="44">
        <v>5.1487539729450091</v>
      </c>
      <c r="BH113" s="44">
        <v>12.879368586392978</v>
      </c>
      <c r="BI113" s="44">
        <v>5.4855184043149379</v>
      </c>
      <c r="BJ113" s="44">
        <v>9.2497963816279505</v>
      </c>
      <c r="BK113" s="44">
        <v>5.7695261455095785</v>
      </c>
      <c r="BL113" s="44">
        <v>47.517449472853542</v>
      </c>
      <c r="BM113" s="7">
        <v>1</v>
      </c>
      <c r="BN113" s="7"/>
      <c r="BO113" s="7"/>
      <c r="BP113" s="7">
        <v>0</v>
      </c>
      <c r="BQ113" s="7">
        <v>0</v>
      </c>
      <c r="BR113" s="44">
        <v>43.416418857616904</v>
      </c>
      <c r="BS113" s="44">
        <v>38.267664884671895</v>
      </c>
      <c r="BT113" s="44">
        <v>25.388296298278917</v>
      </c>
      <c r="BU113" s="44">
        <v>19.902777893963979</v>
      </c>
      <c r="BV113" s="44">
        <v>10.65298151233603</v>
      </c>
      <c r="BW113" s="44">
        <v>4.8834553668264498</v>
      </c>
      <c r="BX113" s="44">
        <v>1.246514833580791</v>
      </c>
      <c r="BY113" s="45">
        <v>0</v>
      </c>
      <c r="BZ113" s="7">
        <v>15</v>
      </c>
      <c r="CA113" s="7">
        <v>215</v>
      </c>
      <c r="CB113" s="7">
        <v>1.5868150001346593</v>
      </c>
      <c r="CC113" s="7">
        <v>2.6199068365529516</v>
      </c>
      <c r="CD113" s="7">
        <v>2.6167968214824051</v>
      </c>
      <c r="CE113" s="44">
        <v>39.432388282078989</v>
      </c>
      <c r="CF113" s="44">
        <v>36.310312901458637</v>
      </c>
      <c r="CG113" s="44">
        <v>24.676525748747018</v>
      </c>
      <c r="CH113" s="44">
        <v>20.339252026665505</v>
      </c>
      <c r="CI113" s="44">
        <v>16.920667646939322</v>
      </c>
      <c r="CJ113" s="44">
        <v>8.1312840349818263</v>
      </c>
      <c r="CK113" s="44">
        <v>5.5309200791421755</v>
      </c>
      <c r="CL113" s="7">
        <v>100</v>
      </c>
      <c r="CM113" s="44">
        <v>100.91116173120729</v>
      </c>
      <c r="CN113" s="44">
        <v>97.038724373576315</v>
      </c>
      <c r="CO113" s="44">
        <v>100.91116173120729</v>
      </c>
      <c r="CP113" s="44">
        <v>102.27790432801824</v>
      </c>
      <c r="CQ113" s="44">
        <v>3.1220753806203518</v>
      </c>
      <c r="CR113" s="44">
        <v>14.755862533331971</v>
      </c>
      <c r="CS113" s="44">
        <v>11.633787152711619</v>
      </c>
      <c r="CT113" s="44">
        <v>4.3372737220815125</v>
      </c>
      <c r="CU113" s="44">
        <v>3.4185843797261839</v>
      </c>
      <c r="CV113" s="44">
        <v>8.7893836119574953</v>
      </c>
      <c r="CW113" s="44">
        <v>2.6003639558396507</v>
      </c>
      <c r="CX113" s="44">
        <v>60.567611717921011</v>
      </c>
      <c r="CY113" s="7">
        <v>1</v>
      </c>
      <c r="CZ113" s="7">
        <v>18.946000000000002</v>
      </c>
      <c r="DA113" s="7">
        <v>28.78</v>
      </c>
      <c r="DB113" s="7">
        <v>47.725999999999999</v>
      </c>
      <c r="DC113" s="44">
        <v>18.009811320754718</v>
      </c>
      <c r="DD113" s="44">
        <v>43.179815350363718</v>
      </c>
      <c r="DE113" s="44">
        <v>29.345046632098519</v>
      </c>
      <c r="DF113" s="44">
        <v>24.187209547308729</v>
      </c>
      <c r="DG113" s="44">
        <v>20.121867486588439</v>
      </c>
      <c r="DH113" s="44">
        <v>9.6696314390001099</v>
      </c>
      <c r="DI113" s="44">
        <v>4.829827746196532</v>
      </c>
      <c r="DJ113" s="44">
        <v>1.3856723666345028</v>
      </c>
      <c r="DK113" s="45">
        <v>0.20114263350015649</v>
      </c>
      <c r="DL113" s="7">
        <v>30</v>
      </c>
      <c r="DM113" s="7">
        <v>216</v>
      </c>
      <c r="DN113" s="7">
        <v>1.5977668989984048</v>
      </c>
      <c r="DO113" s="7">
        <v>2.6372874781821709</v>
      </c>
      <c r="DP113" s="7">
        <v>1.1054366798112312</v>
      </c>
      <c r="DQ113" s="7">
        <v>39.41627857347909</v>
      </c>
      <c r="DR113" s="44">
        <v>30.6174641776967</v>
      </c>
      <c r="DS113" s="44">
        <v>10.037246228476393</v>
      </c>
      <c r="DT113" s="44">
        <v>7.5022333442565596</v>
      </c>
      <c r="DU113" s="44">
        <v>6.3720134941132267</v>
      </c>
      <c r="DV113" s="44">
        <v>4.5010845896386478</v>
      </c>
      <c r="DW113" s="44">
        <v>3.8349514996096459</v>
      </c>
      <c r="DX113" s="7">
        <v>100</v>
      </c>
      <c r="DY113" s="44">
        <v>98.336106489184701</v>
      </c>
      <c r="DZ113" s="44">
        <v>98.835274542429275</v>
      </c>
      <c r="EA113" s="44">
        <v>97.836938435940098</v>
      </c>
      <c r="EB113" s="44">
        <v>98.835274542429275</v>
      </c>
      <c r="EC113" s="44">
        <v>8.7988143957823901</v>
      </c>
      <c r="ED113" s="44">
        <v>29.379032345002699</v>
      </c>
      <c r="EE113" s="44">
        <v>20.580217949220305</v>
      </c>
      <c r="EF113" s="44">
        <v>2.5350128842198334</v>
      </c>
      <c r="EG113" s="44">
        <v>1.1302198501433329</v>
      </c>
      <c r="EH113" s="44">
        <v>1.8709289044745789</v>
      </c>
      <c r="EI113" s="44">
        <v>0.6661330900290019</v>
      </c>
      <c r="EJ113" s="44">
        <v>60.58372142652091</v>
      </c>
      <c r="EK113" s="7">
        <v>0</v>
      </c>
      <c r="EL113" s="7"/>
      <c r="EM113" s="7">
        <v>17.503</v>
      </c>
      <c r="EN113" s="44">
        <v>17.503</v>
      </c>
      <c r="EO113" s="44">
        <v>6.6049056603773586</v>
      </c>
      <c r="EP113" s="44">
        <v>31.965617808413437</v>
      </c>
      <c r="EQ113" s="44">
        <v>10.47920804042735</v>
      </c>
      <c r="ER113" s="44">
        <v>7.8325730178116064</v>
      </c>
      <c r="ES113" s="44">
        <v>6.6525871261164449</v>
      </c>
      <c r="ET113" s="44">
        <v>4.6992771472086128</v>
      </c>
      <c r="EU113" s="44">
        <v>3.7237454065712572</v>
      </c>
      <c r="EV113" s="44">
        <v>1.5514347838616789</v>
      </c>
      <c r="EW113" s="45">
        <v>4.6332115136725971E-2</v>
      </c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L113" s="4">
        <f t="shared" si="2"/>
        <v>3.7236456960532758</v>
      </c>
      <c r="GM113" s="4">
        <f t="shared" si="3"/>
        <v>32.579772633182479</v>
      </c>
      <c r="GN113" s="4"/>
    </row>
    <row r="114" spans="1:196" x14ac:dyDescent="0.2">
      <c r="A114" s="7">
        <v>13351</v>
      </c>
      <c r="B114" s="7">
        <v>2007</v>
      </c>
      <c r="C114" s="7">
        <v>6</v>
      </c>
      <c r="D114" s="7">
        <v>12</v>
      </c>
      <c r="E114" s="7">
        <v>6729702</v>
      </c>
      <c r="F114" s="7">
        <v>3340996</v>
      </c>
      <c r="G114" s="7">
        <v>150</v>
      </c>
      <c r="H114" s="1">
        <v>4</v>
      </c>
      <c r="I114" s="1">
        <v>2</v>
      </c>
      <c r="J114" s="7">
        <v>5.95</v>
      </c>
      <c r="K114" s="7">
        <v>0</v>
      </c>
      <c r="L114" s="7">
        <v>0</v>
      </c>
      <c r="M114" s="7">
        <v>3</v>
      </c>
      <c r="N114" s="7">
        <v>0</v>
      </c>
      <c r="O114" s="7">
        <v>3</v>
      </c>
      <c r="P114" s="7">
        <v>201</v>
      </c>
      <c r="Q114" s="7">
        <v>0</v>
      </c>
      <c r="R114" s="7">
        <v>2.2000000000000002</v>
      </c>
      <c r="S114" s="7">
        <v>31.1</v>
      </c>
      <c r="T114" s="7">
        <v>66.8</v>
      </c>
      <c r="U114" s="7">
        <v>0.84599999999999997</v>
      </c>
      <c r="V114" s="7">
        <v>21.05263157894737</v>
      </c>
      <c r="W114" s="7">
        <v>22.280701754385966</v>
      </c>
      <c r="X114" s="7">
        <v>202</v>
      </c>
      <c r="Y114" s="7">
        <v>10</v>
      </c>
      <c r="Z114" s="7">
        <v>2.2000000000000002</v>
      </c>
      <c r="AA114" s="7">
        <v>31.1</v>
      </c>
      <c r="AB114" s="7">
        <v>66.8</v>
      </c>
      <c r="AC114" s="7">
        <v>0.90500000000000003</v>
      </c>
      <c r="AD114" s="7">
        <v>17.400126823081791</v>
      </c>
      <c r="AE114" s="7">
        <v>20.02149547059728</v>
      </c>
      <c r="AF114" s="7">
        <v>203</v>
      </c>
      <c r="AG114" s="7">
        <v>20</v>
      </c>
      <c r="AH114" s="7">
        <v>2</v>
      </c>
      <c r="AI114" s="7">
        <v>29.6</v>
      </c>
      <c r="AJ114" s="7">
        <v>68.400000000000006</v>
      </c>
      <c r="AK114" s="7">
        <v>0.91800000000000004</v>
      </c>
      <c r="AL114" s="7">
        <v>19.864206128133699</v>
      </c>
      <c r="AM114" s="7">
        <v>24.809906582663476</v>
      </c>
      <c r="AN114" s="7">
        <v>0</v>
      </c>
      <c r="AO114" s="7">
        <v>217</v>
      </c>
      <c r="AP114" s="7">
        <v>0.68135024087328977</v>
      </c>
      <c r="AQ114" s="7">
        <v>2.5359558612783037</v>
      </c>
      <c r="AR114" s="44">
        <v>9.9168816279736003</v>
      </c>
      <c r="AS114" s="44">
        <v>73.1324093105532</v>
      </c>
      <c r="AT114" s="44">
        <v>65.939302452646558</v>
      </c>
      <c r="AU114" s="44">
        <v>58.758663061616666</v>
      </c>
      <c r="AV114" s="44">
        <v>36.540210766797529</v>
      </c>
      <c r="AW114" s="44">
        <v>32.07910457796747</v>
      </c>
      <c r="AX114" s="44">
        <v>18.622104077427345</v>
      </c>
      <c r="AY114" s="44">
        <v>11.490342426976255</v>
      </c>
      <c r="AZ114" s="7">
        <v>100</v>
      </c>
      <c r="BA114" s="7">
        <v>95.368782161234989</v>
      </c>
      <c r="BB114" s="7">
        <v>97.084048027444254</v>
      </c>
      <c r="BC114" s="7">
        <v>96.569468267581456</v>
      </c>
      <c r="BD114" s="44">
        <v>97.598627787307009</v>
      </c>
      <c r="BE114" s="44">
        <v>7.1931068579066419</v>
      </c>
      <c r="BF114" s="44">
        <v>14.373746248936534</v>
      </c>
      <c r="BG114" s="44">
        <v>7.1806393910298922</v>
      </c>
      <c r="BH114" s="44">
        <v>22.218452294819137</v>
      </c>
      <c r="BI114" s="44">
        <v>4.4611061888300583</v>
      </c>
      <c r="BJ114" s="44">
        <v>13.457000500540126</v>
      </c>
      <c r="BK114" s="44">
        <v>7.1317616504510895</v>
      </c>
      <c r="BL114" s="44">
        <v>26.8675906894468</v>
      </c>
      <c r="BM114" s="7">
        <v>1</v>
      </c>
      <c r="BN114" s="7"/>
      <c r="BO114" s="7"/>
      <c r="BP114" s="7">
        <v>0</v>
      </c>
      <c r="BQ114" s="7">
        <v>0</v>
      </c>
      <c r="BR114" s="44">
        <v>65.939302452646558</v>
      </c>
      <c r="BS114" s="44">
        <v>58.758663061616666</v>
      </c>
      <c r="BT114" s="44">
        <v>36.540210766797536</v>
      </c>
      <c r="BU114" s="44">
        <v>32.079104577967477</v>
      </c>
      <c r="BV114" s="44">
        <v>18.622104077427348</v>
      </c>
      <c r="BW114" s="44">
        <v>11.490342426976255</v>
      </c>
      <c r="BX114" s="44">
        <v>0.68135024087328977</v>
      </c>
      <c r="BY114" s="45">
        <v>0</v>
      </c>
      <c r="BZ114" s="7">
        <v>15</v>
      </c>
      <c r="CA114" s="7">
        <v>218</v>
      </c>
      <c r="CB114" s="7">
        <v>1.2369767211094747</v>
      </c>
      <c r="CC114" s="7">
        <v>2.5960552084304767</v>
      </c>
      <c r="CD114" s="7">
        <v>4.6908514408281281</v>
      </c>
      <c r="CE114" s="44">
        <v>52.351678920675724</v>
      </c>
      <c r="CF114" s="44">
        <v>49.264406881733684</v>
      </c>
      <c r="CG114" s="44">
        <v>46.536197129214024</v>
      </c>
      <c r="CH114" s="44">
        <v>40.071944845008638</v>
      </c>
      <c r="CI114" s="44">
        <v>38.20392357916576</v>
      </c>
      <c r="CJ114" s="44">
        <v>18.458104287988242</v>
      </c>
      <c r="CK114" s="44">
        <v>11.959542614060432</v>
      </c>
      <c r="CL114" s="7">
        <v>100</v>
      </c>
      <c r="CM114" s="44">
        <v>100</v>
      </c>
      <c r="CN114" s="44">
        <v>97.674418604651166</v>
      </c>
      <c r="CO114" s="44">
        <v>98.338870431893696</v>
      </c>
      <c r="CP114" s="44">
        <v>96.973069368701388</v>
      </c>
      <c r="CQ114" s="44">
        <v>3.0872720389420394</v>
      </c>
      <c r="CR114" s="44">
        <v>5.8154817914616999</v>
      </c>
      <c r="CS114" s="44">
        <v>2.7282097525196605</v>
      </c>
      <c r="CT114" s="44">
        <v>6.4642522842053864</v>
      </c>
      <c r="CU114" s="44">
        <v>1.8680212658428772</v>
      </c>
      <c r="CV114" s="44">
        <v>19.745819291177519</v>
      </c>
      <c r="CW114" s="44">
        <v>6.49856167392781</v>
      </c>
      <c r="CX114" s="44">
        <v>47.648321079324276</v>
      </c>
      <c r="CY114" s="7">
        <v>0</v>
      </c>
      <c r="CZ114" s="7"/>
      <c r="DA114" s="7">
        <v>12.340999999999999</v>
      </c>
      <c r="DB114" s="7">
        <v>12.340999999999999</v>
      </c>
      <c r="DC114" s="44">
        <v>4.6569811320754715</v>
      </c>
      <c r="DD114" s="44">
        <v>50.782532325241306</v>
      </c>
      <c r="DE114" s="44">
        <v>47.970250422000973</v>
      </c>
      <c r="DF114" s="44">
        <v>41.306796594793902</v>
      </c>
      <c r="DG114" s="44">
        <v>39.381210632810507</v>
      </c>
      <c r="DH114" s="44">
        <v>19.026906787240538</v>
      </c>
      <c r="DI114" s="44">
        <v>11.538547785324317</v>
      </c>
      <c r="DJ114" s="44">
        <v>1.1934331827268443</v>
      </c>
      <c r="DK114" s="45">
        <v>4.3543538382630365E-2</v>
      </c>
      <c r="DL114" s="7">
        <v>30</v>
      </c>
      <c r="DM114" s="7">
        <v>219</v>
      </c>
      <c r="DN114" s="7">
        <v>1.6045136233695534</v>
      </c>
      <c r="DO114" s="7">
        <v>2.6367855038302888</v>
      </c>
      <c r="DP114" s="7">
        <v>1.1490866234531611</v>
      </c>
      <c r="DQ114" s="7">
        <v>39.148875741360847</v>
      </c>
      <c r="DR114" s="44">
        <v>34.62129760309432</v>
      </c>
      <c r="DS114" s="44">
        <v>27.58885927478002</v>
      </c>
      <c r="DT114" s="44">
        <v>24.113431516239554</v>
      </c>
      <c r="DU114" s="44">
        <v>20.311672512765735</v>
      </c>
      <c r="DV114" s="44">
        <v>7.7316030205840702</v>
      </c>
      <c r="DW114" s="44">
        <v>8.1555798479613753</v>
      </c>
      <c r="DX114" s="7">
        <v>100</v>
      </c>
      <c r="DY114" s="44">
        <v>100.62893081761007</v>
      </c>
      <c r="DZ114" s="44">
        <v>98.532494758909849</v>
      </c>
      <c r="EA114" s="44">
        <v>100</v>
      </c>
      <c r="EB114" s="44">
        <v>98.532494758909849</v>
      </c>
      <c r="EC114" s="44">
        <v>4.5275781382665272</v>
      </c>
      <c r="ED114" s="44">
        <v>11.560016466580826</v>
      </c>
      <c r="EE114" s="44">
        <v>7.0324383283142993</v>
      </c>
      <c r="EF114" s="44">
        <v>3.4754277585404658</v>
      </c>
      <c r="EG114" s="44">
        <v>3.8017590034738191</v>
      </c>
      <c r="EH114" s="44">
        <v>12.580069492181664</v>
      </c>
      <c r="EI114" s="44">
        <v>-0.42397682737730502</v>
      </c>
      <c r="EJ114" s="44">
        <v>60.851124258639153</v>
      </c>
      <c r="EK114" s="7">
        <v>1</v>
      </c>
      <c r="EL114" s="7">
        <v>17.334</v>
      </c>
      <c r="EM114" s="7">
        <v>19.018999999999998</v>
      </c>
      <c r="EN114" s="44">
        <v>36.352999999999994</v>
      </c>
      <c r="EO114" s="44">
        <v>13.718113207547168</v>
      </c>
      <c r="EP114" s="44">
        <v>38.984269885165475</v>
      </c>
      <c r="EQ114" s="44">
        <v>31.06560441847067</v>
      </c>
      <c r="ER114" s="44">
        <v>27.152203619384856</v>
      </c>
      <c r="ES114" s="44">
        <v>22.871347346206498</v>
      </c>
      <c r="ET114" s="44">
        <v>8.7059388199381367</v>
      </c>
      <c r="EU114" s="44">
        <v>7.4858973852660764</v>
      </c>
      <c r="EV114" s="44">
        <v>1.4727615401630023</v>
      </c>
      <c r="EW114" s="45">
        <v>0.13175208320655107</v>
      </c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L114" s="4">
        <f t="shared" si="2"/>
        <v>12.116881627973601</v>
      </c>
      <c r="GM114" s="4">
        <f t="shared" si="3"/>
        <v>41.05330473258573</v>
      </c>
      <c r="GN114" s="4"/>
    </row>
    <row r="115" spans="1:196" x14ac:dyDescent="0.2">
      <c r="A115" s="7">
        <v>15393</v>
      </c>
      <c r="B115" s="7">
        <v>2007</v>
      </c>
      <c r="C115" s="7">
        <v>6</v>
      </c>
      <c r="D115" s="7">
        <v>14</v>
      </c>
      <c r="E115" s="7">
        <v>6746508</v>
      </c>
      <c r="F115" s="7">
        <v>3372995</v>
      </c>
      <c r="G115" s="7">
        <v>90</v>
      </c>
      <c r="H115" s="1">
        <v>4</v>
      </c>
      <c r="I115" s="1">
        <v>1</v>
      </c>
      <c r="J115" s="7">
        <v>3.4</v>
      </c>
      <c r="K115" s="7">
        <v>0</v>
      </c>
      <c r="L115" s="7">
        <v>0</v>
      </c>
      <c r="M115" s="7">
        <v>3</v>
      </c>
      <c r="N115" s="7">
        <v>0</v>
      </c>
      <c r="O115" s="7">
        <v>2</v>
      </c>
      <c r="P115" s="7">
        <v>201</v>
      </c>
      <c r="Q115" s="7">
        <v>0</v>
      </c>
      <c r="R115" s="7">
        <v>38</v>
      </c>
      <c r="S115" s="7">
        <v>59</v>
      </c>
      <c r="T115" s="7">
        <v>3</v>
      </c>
      <c r="U115" s="7">
        <v>1.0309999999999999</v>
      </c>
      <c r="V115" s="7">
        <v>25.661545027742211</v>
      </c>
      <c r="W115" s="7">
        <v>8.6120281326255585E-2</v>
      </c>
      <c r="X115" s="7">
        <v>202</v>
      </c>
      <c r="Y115" s="7">
        <v>10</v>
      </c>
      <c r="Z115" s="7">
        <v>38</v>
      </c>
      <c r="AA115" s="7">
        <v>59</v>
      </c>
      <c r="AB115" s="7">
        <v>3</v>
      </c>
      <c r="AC115" s="7">
        <v>1.286</v>
      </c>
      <c r="AD115" s="7">
        <v>21.62785055798156</v>
      </c>
      <c r="AE115" s="7">
        <v>0.10834236186349566</v>
      </c>
      <c r="AF115" s="7">
        <v>203</v>
      </c>
      <c r="AG115" s="7">
        <v>20</v>
      </c>
      <c r="AH115" s="7">
        <v>36.5</v>
      </c>
      <c r="AI115" s="7">
        <v>58.4</v>
      </c>
      <c r="AJ115" s="7">
        <v>5.1000000000000005</v>
      </c>
      <c r="AK115" s="7">
        <v>1.484</v>
      </c>
      <c r="AL115" s="7">
        <v>20.643231114435295</v>
      </c>
      <c r="AM115" s="7">
        <v>9.4250706880307719E-2</v>
      </c>
      <c r="AN115" s="7">
        <v>0</v>
      </c>
      <c r="AO115" s="7">
        <v>229</v>
      </c>
      <c r="AP115" s="7">
        <v>0.83913220042710235</v>
      </c>
      <c r="AQ115" s="7">
        <v>2.5375177708274097</v>
      </c>
      <c r="AR115" s="44">
        <v>9.7810634063121835</v>
      </c>
      <c r="AS115" s="44">
        <v>66.930982313732287</v>
      </c>
      <c r="AT115" s="44">
        <v>60.957475106634554</v>
      </c>
      <c r="AU115" s="44">
        <v>56.172326602842915</v>
      </c>
      <c r="AV115" s="44">
        <v>38.756460910181211</v>
      </c>
      <c r="AW115" s="44">
        <v>37.135475644669143</v>
      </c>
      <c r="AX115" s="44">
        <v>30.904408284040734</v>
      </c>
      <c r="AY115" s="44">
        <v>21.163364628402022</v>
      </c>
      <c r="AZ115" s="7">
        <v>100</v>
      </c>
      <c r="BA115" s="7">
        <v>100</v>
      </c>
      <c r="BB115" s="7">
        <v>100</v>
      </c>
      <c r="BC115" s="7">
        <v>100</v>
      </c>
      <c r="BD115" s="44">
        <v>97.575847709696575</v>
      </c>
      <c r="BE115" s="44">
        <v>5.9735072070977324</v>
      </c>
      <c r="BF115" s="44">
        <v>10.758655710889371</v>
      </c>
      <c r="BG115" s="44">
        <v>4.785148503791639</v>
      </c>
      <c r="BH115" s="44">
        <v>17.415865692661704</v>
      </c>
      <c r="BI115" s="44">
        <v>1.6209852655120685</v>
      </c>
      <c r="BJ115" s="44">
        <v>6.2310673606284084</v>
      </c>
      <c r="BK115" s="44">
        <v>9.7410436556387126</v>
      </c>
      <c r="BL115" s="44">
        <v>33.069017686267713</v>
      </c>
      <c r="BM115" s="7">
        <v>0</v>
      </c>
      <c r="BN115" s="7"/>
      <c r="BO115" s="7"/>
      <c r="BP115" s="7">
        <v>0</v>
      </c>
      <c r="BQ115" s="7">
        <v>0</v>
      </c>
      <c r="BR115" s="44">
        <v>60.957475106634554</v>
      </c>
      <c r="BS115" s="44">
        <v>56.172326602842915</v>
      </c>
      <c r="BT115" s="44">
        <v>38.756460910181211</v>
      </c>
      <c r="BU115" s="44">
        <v>37.135475644669143</v>
      </c>
      <c r="BV115" s="44">
        <v>30.904408284040734</v>
      </c>
      <c r="BW115" s="44">
        <v>21.163364628402022</v>
      </c>
      <c r="BX115" s="44">
        <v>0.83913220042710235</v>
      </c>
      <c r="BY115" s="45">
        <v>0</v>
      </c>
      <c r="BZ115" s="7">
        <v>15</v>
      </c>
      <c r="CA115" s="7">
        <v>230</v>
      </c>
      <c r="CB115" s="7">
        <v>1.4547970692567425</v>
      </c>
      <c r="CC115" s="7">
        <v>2.6105218771703544</v>
      </c>
      <c r="CD115" s="7">
        <v>3.4328802460561225</v>
      </c>
      <c r="CE115" s="44">
        <v>44.271791706505319</v>
      </c>
      <c r="CF115" s="44">
        <v>41.382019352584052</v>
      </c>
      <c r="CG115" s="44">
        <v>38.377557863326651</v>
      </c>
      <c r="CH115" s="44">
        <v>36.95750604345875</v>
      </c>
      <c r="CI115" s="44">
        <v>36.392115041103956</v>
      </c>
      <c r="CJ115" s="44">
        <v>33.985916124105678</v>
      </c>
      <c r="CK115" s="44">
        <v>23.90572201000678</v>
      </c>
      <c r="CL115" s="7">
        <v>100</v>
      </c>
      <c r="CM115" s="44">
        <v>97.811447811447806</v>
      </c>
      <c r="CN115" s="44">
        <v>98.821548821548831</v>
      </c>
      <c r="CO115" s="44">
        <v>98.316498316498325</v>
      </c>
      <c r="CP115" s="44">
        <v>98.821548821548831</v>
      </c>
      <c r="CQ115" s="44">
        <v>2.8897723539212663</v>
      </c>
      <c r="CR115" s="44">
        <v>5.8942338431786681</v>
      </c>
      <c r="CS115" s="44">
        <v>3.0044614892574018</v>
      </c>
      <c r="CT115" s="44">
        <v>1.4200518198679006</v>
      </c>
      <c r="CU115" s="44">
        <v>0.56539100235479367</v>
      </c>
      <c r="CV115" s="44">
        <v>2.406198916998278</v>
      </c>
      <c r="CW115" s="44">
        <v>10.080194114098898</v>
      </c>
      <c r="CX115" s="44">
        <v>55.728208293494681</v>
      </c>
      <c r="CY115" s="7">
        <v>0</v>
      </c>
      <c r="CZ115" s="7"/>
      <c r="DA115" s="7"/>
      <c r="DB115" s="7">
        <v>0</v>
      </c>
      <c r="DC115" s="44">
        <v>0</v>
      </c>
      <c r="DD115" s="44">
        <v>41.382019352584052</v>
      </c>
      <c r="DE115" s="44">
        <v>38.377557863326658</v>
      </c>
      <c r="DF115" s="44">
        <v>36.957506043458757</v>
      </c>
      <c r="DG115" s="44">
        <v>36.392115041103949</v>
      </c>
      <c r="DH115" s="44">
        <v>33.985916124105678</v>
      </c>
      <c r="DI115" s="44">
        <v>23.90572201000678</v>
      </c>
      <c r="DJ115" s="44">
        <v>1.4547970692567425</v>
      </c>
      <c r="DK115" s="45">
        <v>0</v>
      </c>
      <c r="DL115" s="7">
        <v>30</v>
      </c>
      <c r="DM115" s="7">
        <v>231</v>
      </c>
      <c r="DN115" s="7">
        <v>1.4929061063945814</v>
      </c>
      <c r="DO115" s="7">
        <v>2.6114447660395563</v>
      </c>
      <c r="DP115" s="7">
        <v>3.3526290400385759</v>
      </c>
      <c r="DQ115" s="7">
        <v>42.832177581964295</v>
      </c>
      <c r="DR115" s="44">
        <v>41.686715372197938</v>
      </c>
      <c r="DS115" s="44">
        <v>40.916250588124129</v>
      </c>
      <c r="DT115" s="44">
        <v>40.661605447625092</v>
      </c>
      <c r="DU115" s="44">
        <v>39.264321856169168</v>
      </c>
      <c r="DV115" s="44">
        <v>36.926810053640146</v>
      </c>
      <c r="DW115" s="44">
        <v>33.362757866723562</v>
      </c>
      <c r="DX115" s="7">
        <v>100</v>
      </c>
      <c r="DY115" s="44">
        <v>100</v>
      </c>
      <c r="DZ115" s="44">
        <v>100</v>
      </c>
      <c r="EA115" s="44">
        <v>100</v>
      </c>
      <c r="EB115" s="44">
        <v>98.825503355704697</v>
      </c>
      <c r="EC115" s="44">
        <v>1.1454622097663574</v>
      </c>
      <c r="ED115" s="44">
        <v>1.9159269938401664</v>
      </c>
      <c r="EE115" s="44">
        <v>0.77046478407380903</v>
      </c>
      <c r="EF115" s="44">
        <v>0.25464514049903642</v>
      </c>
      <c r="EG115" s="44">
        <v>1.3972835914559241</v>
      </c>
      <c r="EH115" s="44">
        <v>2.337511802529022</v>
      </c>
      <c r="EI115" s="44">
        <v>3.5640521869165838</v>
      </c>
      <c r="EJ115" s="44">
        <v>57.167822418035705</v>
      </c>
      <c r="EK115" s="7">
        <v>0</v>
      </c>
      <c r="EL115" s="7"/>
      <c r="EM115" s="7"/>
      <c r="EN115" s="44">
        <v>0</v>
      </c>
      <c r="EO115" s="44">
        <v>0</v>
      </c>
      <c r="EP115" s="44">
        <v>41.686715372197938</v>
      </c>
      <c r="EQ115" s="44">
        <v>40.916250588124129</v>
      </c>
      <c r="ER115" s="44">
        <v>40.661605447625092</v>
      </c>
      <c r="ES115" s="44">
        <v>39.264321856169168</v>
      </c>
      <c r="ET115" s="44">
        <v>36.926810053640146</v>
      </c>
      <c r="EU115" s="44">
        <v>33.362757866723562</v>
      </c>
      <c r="EV115" s="44">
        <v>1.4929061063945814</v>
      </c>
      <c r="EW115" s="45">
        <v>0</v>
      </c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F115" s="7"/>
      <c r="GG115" s="7"/>
      <c r="GH115" s="7"/>
      <c r="GI115" s="7"/>
      <c r="GJ115" s="7"/>
      <c r="GL115" s="4">
        <f t="shared" si="2"/>
        <v>47.781063406312185</v>
      </c>
      <c r="GM115" s="4">
        <f t="shared" si="3"/>
        <v>29.795506669063144</v>
      </c>
      <c r="GN115" s="4"/>
    </row>
    <row r="116" spans="1:196" x14ac:dyDescent="0.2">
      <c r="A116" s="7">
        <v>15591</v>
      </c>
      <c r="B116" s="7">
        <v>2007</v>
      </c>
      <c r="C116" s="7">
        <v>6</v>
      </c>
      <c r="D116" s="7">
        <v>19</v>
      </c>
      <c r="E116" s="7">
        <v>6745692</v>
      </c>
      <c r="F116" s="7">
        <v>3533000</v>
      </c>
      <c r="G116" s="7">
        <v>60</v>
      </c>
      <c r="H116" s="1">
        <v>4</v>
      </c>
      <c r="I116" s="1">
        <v>2</v>
      </c>
      <c r="J116" s="7">
        <v>5.3500000000000005</v>
      </c>
      <c r="K116" s="7">
        <v>2</v>
      </c>
      <c r="L116" s="7">
        <v>14</v>
      </c>
      <c r="M116" s="7">
        <v>2</v>
      </c>
      <c r="N116" s="7">
        <v>0</v>
      </c>
      <c r="O116" s="7">
        <v>4</v>
      </c>
      <c r="P116" s="7">
        <v>201</v>
      </c>
      <c r="Q116" s="7">
        <v>0</v>
      </c>
      <c r="R116" s="7">
        <v>1</v>
      </c>
      <c r="S116" s="7">
        <v>20.400000000000002</v>
      </c>
      <c r="T116" s="7">
        <v>78.5</v>
      </c>
      <c r="U116" s="7">
        <v>1.0069999999999999</v>
      </c>
      <c r="V116" s="7">
        <v>8.0402010050251125</v>
      </c>
      <c r="W116" s="7">
        <v>10.261080752884034</v>
      </c>
      <c r="X116" s="7">
        <v>202</v>
      </c>
      <c r="Y116" s="7">
        <v>10</v>
      </c>
      <c r="Z116" s="7">
        <v>1</v>
      </c>
      <c r="AA116" s="7">
        <v>20.400000000000002</v>
      </c>
      <c r="AB116" s="7">
        <v>78.5</v>
      </c>
      <c r="AC116" s="7">
        <v>0.96</v>
      </c>
      <c r="AD116" s="7">
        <v>8.3970438328236607</v>
      </c>
      <c r="AE116" s="7">
        <v>18.222284045068857</v>
      </c>
      <c r="AF116" s="7">
        <v>203</v>
      </c>
      <c r="AG116" s="7">
        <v>20</v>
      </c>
      <c r="AH116" s="7">
        <v>3.6</v>
      </c>
      <c r="AI116" s="7">
        <v>29.8</v>
      </c>
      <c r="AJ116" s="7">
        <v>66.599999999999994</v>
      </c>
      <c r="AK116" s="7">
        <v>1.0169999999999999</v>
      </c>
      <c r="AL116" s="7">
        <v>5.3252800959011477</v>
      </c>
      <c r="AM116" s="7">
        <v>26.609525664751146</v>
      </c>
      <c r="AN116" s="7">
        <v>0</v>
      </c>
      <c r="AO116" s="7">
        <v>239</v>
      </c>
      <c r="AP116" s="7">
        <v>1.2024211707195971</v>
      </c>
      <c r="AQ116" s="7">
        <v>2.6006021678040945</v>
      </c>
      <c r="AR116" s="44">
        <v>4.2954636692091732</v>
      </c>
      <c r="AS116" s="44">
        <v>53.763740351916198</v>
      </c>
      <c r="AT116" s="44">
        <v>45.478735874669049</v>
      </c>
      <c r="AU116" s="44">
        <v>37.819368721673612</v>
      </c>
      <c r="AV116" s="44">
        <v>28.298448512940883</v>
      </c>
      <c r="AW116" s="44">
        <v>21.278546150084207</v>
      </c>
      <c r="AX116" s="44">
        <v>13.150238150986956</v>
      </c>
      <c r="AY116" s="44">
        <v>5.3628949115655651</v>
      </c>
      <c r="AZ116" s="7">
        <v>100</v>
      </c>
      <c r="BA116" s="7">
        <v>92.619926199261982</v>
      </c>
      <c r="BB116" s="7">
        <v>100.55350553505535</v>
      </c>
      <c r="BC116" s="7">
        <v>100.55350553505535</v>
      </c>
      <c r="BD116" s="44">
        <v>110.51660516605166</v>
      </c>
      <c r="BE116" s="44">
        <v>8.2850044772471492</v>
      </c>
      <c r="BF116" s="44">
        <v>15.944371630242586</v>
      </c>
      <c r="BG116" s="44">
        <v>7.6593671529954364</v>
      </c>
      <c r="BH116" s="44">
        <v>9.5209202087327292</v>
      </c>
      <c r="BI116" s="44">
        <v>7.0199023628566763</v>
      </c>
      <c r="BJ116" s="44">
        <v>8.1283079990972507</v>
      </c>
      <c r="BK116" s="44">
        <v>7.7873432394213911</v>
      </c>
      <c r="BL116" s="44">
        <v>46.236259648083802</v>
      </c>
      <c r="BM116" s="7">
        <v>1</v>
      </c>
      <c r="BN116" s="7"/>
      <c r="BO116" s="7"/>
      <c r="BP116" s="7">
        <v>0</v>
      </c>
      <c r="BQ116" s="7">
        <v>0</v>
      </c>
      <c r="BR116" s="44">
        <v>45.478735874669049</v>
      </c>
      <c r="BS116" s="44">
        <v>37.819368721673612</v>
      </c>
      <c r="BT116" s="44">
        <v>28.298448512940883</v>
      </c>
      <c r="BU116" s="44">
        <v>21.278546150084203</v>
      </c>
      <c r="BV116" s="44">
        <v>13.150238150986956</v>
      </c>
      <c r="BW116" s="44">
        <v>5.3628949115655651</v>
      </c>
      <c r="BX116" s="44">
        <v>1.2024211707195971</v>
      </c>
      <c r="BY116" s="45">
        <v>0</v>
      </c>
      <c r="BZ116" s="7">
        <v>15</v>
      </c>
      <c r="CA116" s="7">
        <v>240</v>
      </c>
      <c r="CB116" s="7">
        <v>1.5352895861587017</v>
      </c>
      <c r="CC116" s="7">
        <v>2.6348203723304895</v>
      </c>
      <c r="CD116" s="7">
        <v>1.3199676234356719</v>
      </c>
      <c r="CE116" s="44">
        <v>41.73076835591857</v>
      </c>
      <c r="CF116" s="44">
        <v>34.761929737133933</v>
      </c>
      <c r="CG116" s="44">
        <v>23.24268997556069</v>
      </c>
      <c r="CH116" s="44">
        <v>14.3535291057627</v>
      </c>
      <c r="CI116" s="44">
        <v>11.154442761439951</v>
      </c>
      <c r="CJ116" s="44">
        <v>5.9322188080593445</v>
      </c>
      <c r="CK116" s="44">
        <v>2.7519926372808321</v>
      </c>
      <c r="CL116" s="7">
        <v>100</v>
      </c>
      <c r="CM116" s="44">
        <v>100</v>
      </c>
      <c r="CN116" s="44">
        <v>98.846787479406927</v>
      </c>
      <c r="CO116" s="44">
        <v>98.846787479406927</v>
      </c>
      <c r="CP116" s="44">
        <v>100</v>
      </c>
      <c r="CQ116" s="44">
        <v>6.9688386187846376</v>
      </c>
      <c r="CR116" s="44">
        <v>18.48807838035788</v>
      </c>
      <c r="CS116" s="44">
        <v>11.519239761573242</v>
      </c>
      <c r="CT116" s="44">
        <v>8.8891608697979905</v>
      </c>
      <c r="CU116" s="44">
        <v>3.1990863443227493</v>
      </c>
      <c r="CV116" s="44">
        <v>5.2222239533806061</v>
      </c>
      <c r="CW116" s="44">
        <v>3.1802261707785124</v>
      </c>
      <c r="CX116" s="44">
        <v>58.26923164408143</v>
      </c>
      <c r="CY116" s="7">
        <v>0</v>
      </c>
      <c r="CZ116" s="7"/>
      <c r="DA116" s="7"/>
      <c r="DB116" s="7">
        <v>0</v>
      </c>
      <c r="DC116" s="44">
        <v>0</v>
      </c>
      <c r="DD116" s="44">
        <v>34.761929737133933</v>
      </c>
      <c r="DE116" s="44">
        <v>23.242689975560694</v>
      </c>
      <c r="DF116" s="44">
        <v>14.3535291057627</v>
      </c>
      <c r="DG116" s="44">
        <v>11.154442761439951</v>
      </c>
      <c r="DH116" s="44">
        <v>5.9322188080593445</v>
      </c>
      <c r="DI116" s="44">
        <v>2.7519926372808321</v>
      </c>
      <c r="DJ116" s="44">
        <v>1.5352895861587017</v>
      </c>
      <c r="DK116" s="45">
        <v>0</v>
      </c>
      <c r="DL116" s="7">
        <v>30</v>
      </c>
      <c r="DM116" s="7">
        <v>244</v>
      </c>
      <c r="DN116" s="7">
        <v>1.8067008452428501</v>
      </c>
      <c r="DO116" s="7">
        <v>2.6442367000771001</v>
      </c>
      <c r="DP116" s="7">
        <v>0.50115651503470138</v>
      </c>
      <c r="DQ116" s="7">
        <v>31.674012194514557</v>
      </c>
      <c r="DR116" s="44">
        <v>27.072126448388179</v>
      </c>
      <c r="DS116" s="44">
        <v>26.07960091501127</v>
      </c>
      <c r="DT116" s="44">
        <v>8.0751877395543818</v>
      </c>
      <c r="DU116" s="44">
        <v>5.0380596074211379</v>
      </c>
      <c r="DV116" s="44">
        <v>2.2523712770766302</v>
      </c>
      <c r="DW116" s="44">
        <v>2.5616499253313223</v>
      </c>
      <c r="DX116" s="7">
        <v>100</v>
      </c>
      <c r="DY116" s="44">
        <v>100</v>
      </c>
      <c r="DZ116" s="44">
        <v>100</v>
      </c>
      <c r="EA116" s="44">
        <v>101.20274914089349</v>
      </c>
      <c r="EB116" s="44">
        <v>101.71821305841927</v>
      </c>
      <c r="EC116" s="44">
        <v>4.6018857461263778</v>
      </c>
      <c r="ED116" s="44">
        <v>5.5944112795032872</v>
      </c>
      <c r="EE116" s="44">
        <v>0.99252553337690941</v>
      </c>
      <c r="EF116" s="44">
        <v>18.004413175456889</v>
      </c>
      <c r="EG116" s="44">
        <v>3.037128132133244</v>
      </c>
      <c r="EH116" s="44">
        <v>2.7856883303445077</v>
      </c>
      <c r="EI116" s="44">
        <v>-0.30927864825469209</v>
      </c>
      <c r="EJ116" s="44">
        <v>68.32598780548544</v>
      </c>
      <c r="EK116" s="7">
        <v>0</v>
      </c>
      <c r="EL116" s="7"/>
      <c r="EM116" s="7"/>
      <c r="EN116" s="44">
        <v>0</v>
      </c>
      <c r="EO116" s="44">
        <v>0</v>
      </c>
      <c r="EP116" s="44">
        <v>27.072126448388172</v>
      </c>
      <c r="EQ116" s="44">
        <v>26.07960091501127</v>
      </c>
      <c r="ER116" s="44">
        <v>8.0751877395543801</v>
      </c>
      <c r="ES116" s="44">
        <v>5.0380596074211379</v>
      </c>
      <c r="ET116" s="44">
        <v>2.2523712770766298</v>
      </c>
      <c r="EU116" s="44">
        <v>2.5616499253313223</v>
      </c>
      <c r="EV116" s="44">
        <v>1.8067008452428501</v>
      </c>
      <c r="EW116" s="45">
        <v>0</v>
      </c>
      <c r="EX116" s="7"/>
      <c r="EY116" s="7"/>
      <c r="EZ116" s="7"/>
      <c r="FA116" s="7"/>
      <c r="FB116" s="7"/>
      <c r="FC116" s="7"/>
      <c r="FD116" s="7"/>
      <c r="FE116" s="7"/>
      <c r="FF116" s="7"/>
      <c r="FG116" s="7"/>
      <c r="FH116" s="7"/>
      <c r="FI116" s="7"/>
      <c r="FJ116" s="7"/>
      <c r="FK116" s="7"/>
      <c r="FL116" s="7"/>
      <c r="FM116" s="7"/>
      <c r="FN116" s="7"/>
      <c r="FO116" s="7"/>
      <c r="FP116" s="7"/>
      <c r="FQ116" s="7"/>
      <c r="FR116" s="7"/>
      <c r="FS116" s="7"/>
      <c r="FT116" s="7"/>
      <c r="FU116" s="7"/>
      <c r="FV116" s="7"/>
      <c r="FW116" s="7"/>
      <c r="FX116" s="7"/>
      <c r="FY116" s="7"/>
      <c r="FZ116" s="7"/>
      <c r="GA116" s="7"/>
      <c r="GB116" s="7"/>
      <c r="GC116" s="7"/>
      <c r="GD116" s="7"/>
      <c r="GE116" s="7"/>
      <c r="GF116" s="7"/>
      <c r="GG116" s="7"/>
      <c r="GH116" s="7"/>
      <c r="GI116" s="7"/>
      <c r="GJ116" s="7"/>
      <c r="GL116" s="4">
        <f t="shared" si="2"/>
        <v>5.2954636692091732</v>
      </c>
      <c r="GM116" s="4">
        <f t="shared" si="3"/>
        <v>32.485194201831987</v>
      </c>
      <c r="GN116" s="4"/>
    </row>
    <row r="117" spans="1:196" x14ac:dyDescent="0.2">
      <c r="A117" s="7">
        <v>17252</v>
      </c>
      <c r="B117" s="7">
        <v>2007</v>
      </c>
      <c r="C117" s="7">
        <v>6</v>
      </c>
      <c r="D117" s="7">
        <v>1</v>
      </c>
      <c r="E117" s="7">
        <v>6762098</v>
      </c>
      <c r="F117" s="7">
        <v>3261005</v>
      </c>
      <c r="G117" s="7">
        <v>70</v>
      </c>
      <c r="H117" s="1">
        <v>4</v>
      </c>
      <c r="I117" s="1">
        <v>1</v>
      </c>
      <c r="J117" s="7">
        <v>3.8000000000000003</v>
      </c>
      <c r="K117" s="7">
        <v>0</v>
      </c>
      <c r="L117" s="7">
        <v>0</v>
      </c>
      <c r="M117" s="7">
        <v>4</v>
      </c>
      <c r="N117" s="7">
        <v>4</v>
      </c>
      <c r="O117" s="7">
        <v>2</v>
      </c>
      <c r="P117" s="7">
        <v>201</v>
      </c>
      <c r="Q117" s="7">
        <v>0</v>
      </c>
      <c r="R117" s="7">
        <v>28.6</v>
      </c>
      <c r="S117" s="7">
        <v>61.1</v>
      </c>
      <c r="T117" s="7">
        <v>10.3</v>
      </c>
      <c r="U117" s="7">
        <v>0.95000000000000007</v>
      </c>
      <c r="V117" s="7">
        <v>19.070540871696121</v>
      </c>
      <c r="W117" s="7">
        <v>0.5623445441764946</v>
      </c>
      <c r="X117" s="7">
        <v>202</v>
      </c>
      <c r="Y117" s="7">
        <v>10</v>
      </c>
      <c r="Z117" s="7">
        <v>28.6</v>
      </c>
      <c r="AA117" s="7">
        <v>61.1</v>
      </c>
      <c r="AB117" s="7">
        <v>10.3</v>
      </c>
      <c r="AC117" s="7">
        <v>1.2750000000000001</v>
      </c>
      <c r="AD117" s="7">
        <v>16.036903873549967</v>
      </c>
      <c r="AE117" s="7">
        <v>0.50900864506746024</v>
      </c>
      <c r="AF117" s="7">
        <v>203</v>
      </c>
      <c r="AG117" s="7">
        <v>20</v>
      </c>
      <c r="AH117" s="7">
        <v>34.9</v>
      </c>
      <c r="AI117" s="7">
        <v>56.5</v>
      </c>
      <c r="AJ117" s="7">
        <v>8.6</v>
      </c>
      <c r="AK117" s="7">
        <v>1.4430000000000001</v>
      </c>
      <c r="AL117" s="7">
        <v>17.590157776108185</v>
      </c>
      <c r="AM117" s="7">
        <v>0.41595441595442634</v>
      </c>
      <c r="AN117" s="7">
        <v>0</v>
      </c>
      <c r="AO117" s="7">
        <v>651</v>
      </c>
      <c r="AP117" s="7">
        <v>0.90832241809633329</v>
      </c>
      <c r="AQ117" s="7">
        <v>2.4972222222222222</v>
      </c>
      <c r="AR117" s="44">
        <v>13.285024154589346</v>
      </c>
      <c r="AS117" s="44">
        <v>63.626688485575087</v>
      </c>
      <c r="AT117" s="44">
        <v>59.553240359247361</v>
      </c>
      <c r="AU117" s="44">
        <v>54.434252575285527</v>
      </c>
      <c r="AV117" s="44">
        <v>42.421609152346349</v>
      </c>
      <c r="AW117" s="44">
        <v>41.627173000642628</v>
      </c>
      <c r="AX117" s="44">
        <v>35.483106311256691</v>
      </c>
      <c r="AY117" s="44">
        <v>31.416709030305448</v>
      </c>
      <c r="AZ117" s="7">
        <v>100</v>
      </c>
      <c r="BA117" s="7">
        <v>100</v>
      </c>
      <c r="BB117" s="7">
        <v>98.831385642737885</v>
      </c>
      <c r="BC117" s="7">
        <v>98.330550918197005</v>
      </c>
      <c r="BD117" s="44">
        <v>97.829716193656083</v>
      </c>
      <c r="BE117" s="44">
        <v>4.073448126327726</v>
      </c>
      <c r="BF117" s="44">
        <v>9.1924359102895608</v>
      </c>
      <c r="BG117" s="44">
        <v>5.1189877839618347</v>
      </c>
      <c r="BH117" s="44">
        <v>12.012643422939178</v>
      </c>
      <c r="BI117" s="44">
        <v>0.79443615170372084</v>
      </c>
      <c r="BJ117" s="44">
        <v>6.1440666893859373</v>
      </c>
      <c r="BK117" s="44">
        <v>4.066397280951243</v>
      </c>
      <c r="BL117" s="44">
        <v>36.373311514424913</v>
      </c>
      <c r="BM117" s="7">
        <v>0</v>
      </c>
      <c r="BN117" s="7"/>
      <c r="BO117" s="7"/>
      <c r="BP117" s="7">
        <v>0</v>
      </c>
      <c r="BQ117" s="7">
        <v>0</v>
      </c>
      <c r="BR117" s="44">
        <v>59.553240359247347</v>
      </c>
      <c r="BS117" s="44">
        <v>54.434252575285527</v>
      </c>
      <c r="BT117" s="44">
        <v>42.421609152346349</v>
      </c>
      <c r="BU117" s="44">
        <v>41.627173000642628</v>
      </c>
      <c r="BV117" s="44">
        <v>35.483106311256691</v>
      </c>
      <c r="BW117" s="44">
        <v>31.416709030305448</v>
      </c>
      <c r="BX117" s="44">
        <v>0.90832241809633329</v>
      </c>
      <c r="BY117" s="45">
        <v>0</v>
      </c>
      <c r="BZ117" s="7">
        <v>15</v>
      </c>
      <c r="CA117" s="7">
        <v>53</v>
      </c>
      <c r="CB117" s="7">
        <v>1.3489215357335005</v>
      </c>
      <c r="CC117" s="7">
        <v>2.5493545142090706</v>
      </c>
      <c r="CD117" s="7">
        <v>8.7517813731243237</v>
      </c>
      <c r="CE117" s="44">
        <v>47.087722471897983</v>
      </c>
      <c r="CF117" s="44">
        <v>42.613230203578254</v>
      </c>
      <c r="CG117" s="44">
        <v>40.373232411484373</v>
      </c>
      <c r="CH117" s="44">
        <v>39.551685943323896</v>
      </c>
      <c r="CI117" s="44">
        <v>39.076729391418603</v>
      </c>
      <c r="CJ117" s="44">
        <v>35.058853695571159</v>
      </c>
      <c r="CK117" s="44">
        <v>29.617615377853106</v>
      </c>
      <c r="CL117" s="7">
        <v>100</v>
      </c>
      <c r="CM117" s="44">
        <v>100</v>
      </c>
      <c r="CN117" s="44">
        <v>100</v>
      </c>
      <c r="CO117" s="44">
        <v>99.5</v>
      </c>
      <c r="CP117" s="44">
        <v>98.333333333333329</v>
      </c>
      <c r="CQ117" s="44">
        <v>4.4744922683197288</v>
      </c>
      <c r="CR117" s="44">
        <v>6.7144900604136097</v>
      </c>
      <c r="CS117" s="44">
        <v>2.2399977920938809</v>
      </c>
      <c r="CT117" s="44">
        <v>0.82154646816047716</v>
      </c>
      <c r="CU117" s="44">
        <v>0.47495655190529362</v>
      </c>
      <c r="CV117" s="44">
        <v>4.0178756958474438</v>
      </c>
      <c r="CW117" s="44">
        <v>5.441238317718053</v>
      </c>
      <c r="CX117" s="44">
        <v>52.912277528102017</v>
      </c>
      <c r="CY117" s="7">
        <v>0</v>
      </c>
      <c r="CZ117" s="7"/>
      <c r="DA117" s="7"/>
      <c r="DB117" s="7">
        <v>0</v>
      </c>
      <c r="DC117" s="44">
        <v>0</v>
      </c>
      <c r="DD117" s="44">
        <v>42.613230203578254</v>
      </c>
      <c r="DE117" s="44">
        <v>40.373232411484381</v>
      </c>
      <c r="DF117" s="44">
        <v>39.551685943323896</v>
      </c>
      <c r="DG117" s="44">
        <v>39.076729391418596</v>
      </c>
      <c r="DH117" s="44">
        <v>35.058853695571152</v>
      </c>
      <c r="DI117" s="44">
        <v>29.617615377853106</v>
      </c>
      <c r="DJ117" s="44">
        <v>1.3489215357335005</v>
      </c>
      <c r="DK117" s="45">
        <v>0</v>
      </c>
      <c r="DL117" s="7">
        <v>30</v>
      </c>
      <c r="DM117" s="7">
        <v>680</v>
      </c>
      <c r="DN117" s="7">
        <v>1.5669907763758535</v>
      </c>
      <c r="DO117" s="7">
        <v>2.6150433320398387</v>
      </c>
      <c r="DP117" s="7">
        <v>3.0397102574052894</v>
      </c>
      <c r="DQ117" s="7">
        <v>40.07782749995436</v>
      </c>
      <c r="DR117" s="44"/>
      <c r="DS117" s="44">
        <v>37.981761989323381</v>
      </c>
      <c r="DT117" s="44">
        <v>34.990819378676576</v>
      </c>
      <c r="DU117" s="44">
        <v>34.612137803508823</v>
      </c>
      <c r="DV117" s="44">
        <v>30.863832042526589</v>
      </c>
      <c r="DW117" s="44">
        <v>22.40360187400525</v>
      </c>
      <c r="DX117" s="7">
        <v>100</v>
      </c>
      <c r="DY117" s="44">
        <v>98.833333333333314</v>
      </c>
      <c r="DZ117" s="44">
        <v>98.833333333333314</v>
      </c>
      <c r="EA117" s="44">
        <v>97.833333333333329</v>
      </c>
      <c r="EB117" s="44">
        <v>97.166666666666671</v>
      </c>
      <c r="EC117" s="44"/>
      <c r="ED117" s="44">
        <v>2.0960655106309787</v>
      </c>
      <c r="EE117" s="44">
        <v>-5.1346654259972979E-2</v>
      </c>
      <c r="EF117" s="44">
        <v>2.9909426106468047</v>
      </c>
      <c r="EG117" s="44">
        <v>0.37868157516775369</v>
      </c>
      <c r="EH117" s="44">
        <v>3.7483057609822339</v>
      </c>
      <c r="EI117" s="44">
        <v>8.4602301685213384</v>
      </c>
      <c r="EJ117" s="44">
        <v>59.92217250004564</v>
      </c>
      <c r="EK117" s="7">
        <v>0</v>
      </c>
      <c r="EL117" s="7"/>
      <c r="EM117" s="7"/>
      <c r="EN117" s="44">
        <v>0</v>
      </c>
      <c r="EO117" s="44">
        <v>0</v>
      </c>
      <c r="EP117" s="44">
        <v>37.930415335063408</v>
      </c>
      <c r="EQ117" s="44">
        <v>37.981761989323381</v>
      </c>
      <c r="ER117" s="44">
        <v>34.990819378676576</v>
      </c>
      <c r="ES117" s="44">
        <v>34.612137803508823</v>
      </c>
      <c r="ET117" s="44">
        <v>30.863832042526589</v>
      </c>
      <c r="EU117" s="44">
        <v>22.40360187400525</v>
      </c>
      <c r="EV117" s="44">
        <v>1.5669907763758535</v>
      </c>
      <c r="EW117" s="45">
        <v>0</v>
      </c>
      <c r="EX117" s="7"/>
      <c r="EY117" s="7"/>
      <c r="EZ117" s="7"/>
      <c r="FA117" s="7"/>
      <c r="FB117" s="7"/>
      <c r="FC117" s="7"/>
      <c r="FD117" s="7"/>
      <c r="FE117" s="7"/>
      <c r="FF117" s="7"/>
      <c r="FG117" s="7"/>
      <c r="FH117" s="7"/>
      <c r="FI117" s="7"/>
      <c r="FJ117" s="7"/>
      <c r="FK117" s="7"/>
      <c r="FL117" s="7"/>
      <c r="FM117" s="7"/>
      <c r="FN117" s="7"/>
      <c r="FO117" s="7"/>
      <c r="FP117" s="7"/>
      <c r="FQ117" s="7"/>
      <c r="FR117" s="7"/>
      <c r="FS117" s="7"/>
      <c r="FT117" s="7"/>
      <c r="FU117" s="7"/>
      <c r="FV117" s="7"/>
      <c r="FW117" s="7"/>
      <c r="FX117" s="7"/>
      <c r="FY117" s="7"/>
      <c r="FZ117" s="7"/>
      <c r="GA117" s="7"/>
      <c r="GB117" s="7"/>
      <c r="GC117" s="7"/>
      <c r="GD117" s="7"/>
      <c r="GE117" s="7"/>
      <c r="GF117" s="7"/>
      <c r="GG117" s="7"/>
      <c r="GH117" s="7"/>
      <c r="GI117" s="7"/>
      <c r="GJ117" s="7"/>
      <c r="GL117" s="4">
        <f t="shared" si="2"/>
        <v>41.885024154589345</v>
      </c>
      <c r="GM117" s="4">
        <f t="shared" si="3"/>
        <v>21.999515484932459</v>
      </c>
      <c r="GN117" s="4"/>
    </row>
    <row r="118" spans="1:196" x14ac:dyDescent="0.2">
      <c r="A118" s="7">
        <v>17391</v>
      </c>
      <c r="B118" s="7">
        <v>2007</v>
      </c>
      <c r="C118" s="7">
        <v>6</v>
      </c>
      <c r="D118" s="7">
        <v>14</v>
      </c>
      <c r="E118" s="7">
        <v>6761684</v>
      </c>
      <c r="F118" s="7">
        <v>3373014</v>
      </c>
      <c r="G118" s="7">
        <v>110</v>
      </c>
      <c r="H118" s="1">
        <v>4</v>
      </c>
      <c r="I118" s="1">
        <v>1</v>
      </c>
      <c r="J118" s="7">
        <v>4.55</v>
      </c>
      <c r="K118" s="7">
        <v>0</v>
      </c>
      <c r="L118" s="7">
        <v>0</v>
      </c>
      <c r="M118" s="7">
        <v>3</v>
      </c>
      <c r="N118" s="7">
        <v>0</v>
      </c>
      <c r="O118" s="7">
        <v>3</v>
      </c>
      <c r="P118" s="7">
        <v>201</v>
      </c>
      <c r="Q118" s="7">
        <v>0</v>
      </c>
      <c r="R118" s="7">
        <v>4.0999999999999996</v>
      </c>
      <c r="S118" s="7">
        <v>55.6</v>
      </c>
      <c r="T118" s="7">
        <v>40.300000000000004</v>
      </c>
      <c r="U118" s="7">
        <v>0.78500000000000003</v>
      </c>
      <c r="V118" s="7">
        <v>29.225149009805804</v>
      </c>
      <c r="W118" s="7">
        <v>1.6571583808747683</v>
      </c>
      <c r="X118" s="7">
        <v>202</v>
      </c>
      <c r="Y118" s="7">
        <v>10</v>
      </c>
      <c r="Z118" s="7">
        <v>4.0999999999999996</v>
      </c>
      <c r="AA118" s="7">
        <v>55.6</v>
      </c>
      <c r="AB118" s="7">
        <v>40.300000000000004</v>
      </c>
      <c r="AC118" s="7">
        <v>0.96</v>
      </c>
      <c r="AD118" s="7">
        <v>24.101444407121253</v>
      </c>
      <c r="AE118" s="7">
        <v>3.0095153795087457</v>
      </c>
      <c r="AF118" s="7">
        <v>203</v>
      </c>
      <c r="AG118" s="7">
        <v>20</v>
      </c>
      <c r="AH118" s="7">
        <v>3.7</v>
      </c>
      <c r="AI118" s="7">
        <v>58.2</v>
      </c>
      <c r="AJ118" s="7">
        <v>38</v>
      </c>
      <c r="AK118" s="7">
        <v>1.099</v>
      </c>
      <c r="AL118" s="7">
        <v>23.97762088717197</v>
      </c>
      <c r="AM118" s="7">
        <v>1.8924128263536126</v>
      </c>
      <c r="AN118" s="7">
        <v>0</v>
      </c>
      <c r="AO118" s="7">
        <v>232</v>
      </c>
      <c r="AP118" s="7">
        <v>0.83788239608290549</v>
      </c>
      <c r="AQ118" s="7">
        <v>2.5314395148420044</v>
      </c>
      <c r="AR118" s="44">
        <v>10.309607405043101</v>
      </c>
      <c r="AS118" s="44">
        <v>66.900951368960492</v>
      </c>
      <c r="AT118" s="44">
        <v>61.829020497486788</v>
      </c>
      <c r="AU118" s="44">
        <v>59.876449245168509</v>
      </c>
      <c r="AV118" s="44">
        <v>52.505165155040736</v>
      </c>
      <c r="AW118" s="44">
        <v>44.039654893311777</v>
      </c>
      <c r="AX118" s="44">
        <v>30.34544711698549</v>
      </c>
      <c r="AY118" s="44">
        <v>16.222058720845418</v>
      </c>
      <c r="AZ118" s="7">
        <v>100</v>
      </c>
      <c r="BA118" s="7">
        <v>98.322147651006716</v>
      </c>
      <c r="BB118" s="7">
        <v>97.147651006711428</v>
      </c>
      <c r="BC118" s="7">
        <v>97.147651006711428</v>
      </c>
      <c r="BD118" s="44">
        <v>97.147651006711428</v>
      </c>
      <c r="BE118" s="44">
        <v>5.0719308714737039</v>
      </c>
      <c r="BF118" s="44">
        <v>7.0245021237919829</v>
      </c>
      <c r="BG118" s="44">
        <v>1.952571252318279</v>
      </c>
      <c r="BH118" s="44">
        <v>7.371284090127773</v>
      </c>
      <c r="BI118" s="44">
        <v>8.4655102617289586</v>
      </c>
      <c r="BJ118" s="44">
        <v>13.694207776326287</v>
      </c>
      <c r="BK118" s="44">
        <v>14.123388396140072</v>
      </c>
      <c r="BL118" s="44">
        <v>33.099048631039508</v>
      </c>
      <c r="BM118" s="7">
        <v>0</v>
      </c>
      <c r="BN118" s="7"/>
      <c r="BO118" s="7"/>
      <c r="BP118" s="7">
        <v>0</v>
      </c>
      <c r="BQ118" s="7">
        <v>0</v>
      </c>
      <c r="BR118" s="44">
        <v>61.829020497486788</v>
      </c>
      <c r="BS118" s="44">
        <v>59.876449245168509</v>
      </c>
      <c r="BT118" s="44">
        <v>52.505165155040743</v>
      </c>
      <c r="BU118" s="44">
        <v>44.039654893311777</v>
      </c>
      <c r="BV118" s="44">
        <v>30.345447116985497</v>
      </c>
      <c r="BW118" s="44">
        <v>16.222058720845418</v>
      </c>
      <c r="BX118" s="44">
        <v>0.83788239608290549</v>
      </c>
      <c r="BY118" s="45">
        <v>0</v>
      </c>
      <c r="BZ118" s="7">
        <v>15</v>
      </c>
      <c r="CA118" s="7">
        <v>234</v>
      </c>
      <c r="CB118" s="7">
        <v>1.0918699947637145</v>
      </c>
      <c r="CC118" s="7">
        <v>2.5957731520815632</v>
      </c>
      <c r="CD118" s="7">
        <v>4.7153780798640881</v>
      </c>
      <c r="CE118" s="44">
        <v>57.936617308483271</v>
      </c>
      <c r="CF118" s="44">
        <v>53.86087668873968</v>
      </c>
      <c r="CG118" s="44">
        <v>53.128253639293611</v>
      </c>
      <c r="CH118" s="44">
        <v>48.281167213940698</v>
      </c>
      <c r="CI118" s="44">
        <v>44.493767699393651</v>
      </c>
      <c r="CJ118" s="44">
        <v>22.253425126924022</v>
      </c>
      <c r="CK118" s="44">
        <v>15.741683973587303</v>
      </c>
      <c r="CL118" s="7">
        <v>100</v>
      </c>
      <c r="CM118" s="44">
        <v>98.827470686767157</v>
      </c>
      <c r="CN118" s="44">
        <v>98.827470686767157</v>
      </c>
      <c r="CO118" s="44">
        <v>98.32495812395311</v>
      </c>
      <c r="CP118" s="44">
        <v>98.827470686767157</v>
      </c>
      <c r="CQ118" s="44">
        <v>4.0757406197435913</v>
      </c>
      <c r="CR118" s="44">
        <v>4.8083636691896601</v>
      </c>
      <c r="CS118" s="44">
        <v>0.73262304944606882</v>
      </c>
      <c r="CT118" s="44">
        <v>4.8470864253529129</v>
      </c>
      <c r="CU118" s="44">
        <v>3.7873995145470474</v>
      </c>
      <c r="CV118" s="44">
        <v>22.240342572469629</v>
      </c>
      <c r="CW118" s="44">
        <v>6.5117411533367182</v>
      </c>
      <c r="CX118" s="44">
        <v>42.063382691516729</v>
      </c>
      <c r="CY118" s="7">
        <v>0</v>
      </c>
      <c r="CZ118" s="7"/>
      <c r="DA118" s="7"/>
      <c r="DB118" s="7">
        <v>0</v>
      </c>
      <c r="DC118" s="44">
        <v>0</v>
      </c>
      <c r="DD118" s="44">
        <v>53.86087668873968</v>
      </c>
      <c r="DE118" s="44">
        <v>53.128253639293611</v>
      </c>
      <c r="DF118" s="44">
        <v>48.281167213940691</v>
      </c>
      <c r="DG118" s="44">
        <v>44.493767699393644</v>
      </c>
      <c r="DH118" s="44">
        <v>22.253425126924022</v>
      </c>
      <c r="DI118" s="44">
        <v>15.741683973587303</v>
      </c>
      <c r="DJ118" s="44">
        <v>1.0918699947637145</v>
      </c>
      <c r="DK118" s="45">
        <v>0</v>
      </c>
      <c r="DL118" s="7">
        <v>30</v>
      </c>
      <c r="DM118" s="7">
        <v>235</v>
      </c>
      <c r="DN118" s="7">
        <v>1.2435597750985874</v>
      </c>
      <c r="DO118" s="7">
        <v>2.6174105561459435</v>
      </c>
      <c r="DP118" s="7">
        <v>2.8338646829613907</v>
      </c>
      <c r="DQ118" s="7">
        <v>52.488929481139898</v>
      </c>
      <c r="DR118" s="44">
        <v>46.239222355484912</v>
      </c>
      <c r="DS118" s="44">
        <v>45.838131309357081</v>
      </c>
      <c r="DT118" s="44">
        <v>42.603101888129515</v>
      </c>
      <c r="DU118" s="44">
        <v>38.053019856646877</v>
      </c>
      <c r="DV118" s="44">
        <v>20.608846981612867</v>
      </c>
      <c r="DW118" s="44">
        <v>14.343235577837801</v>
      </c>
      <c r="DX118" s="7">
        <v>100</v>
      </c>
      <c r="DY118" s="44">
        <v>100</v>
      </c>
      <c r="DZ118" s="44">
        <v>99.328859060402692</v>
      </c>
      <c r="EA118" s="44">
        <v>100</v>
      </c>
      <c r="EB118" s="44">
        <v>100</v>
      </c>
      <c r="EC118" s="44">
        <v>6.2497071256549859</v>
      </c>
      <c r="ED118" s="44">
        <v>6.6507981717828173</v>
      </c>
      <c r="EE118" s="44">
        <v>0.40109104612783142</v>
      </c>
      <c r="EF118" s="44">
        <v>3.2350294212275656</v>
      </c>
      <c r="EG118" s="44">
        <v>4.5500820314826385</v>
      </c>
      <c r="EH118" s="44">
        <v>17.44417287503401</v>
      </c>
      <c r="EI118" s="44">
        <v>6.2656114037750665</v>
      </c>
      <c r="EJ118" s="44">
        <v>47.511070518860102</v>
      </c>
      <c r="EK118" s="7">
        <v>0</v>
      </c>
      <c r="EL118" s="7"/>
      <c r="EM118" s="7"/>
      <c r="EN118" s="44">
        <v>0</v>
      </c>
      <c r="EO118" s="44">
        <v>0</v>
      </c>
      <c r="EP118" s="44">
        <v>46.239222355484912</v>
      </c>
      <c r="EQ118" s="44">
        <v>45.838131309357081</v>
      </c>
      <c r="ER118" s="44">
        <v>42.603101888129515</v>
      </c>
      <c r="ES118" s="44">
        <v>38.053019856646877</v>
      </c>
      <c r="ET118" s="44">
        <v>20.608846981612867</v>
      </c>
      <c r="EU118" s="44">
        <v>14.343235577837801</v>
      </c>
      <c r="EV118" s="44">
        <v>1.2435597750985874</v>
      </c>
      <c r="EW118" s="45">
        <v>0</v>
      </c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  <c r="FY118" s="7"/>
      <c r="FZ118" s="7"/>
      <c r="GA118" s="7"/>
      <c r="GB118" s="7"/>
      <c r="GC118" s="7"/>
      <c r="GD118" s="7"/>
      <c r="GE118" s="7"/>
      <c r="GF118" s="7"/>
      <c r="GG118" s="7"/>
      <c r="GH118" s="7"/>
      <c r="GI118" s="7"/>
      <c r="GJ118" s="7"/>
      <c r="GL118" s="4">
        <f t="shared" si="2"/>
        <v>14.409607405043101</v>
      </c>
      <c r="GM118" s="4">
        <f t="shared" si="3"/>
        <v>22.861296475648714</v>
      </c>
      <c r="GN118" s="4"/>
    </row>
    <row r="119" spans="1:196" x14ac:dyDescent="0.2">
      <c r="A119" s="7">
        <v>17452</v>
      </c>
      <c r="B119" s="7">
        <v>2007</v>
      </c>
      <c r="C119" s="7">
        <v>6</v>
      </c>
      <c r="D119" s="7">
        <v>15</v>
      </c>
      <c r="E119" s="7">
        <v>6762093</v>
      </c>
      <c r="F119" s="7">
        <v>3421011</v>
      </c>
      <c r="G119" s="7">
        <v>110</v>
      </c>
      <c r="H119" s="1">
        <v>4</v>
      </c>
      <c r="I119" s="1">
        <v>1</v>
      </c>
      <c r="J119" s="7">
        <v>0.4</v>
      </c>
      <c r="K119" s="7">
        <v>2</v>
      </c>
      <c r="L119" s="7">
        <v>8</v>
      </c>
      <c r="M119" s="7">
        <v>3</v>
      </c>
      <c r="N119" s="7">
        <v>0</v>
      </c>
      <c r="O119" s="7">
        <v>1</v>
      </c>
      <c r="P119" s="7">
        <v>201</v>
      </c>
      <c r="Q119" s="7">
        <v>0</v>
      </c>
      <c r="R119" s="7">
        <v>20.2</v>
      </c>
      <c r="S119" s="7">
        <v>70.600000000000009</v>
      </c>
      <c r="T119" s="7">
        <v>9.2000000000000011</v>
      </c>
      <c r="U119" s="7">
        <v>0.97499999999999998</v>
      </c>
      <c r="V119" s="7">
        <v>28.583086810160157</v>
      </c>
      <c r="W119" s="7">
        <v>5.2992429652906754</v>
      </c>
      <c r="X119" s="7">
        <v>202</v>
      </c>
      <c r="Y119" s="7">
        <v>10</v>
      </c>
      <c r="Z119" s="7">
        <v>20.2</v>
      </c>
      <c r="AA119" s="7">
        <v>70.600000000000009</v>
      </c>
      <c r="AB119" s="7">
        <v>9.2000000000000011</v>
      </c>
      <c r="AC119" s="7">
        <v>1.3420000000000001</v>
      </c>
      <c r="AD119" s="7">
        <v>20.64340734028092</v>
      </c>
      <c r="AE119" s="7">
        <v>2.9462144570058317</v>
      </c>
      <c r="AF119" s="7">
        <v>203</v>
      </c>
      <c r="AG119" s="7">
        <v>20</v>
      </c>
      <c r="AH119" s="7">
        <v>21.1</v>
      </c>
      <c r="AI119" s="7">
        <v>71.400000000000006</v>
      </c>
      <c r="AJ119" s="7">
        <v>7.5</v>
      </c>
      <c r="AK119" s="7">
        <v>1.4710000000000001</v>
      </c>
      <c r="AL119" s="7">
        <v>19.505845117157588</v>
      </c>
      <c r="AM119" s="7">
        <v>6.2087772704211117</v>
      </c>
      <c r="AN119" s="7">
        <v>0</v>
      </c>
      <c r="AO119" s="7">
        <v>236</v>
      </c>
      <c r="AP119" s="7">
        <v>0.93711529334729682</v>
      </c>
      <c r="AQ119" s="7">
        <v>2.4885613207547168</v>
      </c>
      <c r="AR119" s="44">
        <v>14.038146021328956</v>
      </c>
      <c r="AS119" s="44">
        <v>62.343090140808997</v>
      </c>
      <c r="AT119" s="44">
        <v>59.634609576646191</v>
      </c>
      <c r="AU119" s="44">
        <v>54.132606907372271</v>
      </c>
      <c r="AV119" s="44">
        <v>51.246849234957416</v>
      </c>
      <c r="AW119" s="44">
        <v>49.912432816961413</v>
      </c>
      <c r="AX119" s="44">
        <v>40.591238330664687</v>
      </c>
      <c r="AY119" s="44">
        <v>27.08500352984483</v>
      </c>
      <c r="AZ119" s="7">
        <v>100</v>
      </c>
      <c r="BA119" s="7">
        <v>100</v>
      </c>
      <c r="BB119" s="7">
        <v>100</v>
      </c>
      <c r="BC119" s="7">
        <v>100</v>
      </c>
      <c r="BD119" s="44">
        <v>96.413754971993598</v>
      </c>
      <c r="BE119" s="44">
        <v>2.7084805641628051</v>
      </c>
      <c r="BF119" s="44">
        <v>8.2104832334367259</v>
      </c>
      <c r="BG119" s="44">
        <v>5.5020026692739208</v>
      </c>
      <c r="BH119" s="44">
        <v>2.8857576724148544</v>
      </c>
      <c r="BI119" s="44">
        <v>1.3344164179960032</v>
      </c>
      <c r="BJ119" s="44">
        <v>9.3211944862967258</v>
      </c>
      <c r="BK119" s="44">
        <v>13.506234800819858</v>
      </c>
      <c r="BL119" s="44">
        <v>37.656909859191003</v>
      </c>
      <c r="BM119" s="7">
        <v>0</v>
      </c>
      <c r="BN119" s="7"/>
      <c r="BO119" s="7"/>
      <c r="BP119" s="7">
        <v>0</v>
      </c>
      <c r="BQ119" s="7">
        <v>0</v>
      </c>
      <c r="BR119" s="44">
        <v>59.634609576646177</v>
      </c>
      <c r="BS119" s="44">
        <v>54.132606907372271</v>
      </c>
      <c r="BT119" s="44">
        <v>51.246849234957416</v>
      </c>
      <c r="BU119" s="44">
        <v>49.912432816961413</v>
      </c>
      <c r="BV119" s="44">
        <v>40.591238330664687</v>
      </c>
      <c r="BW119" s="44">
        <v>27.08500352984483</v>
      </c>
      <c r="BX119" s="44">
        <v>0.93711529334729682</v>
      </c>
      <c r="BY119" s="45">
        <v>0</v>
      </c>
      <c r="BZ119" s="7">
        <v>15</v>
      </c>
      <c r="CA119" s="7">
        <v>237</v>
      </c>
      <c r="CB119" s="7">
        <v>1.587337382216109</v>
      </c>
      <c r="CC119" s="7">
        <v>2.6195701094125865</v>
      </c>
      <c r="CD119" s="7">
        <v>2.6460774423837785</v>
      </c>
      <c r="CE119" s="44">
        <v>39.404661226186683</v>
      </c>
      <c r="CF119" s="44">
        <v>36.909411778443108</v>
      </c>
      <c r="CG119" s="44">
        <v>36.485772470361169</v>
      </c>
      <c r="CH119" s="44">
        <v>35.293064879915157</v>
      </c>
      <c r="CI119" s="44">
        <v>34.537031653184272</v>
      </c>
      <c r="CJ119" s="44">
        <v>32.086441194125705</v>
      </c>
      <c r="CK119" s="44">
        <v>27.176527457291957</v>
      </c>
      <c r="CL119" s="7">
        <v>100</v>
      </c>
      <c r="CM119" s="44">
        <v>98.823529411764696</v>
      </c>
      <c r="CN119" s="44">
        <v>98.823529411764696</v>
      </c>
      <c r="CO119" s="44">
        <v>98.823529411764696</v>
      </c>
      <c r="CP119" s="44">
        <v>98.319327731092443</v>
      </c>
      <c r="CQ119" s="44">
        <v>2.4952494477435749</v>
      </c>
      <c r="CR119" s="44">
        <v>2.9188887558255132</v>
      </c>
      <c r="CS119" s="44">
        <v>0.42363930808193828</v>
      </c>
      <c r="CT119" s="44">
        <v>1.1927075904460125</v>
      </c>
      <c r="CU119" s="44">
        <v>0.75603322673088513</v>
      </c>
      <c r="CV119" s="44">
        <v>2.4505904590585672</v>
      </c>
      <c r="CW119" s="44">
        <v>4.9099137368337473</v>
      </c>
      <c r="CX119" s="44">
        <v>60.595338773813317</v>
      </c>
      <c r="CY119" s="7">
        <v>0</v>
      </c>
      <c r="CZ119" s="7"/>
      <c r="DA119" s="7"/>
      <c r="DB119" s="7">
        <v>0</v>
      </c>
      <c r="DC119" s="44">
        <v>0</v>
      </c>
      <c r="DD119" s="44">
        <v>36.909411778443101</v>
      </c>
      <c r="DE119" s="44">
        <v>36.485772470361177</v>
      </c>
      <c r="DF119" s="44">
        <v>35.293064879915157</v>
      </c>
      <c r="DG119" s="44">
        <v>34.537031653184272</v>
      </c>
      <c r="DH119" s="44">
        <v>32.086441194125705</v>
      </c>
      <c r="DI119" s="44">
        <v>27.176527457291957</v>
      </c>
      <c r="DJ119" s="44">
        <v>1.587337382216109</v>
      </c>
      <c r="DK119" s="45">
        <v>0</v>
      </c>
      <c r="DL119" s="7">
        <v>30</v>
      </c>
      <c r="DM119" s="7">
        <v>238</v>
      </c>
      <c r="DN119" s="7">
        <v>1.6063130958189409</v>
      </c>
      <c r="DO119" s="7">
        <v>2.6223391992622762</v>
      </c>
      <c r="DP119" s="7">
        <v>2.405287020671627</v>
      </c>
      <c r="DQ119" s="7">
        <v>38.745029770716414</v>
      </c>
      <c r="DR119" s="44">
        <v>40.191464127131091</v>
      </c>
      <c r="DS119" s="44">
        <v>40.014255979861872</v>
      </c>
      <c r="DT119" s="44">
        <v>39.51544786162259</v>
      </c>
      <c r="DU119" s="44">
        <v>39.344802979067047</v>
      </c>
      <c r="DV119" s="44">
        <v>36.109113475225271</v>
      </c>
      <c r="DW119" s="44">
        <v>35.963317551246391</v>
      </c>
      <c r="DX119" s="7">
        <v>100</v>
      </c>
      <c r="DY119" s="44">
        <v>100</v>
      </c>
      <c r="DZ119" s="44">
        <v>100</v>
      </c>
      <c r="EA119" s="44">
        <v>100</v>
      </c>
      <c r="EB119" s="44">
        <v>100</v>
      </c>
      <c r="EC119" s="44">
        <v>-1.4464343564146773</v>
      </c>
      <c r="ED119" s="44">
        <v>-1.269226209145458</v>
      </c>
      <c r="EE119" s="44">
        <v>0.1772081472692193</v>
      </c>
      <c r="EF119" s="44">
        <v>0.49880811823928184</v>
      </c>
      <c r="EG119" s="44">
        <v>0.17064488255554267</v>
      </c>
      <c r="EH119" s="44">
        <v>3.2356895038417761</v>
      </c>
      <c r="EI119" s="44">
        <v>0.14579592397888064</v>
      </c>
      <c r="EJ119" s="44">
        <v>61.254970229283586</v>
      </c>
      <c r="EK119" s="7">
        <v>0</v>
      </c>
      <c r="EL119" s="7"/>
      <c r="EM119" s="7"/>
      <c r="EN119" s="44">
        <v>0</v>
      </c>
      <c r="EO119" s="44">
        <v>0</v>
      </c>
      <c r="EP119" s="44">
        <v>40.191464127131091</v>
      </c>
      <c r="EQ119" s="44">
        <v>40.014255979861872</v>
      </c>
      <c r="ER119" s="44">
        <v>39.51544786162259</v>
      </c>
      <c r="ES119" s="44">
        <v>39.344802979067047</v>
      </c>
      <c r="ET119" s="44">
        <v>36.109113475225271</v>
      </c>
      <c r="EU119" s="44">
        <v>35.963317551246391</v>
      </c>
      <c r="EV119" s="44">
        <v>1.6063130958189409</v>
      </c>
      <c r="EW119" s="45">
        <v>0</v>
      </c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  <c r="FV119" s="7"/>
      <c r="FW119" s="7"/>
      <c r="FX119" s="7"/>
      <c r="FY119" s="7"/>
      <c r="FZ119" s="7"/>
      <c r="GA119" s="7"/>
      <c r="GB119" s="7"/>
      <c r="GC119" s="7"/>
      <c r="GD119" s="7"/>
      <c r="GE119" s="7"/>
      <c r="GF119" s="7"/>
      <c r="GG119" s="7"/>
      <c r="GH119" s="7"/>
      <c r="GI119" s="7"/>
      <c r="GJ119" s="7"/>
      <c r="GL119" s="4">
        <f t="shared" si="2"/>
        <v>34.238146021328959</v>
      </c>
      <c r="GM119" s="4">
        <f t="shared" si="3"/>
        <v>12.430657323847583</v>
      </c>
      <c r="GN119" s="4"/>
    </row>
    <row r="120" spans="1:196" x14ac:dyDescent="0.2">
      <c r="A120" s="7">
        <v>19653</v>
      </c>
      <c r="B120" s="7">
        <v>2007</v>
      </c>
      <c r="C120" s="7">
        <v>6</v>
      </c>
      <c r="D120" s="7">
        <v>19</v>
      </c>
      <c r="E120" s="7">
        <v>6778498</v>
      </c>
      <c r="F120" s="7">
        <v>3581005</v>
      </c>
      <c r="G120" s="7">
        <v>80</v>
      </c>
      <c r="H120" s="1">
        <v>4</v>
      </c>
      <c r="I120" s="1">
        <v>2</v>
      </c>
      <c r="J120" s="7">
        <v>3.4</v>
      </c>
      <c r="K120" s="7">
        <v>2</v>
      </c>
      <c r="L120" s="7">
        <v>6</v>
      </c>
      <c r="M120" s="7">
        <v>3</v>
      </c>
      <c r="N120" s="7">
        <v>0</v>
      </c>
      <c r="O120" s="7">
        <v>4</v>
      </c>
      <c r="P120" s="7">
        <v>201</v>
      </c>
      <c r="Q120" s="7">
        <v>0</v>
      </c>
      <c r="R120" s="7">
        <v>1.4000000000000001</v>
      </c>
      <c r="S120" s="7">
        <v>14.1</v>
      </c>
      <c r="T120" s="7">
        <v>84.5</v>
      </c>
      <c r="U120" s="7">
        <v>0.98399999999999999</v>
      </c>
      <c r="V120" s="7">
        <v>7.6935229067930377</v>
      </c>
      <c r="W120" s="7">
        <v>1.2322437104227357</v>
      </c>
      <c r="X120" s="7">
        <v>202</v>
      </c>
      <c r="Y120" s="7">
        <v>10</v>
      </c>
      <c r="Z120" s="7">
        <v>1.4000000000000001</v>
      </c>
      <c r="AA120" s="7">
        <v>14.1</v>
      </c>
      <c r="AB120" s="7">
        <v>84.5</v>
      </c>
      <c r="AC120" s="7">
        <v>1.139</v>
      </c>
      <c r="AD120" s="7">
        <v>6.6257354822205254</v>
      </c>
      <c r="AE120" s="7">
        <v>1.2054794520547882</v>
      </c>
      <c r="AF120" s="7">
        <v>203</v>
      </c>
      <c r="AG120" s="7">
        <v>20</v>
      </c>
      <c r="AH120" s="7">
        <v>0.9</v>
      </c>
      <c r="AI120" s="7">
        <v>10</v>
      </c>
      <c r="AJ120" s="7">
        <v>89.100000000000009</v>
      </c>
      <c r="AK120" s="7">
        <v>1.29</v>
      </c>
      <c r="AL120" s="7">
        <v>4.4267167214140395</v>
      </c>
      <c r="AM120" s="7">
        <v>0.31914893617022022</v>
      </c>
      <c r="AN120" s="7">
        <v>0</v>
      </c>
      <c r="AO120" s="7">
        <v>247</v>
      </c>
      <c r="AP120" s="7">
        <v>0.9570347251231297</v>
      </c>
      <c r="AQ120" s="7">
        <v>2.5337167381974246</v>
      </c>
      <c r="AR120" s="44">
        <v>10.111587982832626</v>
      </c>
      <c r="AS120" s="44">
        <v>62.228030043958348</v>
      </c>
      <c r="AT120" s="44">
        <v>54.086924278963622</v>
      </c>
      <c r="AU120" s="44">
        <v>50.153503310112455</v>
      </c>
      <c r="AV120" s="44">
        <v>40.255189190923758</v>
      </c>
      <c r="AW120" s="44">
        <v>30.793164399302597</v>
      </c>
      <c r="AX120" s="44">
        <v>19.258765301735568</v>
      </c>
      <c r="AY120" s="44">
        <v>8.7290258059673089</v>
      </c>
      <c r="AZ120" s="7">
        <v>100</v>
      </c>
      <c r="BA120" s="7">
        <v>100.53475935828877</v>
      </c>
      <c r="BB120" s="7">
        <v>100</v>
      </c>
      <c r="BC120" s="7">
        <v>100.53475935828877</v>
      </c>
      <c r="BD120" s="44">
        <v>99.465240641711233</v>
      </c>
      <c r="BE120" s="44">
        <v>8.1411057649947267</v>
      </c>
      <c r="BF120" s="44">
        <v>12.074526733845893</v>
      </c>
      <c r="BG120" s="44">
        <v>3.9334209688511663</v>
      </c>
      <c r="BH120" s="44">
        <v>9.8983141191886972</v>
      </c>
      <c r="BI120" s="44">
        <v>9.4620247916211611</v>
      </c>
      <c r="BJ120" s="44">
        <v>11.534399097567029</v>
      </c>
      <c r="BK120" s="44">
        <v>10.52973949576826</v>
      </c>
      <c r="BL120" s="44">
        <v>37.771969956041652</v>
      </c>
      <c r="BM120" s="7">
        <v>1</v>
      </c>
      <c r="BN120" s="7"/>
      <c r="BO120" s="7"/>
      <c r="BP120" s="7">
        <v>0</v>
      </c>
      <c r="BQ120" s="7">
        <v>0</v>
      </c>
      <c r="BR120" s="44">
        <v>54.086924278963622</v>
      </c>
      <c r="BS120" s="44">
        <v>50.153503310112455</v>
      </c>
      <c r="BT120" s="44">
        <v>40.255189190923758</v>
      </c>
      <c r="BU120" s="44">
        <v>30.79316439930259</v>
      </c>
      <c r="BV120" s="44">
        <v>19.258765301735568</v>
      </c>
      <c r="BW120" s="44">
        <v>8.7290258059673089</v>
      </c>
      <c r="BX120" s="44">
        <v>0.9570347251231297</v>
      </c>
      <c r="BY120" s="45">
        <v>0</v>
      </c>
      <c r="BZ120" s="7">
        <v>15</v>
      </c>
      <c r="CA120" s="7">
        <v>249</v>
      </c>
      <c r="CB120" s="7">
        <v>1.2034531224387799</v>
      </c>
      <c r="CC120" s="7">
        <v>2.6177652180554492</v>
      </c>
      <c r="CD120" s="7">
        <v>2.8030245169174433</v>
      </c>
      <c r="CE120" s="44">
        <v>54.027461510366493</v>
      </c>
      <c r="CF120" s="44">
        <v>49.741540873762169</v>
      </c>
      <c r="CG120" s="44">
        <v>35.285972465762441</v>
      </c>
      <c r="CH120" s="44">
        <v>18.481612889752167</v>
      </c>
      <c r="CI120" s="44">
        <v>16.215570462078059</v>
      </c>
      <c r="CJ120" s="44">
        <v>10.053971950874327</v>
      </c>
      <c r="CK120" s="44">
        <v>10.463289964177026</v>
      </c>
      <c r="CL120" s="7">
        <v>100</v>
      </c>
      <c r="CM120" s="44">
        <v>97.851239669421503</v>
      </c>
      <c r="CN120" s="44">
        <v>97.685950413223154</v>
      </c>
      <c r="CO120" s="44">
        <v>97.19008264462812</v>
      </c>
      <c r="CP120" s="44">
        <v>98.84297520661157</v>
      </c>
      <c r="CQ120" s="44">
        <v>4.2859206366043239</v>
      </c>
      <c r="CR120" s="44">
        <v>18.741489044604052</v>
      </c>
      <c r="CS120" s="44">
        <v>14.455568407999728</v>
      </c>
      <c r="CT120" s="44">
        <v>16.804359576010274</v>
      </c>
      <c r="CU120" s="44">
        <v>2.2660424276741082</v>
      </c>
      <c r="CV120" s="44">
        <v>6.1615985112037315</v>
      </c>
      <c r="CW120" s="44">
        <v>-0.40931801330269835</v>
      </c>
      <c r="CX120" s="44">
        <v>45.972538489633507</v>
      </c>
      <c r="CY120" s="7">
        <v>0</v>
      </c>
      <c r="CZ120" s="7"/>
      <c r="DA120" s="7"/>
      <c r="DB120" s="7">
        <v>0</v>
      </c>
      <c r="DC120" s="44">
        <v>0</v>
      </c>
      <c r="DD120" s="44">
        <v>49.741540873762169</v>
      </c>
      <c r="DE120" s="44">
        <v>35.285972465762441</v>
      </c>
      <c r="DF120" s="44">
        <v>18.481612889752167</v>
      </c>
      <c r="DG120" s="44">
        <v>16.215570462078055</v>
      </c>
      <c r="DH120" s="44">
        <v>10.053971950874327</v>
      </c>
      <c r="DI120" s="44">
        <v>10.463289964177026</v>
      </c>
      <c r="DJ120" s="44">
        <v>1.2034531224387799</v>
      </c>
      <c r="DK120" s="45">
        <v>0</v>
      </c>
      <c r="DL120" s="7">
        <v>30</v>
      </c>
      <c r="DM120" s="7">
        <v>301</v>
      </c>
      <c r="DN120" s="7">
        <v>1.2966647798373461</v>
      </c>
      <c r="DO120" s="7">
        <v>2.6338887709615788</v>
      </c>
      <c r="DP120" s="7">
        <v>1.4009764381235186</v>
      </c>
      <c r="DQ120" s="7">
        <v>50.769949204652242</v>
      </c>
      <c r="DR120" s="44">
        <v>45.222881431898564</v>
      </c>
      <c r="DS120" s="44">
        <v>33.939486681676378</v>
      </c>
      <c r="DT120" s="44">
        <v>12.761121838538392</v>
      </c>
      <c r="DU120" s="44">
        <v>9.938643544577566</v>
      </c>
      <c r="DV120" s="44">
        <v>5.9558854900508402</v>
      </c>
      <c r="DW120" s="44">
        <v>5.2763351027835306</v>
      </c>
      <c r="DX120" s="7">
        <v>100</v>
      </c>
      <c r="DY120" s="44">
        <v>95.477386934673362</v>
      </c>
      <c r="DZ120" s="44">
        <v>96.649916247906191</v>
      </c>
      <c r="EA120" s="44">
        <v>97.152428810720266</v>
      </c>
      <c r="EB120" s="44">
        <v>96.147403685092129</v>
      </c>
      <c r="EC120" s="44">
        <v>5.5470677727536781</v>
      </c>
      <c r="ED120" s="44">
        <v>16.830462522975864</v>
      </c>
      <c r="EE120" s="44">
        <v>11.283394750222186</v>
      </c>
      <c r="EF120" s="44">
        <v>21.178364843137985</v>
      </c>
      <c r="EG120" s="44">
        <v>2.8224782939608257</v>
      </c>
      <c r="EH120" s="44">
        <v>3.9827580545267258</v>
      </c>
      <c r="EI120" s="44">
        <v>0.67955038726730965</v>
      </c>
      <c r="EJ120" s="44">
        <v>49.230050795347758</v>
      </c>
      <c r="EK120" s="7">
        <v>0</v>
      </c>
      <c r="EL120" s="7"/>
      <c r="EM120" s="7"/>
      <c r="EN120" s="44">
        <v>0</v>
      </c>
      <c r="EO120" s="44">
        <v>0</v>
      </c>
      <c r="EP120" s="44">
        <v>45.222881431898571</v>
      </c>
      <c r="EQ120" s="44">
        <v>33.939486681676378</v>
      </c>
      <c r="ER120" s="44">
        <v>12.761121838538388</v>
      </c>
      <c r="ES120" s="44">
        <v>9.9386435445775678</v>
      </c>
      <c r="ET120" s="44">
        <v>5.9558854900508402</v>
      </c>
      <c r="EU120" s="44">
        <v>5.2763351027835306</v>
      </c>
      <c r="EV120" s="44">
        <v>1.2966647798373461</v>
      </c>
      <c r="EW120" s="45">
        <v>0</v>
      </c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F120" s="7"/>
      <c r="GG120" s="7"/>
      <c r="GH120" s="7"/>
      <c r="GI120" s="7"/>
      <c r="GJ120" s="7"/>
      <c r="GL120" s="4">
        <f t="shared" si="2"/>
        <v>11.511587982832626</v>
      </c>
      <c r="GM120" s="4">
        <f t="shared" si="3"/>
        <v>31.434865644655751</v>
      </c>
      <c r="GN120" s="4"/>
    </row>
    <row r="121" spans="1:196" x14ac:dyDescent="0.2">
      <c r="A121" s="7">
        <v>23211</v>
      </c>
      <c r="B121" s="7">
        <v>2007</v>
      </c>
      <c r="C121" s="7">
        <v>6</v>
      </c>
      <c r="D121" s="7">
        <v>7</v>
      </c>
      <c r="E121" s="7">
        <v>6809706</v>
      </c>
      <c r="F121" s="7">
        <v>3228998</v>
      </c>
      <c r="G121" s="7">
        <v>40</v>
      </c>
      <c r="H121" s="1">
        <v>3</v>
      </c>
      <c r="I121" s="1">
        <v>3</v>
      </c>
      <c r="J121" s="7">
        <v>4.2</v>
      </c>
      <c r="K121" s="7">
        <v>3</v>
      </c>
      <c r="L121" s="7">
        <v>4</v>
      </c>
      <c r="M121" s="7">
        <v>3</v>
      </c>
      <c r="N121" s="7">
        <v>3</v>
      </c>
      <c r="O121" s="7">
        <v>3</v>
      </c>
      <c r="P121" s="7">
        <v>201</v>
      </c>
      <c r="Q121" s="7">
        <v>0</v>
      </c>
      <c r="R121" s="7">
        <v>8.9</v>
      </c>
      <c r="S121" s="7">
        <v>39</v>
      </c>
      <c r="T121" s="7">
        <v>52.2</v>
      </c>
      <c r="U121" s="7">
        <v>0.57699999999999996</v>
      </c>
      <c r="V121" s="7">
        <v>34.549549549549546</v>
      </c>
      <c r="W121" s="7">
        <v>24.466620784583625</v>
      </c>
      <c r="X121" s="7">
        <v>202</v>
      </c>
      <c r="Y121" s="7">
        <v>10</v>
      </c>
      <c r="Z121" s="7">
        <v>8.9</v>
      </c>
      <c r="AA121" s="7">
        <v>39</v>
      </c>
      <c r="AB121" s="7">
        <v>52.2</v>
      </c>
      <c r="AC121" s="7">
        <v>1.0760000000000001</v>
      </c>
      <c r="AD121" s="7">
        <v>21.534195933456569</v>
      </c>
      <c r="AE121" s="7">
        <v>18.999728187007324</v>
      </c>
      <c r="AF121" s="7">
        <v>203</v>
      </c>
      <c r="AG121" s="7">
        <v>20</v>
      </c>
      <c r="AH121" s="7">
        <v>17</v>
      </c>
      <c r="AI121" s="7">
        <v>53.9</v>
      </c>
      <c r="AJ121" s="7">
        <v>29.1</v>
      </c>
      <c r="AK121" s="7">
        <v>1.6259999999999999</v>
      </c>
      <c r="AL121" s="7">
        <v>20.369885719270687</v>
      </c>
      <c r="AM121" s="7">
        <v>0.66827344434706637</v>
      </c>
      <c r="AN121" s="7">
        <v>0</v>
      </c>
      <c r="AO121" s="7">
        <v>666</v>
      </c>
      <c r="AP121" s="7">
        <v>1.3586294689921099</v>
      </c>
      <c r="AQ121" s="7">
        <v>2.5686519028165988</v>
      </c>
      <c r="AR121" s="44">
        <v>7.0737475811653541</v>
      </c>
      <c r="AS121" s="44">
        <v>47.107295172914064</v>
      </c>
      <c r="AT121" s="44">
        <v>47.13833052053225</v>
      </c>
      <c r="AU121" s="44">
        <v>44.270724975600672</v>
      </c>
      <c r="AV121" s="44">
        <v>39.601482439089025</v>
      </c>
      <c r="AW121" s="44">
        <v>38.482966140149735</v>
      </c>
      <c r="AX121" s="44">
        <v>32.830330079067366</v>
      </c>
      <c r="AY121" s="44">
        <v>15.328429678366192</v>
      </c>
      <c r="AZ121" s="7">
        <v>100</v>
      </c>
      <c r="BA121" s="7">
        <v>98.635477582846036</v>
      </c>
      <c r="BB121" s="7">
        <v>100</v>
      </c>
      <c r="BC121" s="7">
        <v>100</v>
      </c>
      <c r="BD121" s="44">
        <v>98.830409356725156</v>
      </c>
      <c r="BE121" s="44">
        <v>-3.1035347618185938E-2</v>
      </c>
      <c r="BF121" s="44">
        <v>2.8365701973133923</v>
      </c>
      <c r="BG121" s="44">
        <v>2.8676055449315783</v>
      </c>
      <c r="BH121" s="44">
        <v>4.6692425365116463</v>
      </c>
      <c r="BI121" s="44">
        <v>1.1185162989392907</v>
      </c>
      <c r="BJ121" s="44">
        <v>5.6526360610823687</v>
      </c>
      <c r="BK121" s="44">
        <v>17.501900400701174</v>
      </c>
      <c r="BL121" s="44">
        <v>52.892704827085936</v>
      </c>
      <c r="BM121" s="7">
        <v>0</v>
      </c>
      <c r="BN121" s="7">
        <v>21.125</v>
      </c>
      <c r="BO121" s="7"/>
      <c r="BP121" s="7">
        <v>21.125</v>
      </c>
      <c r="BQ121" s="7">
        <v>7.9716981132075473</v>
      </c>
      <c r="BR121" s="44">
        <v>50.138738377338179</v>
      </c>
      <c r="BS121" s="44">
        <v>47.088606508028498</v>
      </c>
      <c r="BT121" s="44">
        <v>42.122161422398577</v>
      </c>
      <c r="BU121" s="44">
        <v>40.932450300599768</v>
      </c>
      <c r="BV121" s="44">
        <v>34.920017584395111</v>
      </c>
      <c r="BW121" s="44">
        <v>14.40105847965634</v>
      </c>
      <c r="BX121" s="44">
        <v>1.2764322794756926</v>
      </c>
      <c r="BY121" s="45">
        <v>8.2197189516417302E-2</v>
      </c>
      <c r="BZ121" s="7">
        <v>15</v>
      </c>
      <c r="CA121" s="7">
        <v>668</v>
      </c>
      <c r="CB121" s="7">
        <v>1.7935736270144989</v>
      </c>
      <c r="CC121" s="7">
        <v>2.6450912174014736</v>
      </c>
      <c r="CD121" s="7">
        <v>0.42685066074143613</v>
      </c>
      <c r="CE121" s="44">
        <v>32.192371468516008</v>
      </c>
      <c r="CF121" s="44">
        <v>28.548667711256915</v>
      </c>
      <c r="CG121" s="44">
        <v>26.079108329962626</v>
      </c>
      <c r="CH121" s="44">
        <v>23.321901407097243</v>
      </c>
      <c r="CI121" s="44">
        <v>22.67644838698628</v>
      </c>
      <c r="CJ121" s="44">
        <v>12.426373795875907</v>
      </c>
      <c r="CK121" s="44">
        <v>8.1548676138169611</v>
      </c>
      <c r="CL121" s="7">
        <v>100</v>
      </c>
      <c r="CM121" s="44">
        <v>97.440585009140776</v>
      </c>
      <c r="CN121" s="44">
        <v>102.37659963436927</v>
      </c>
      <c r="CO121" s="44">
        <v>101.82815356489947</v>
      </c>
      <c r="CP121" s="44">
        <v>101.09689213893969</v>
      </c>
      <c r="CQ121" s="44">
        <v>3.6437037572590931</v>
      </c>
      <c r="CR121" s="44">
        <v>6.113263138553382</v>
      </c>
      <c r="CS121" s="44">
        <v>2.4695593812942889</v>
      </c>
      <c r="CT121" s="44">
        <v>2.7572069228653824</v>
      </c>
      <c r="CU121" s="44">
        <v>0.64545302011096339</v>
      </c>
      <c r="CV121" s="44">
        <v>10.250074591110373</v>
      </c>
      <c r="CW121" s="44">
        <v>4.2715061820589462</v>
      </c>
      <c r="CX121" s="44">
        <v>67.807628531483999</v>
      </c>
      <c r="CY121" s="7">
        <v>0</v>
      </c>
      <c r="CZ121" s="7"/>
      <c r="DA121" s="7"/>
      <c r="DB121" s="7">
        <v>0</v>
      </c>
      <c r="DC121" s="44">
        <v>0</v>
      </c>
      <c r="DD121" s="44">
        <v>28.548667711256915</v>
      </c>
      <c r="DE121" s="44">
        <v>26.079108329962626</v>
      </c>
      <c r="DF121" s="44">
        <v>23.321901407097243</v>
      </c>
      <c r="DG121" s="44">
        <v>22.676448386986284</v>
      </c>
      <c r="DH121" s="44">
        <v>12.426373795875906</v>
      </c>
      <c r="DI121" s="44">
        <v>8.1548676138169611</v>
      </c>
      <c r="DJ121" s="44">
        <v>1.7935736270144989</v>
      </c>
      <c r="DK121" s="45">
        <v>0</v>
      </c>
      <c r="DL121" s="7">
        <v>30</v>
      </c>
      <c r="DM121" s="7">
        <v>674</v>
      </c>
      <c r="DN121" s="7">
        <v>1.596049190983047</v>
      </c>
      <c r="DO121" s="7">
        <v>2.6363715046604521</v>
      </c>
      <c r="DP121" s="7">
        <v>1.1850865512649855</v>
      </c>
      <c r="DQ121" s="7">
        <v>39.460383782724584</v>
      </c>
      <c r="DR121" s="44">
        <v>35.632767485341354</v>
      </c>
      <c r="DS121" s="44">
        <v>34.68633760275803</v>
      </c>
      <c r="DT121" s="44">
        <v>32.615625242206626</v>
      </c>
      <c r="DU121" s="44">
        <v>32.355198227536071</v>
      </c>
      <c r="DV121" s="44">
        <v>30.72276547704006</v>
      </c>
      <c r="DW121" s="44">
        <v>14.667193559733558</v>
      </c>
      <c r="DX121" s="7">
        <v>100</v>
      </c>
      <c r="DY121" s="44">
        <v>98.833333333333329</v>
      </c>
      <c r="DZ121" s="44">
        <v>98.333333333333357</v>
      </c>
      <c r="EA121" s="44">
        <v>97.833333333333329</v>
      </c>
      <c r="EB121" s="44">
        <v>97.833333333333329</v>
      </c>
      <c r="EC121" s="44">
        <v>3.8276162973832299</v>
      </c>
      <c r="ED121" s="44">
        <v>4.7740461799665539</v>
      </c>
      <c r="EE121" s="44">
        <v>0.94642988258332394</v>
      </c>
      <c r="EF121" s="44">
        <v>2.0707123605514042</v>
      </c>
      <c r="EG121" s="44">
        <v>0.26042701467055451</v>
      </c>
      <c r="EH121" s="44">
        <v>1.6324327504960117</v>
      </c>
      <c r="EI121" s="44">
        <v>16.055571917306501</v>
      </c>
      <c r="EJ121" s="44">
        <v>60.539616217275416</v>
      </c>
      <c r="EK121" s="7">
        <v>0</v>
      </c>
      <c r="EL121" s="7"/>
      <c r="EM121" s="7"/>
      <c r="EN121" s="44">
        <v>0</v>
      </c>
      <c r="EO121" s="44">
        <v>0</v>
      </c>
      <c r="EP121" s="44">
        <v>35.632767485341354</v>
      </c>
      <c r="EQ121" s="44">
        <v>34.68633760275803</v>
      </c>
      <c r="ER121" s="44">
        <v>32.615625242206626</v>
      </c>
      <c r="ES121" s="44">
        <v>32.355198227536071</v>
      </c>
      <c r="ET121" s="44">
        <v>30.72276547704006</v>
      </c>
      <c r="EU121" s="44">
        <v>14.667193559733558</v>
      </c>
      <c r="EV121" s="44">
        <v>1.596049190983047</v>
      </c>
      <c r="EW121" s="45">
        <v>0</v>
      </c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L121" s="4">
        <f t="shared" si="2"/>
        <v>15.973747581165355</v>
      </c>
      <c r="GM121" s="4">
        <f t="shared" si="3"/>
        <v>8.6243290327643294</v>
      </c>
      <c r="GN121" s="4"/>
    </row>
    <row r="122" spans="1:196" x14ac:dyDescent="0.2">
      <c r="A122" s="7">
        <v>23531</v>
      </c>
      <c r="B122" s="7">
        <v>2007</v>
      </c>
      <c r="C122" s="7">
        <v>6</v>
      </c>
      <c r="D122" s="7">
        <v>21</v>
      </c>
      <c r="E122" s="7">
        <v>6809705</v>
      </c>
      <c r="F122" s="7">
        <v>3485001</v>
      </c>
      <c r="G122" s="7">
        <v>90</v>
      </c>
      <c r="H122" s="1">
        <v>3</v>
      </c>
      <c r="I122" s="1">
        <v>1</v>
      </c>
      <c r="J122" s="7">
        <v>0.6</v>
      </c>
      <c r="K122" s="7">
        <v>3</v>
      </c>
      <c r="L122" s="7">
        <v>2</v>
      </c>
      <c r="M122" s="7">
        <v>3</v>
      </c>
      <c r="N122" s="7">
        <v>0</v>
      </c>
      <c r="O122" s="7">
        <v>2</v>
      </c>
      <c r="P122" s="7">
        <v>201</v>
      </c>
      <c r="Q122" s="7">
        <v>0</v>
      </c>
      <c r="R122" s="7">
        <v>3.8000000000000003</v>
      </c>
      <c r="S122" s="7">
        <v>40.9</v>
      </c>
      <c r="T122" s="7">
        <v>55.300000000000004</v>
      </c>
      <c r="U122" s="7">
        <v>0.84799999999999998</v>
      </c>
      <c r="V122" s="7">
        <v>11.731315042573312</v>
      </c>
      <c r="W122" s="7">
        <v>4.4480171489817844</v>
      </c>
      <c r="X122" s="7">
        <v>202</v>
      </c>
      <c r="Y122" s="7">
        <v>10</v>
      </c>
      <c r="Z122" s="7">
        <v>3.8000000000000003</v>
      </c>
      <c r="AA122" s="7">
        <v>40.9</v>
      </c>
      <c r="AB122" s="7">
        <v>55.300000000000004</v>
      </c>
      <c r="AC122" s="7">
        <v>0.995</v>
      </c>
      <c r="AD122" s="7">
        <v>10.145313958138917</v>
      </c>
      <c r="AE122" s="7">
        <v>6.1127596439169034</v>
      </c>
      <c r="AF122" s="7">
        <v>203</v>
      </c>
      <c r="AG122" s="7">
        <v>20</v>
      </c>
      <c r="AH122" s="7">
        <v>1.5</v>
      </c>
      <c r="AI122" s="7">
        <v>34.1</v>
      </c>
      <c r="AJ122" s="7">
        <v>64.400000000000006</v>
      </c>
      <c r="AK122" s="7">
        <v>1.0980000000000001</v>
      </c>
      <c r="AL122" s="7">
        <v>8.2251082251082259</v>
      </c>
      <c r="AM122" s="7">
        <v>6.9716981132075455</v>
      </c>
      <c r="AN122" s="7">
        <v>0</v>
      </c>
      <c r="AO122" s="7">
        <v>320</v>
      </c>
      <c r="AP122" s="7">
        <v>0.85677198607709626</v>
      </c>
      <c r="AQ122" s="7">
        <v>2.5562504485109434</v>
      </c>
      <c r="AR122" s="44">
        <v>8.152134912091876</v>
      </c>
      <c r="AS122" s="44">
        <v>66.483253369161091</v>
      </c>
      <c r="AT122" s="44">
        <v>57.917952077941514</v>
      </c>
      <c r="AU122" s="44">
        <v>54.439966092258807</v>
      </c>
      <c r="AV122" s="44">
        <v>40.977701145656702</v>
      </c>
      <c r="AW122" s="44">
        <v>31.724150553446361</v>
      </c>
      <c r="AX122" s="44">
        <v>16.34372363898288</v>
      </c>
      <c r="AY122" s="44">
        <v>10.845645379309277</v>
      </c>
      <c r="AZ122" s="7">
        <v>100</v>
      </c>
      <c r="BA122" s="7">
        <v>99.454545454545453</v>
      </c>
      <c r="BB122" s="7">
        <v>100.54545454545456</v>
      </c>
      <c r="BC122" s="7">
        <v>98.72727272727272</v>
      </c>
      <c r="BD122" s="44">
        <v>97.63636363636364</v>
      </c>
      <c r="BE122" s="44">
        <v>8.5653012912195763</v>
      </c>
      <c r="BF122" s="44">
        <v>12.043287276902284</v>
      </c>
      <c r="BG122" s="44">
        <v>3.4779859856827073</v>
      </c>
      <c r="BH122" s="44">
        <v>13.462264946602104</v>
      </c>
      <c r="BI122" s="44">
        <v>9.2535505922103418</v>
      </c>
      <c r="BJ122" s="44">
        <v>15.380426914463481</v>
      </c>
      <c r="BK122" s="44">
        <v>5.4980782596736031</v>
      </c>
      <c r="BL122" s="44">
        <v>33.516746630838909</v>
      </c>
      <c r="BM122" s="7">
        <v>1</v>
      </c>
      <c r="BN122" s="7"/>
      <c r="BO122" s="7"/>
      <c r="BP122" s="7">
        <v>0</v>
      </c>
      <c r="BQ122" s="7">
        <v>0</v>
      </c>
      <c r="BR122" s="44">
        <v>57.917952077941507</v>
      </c>
      <c r="BS122" s="44">
        <v>54.439966092258807</v>
      </c>
      <c r="BT122" s="44">
        <v>40.977701145656702</v>
      </c>
      <c r="BU122" s="44">
        <v>31.724150553446361</v>
      </c>
      <c r="BV122" s="44">
        <v>16.34372363898288</v>
      </c>
      <c r="BW122" s="44">
        <v>10.845645379309277</v>
      </c>
      <c r="BX122" s="44">
        <v>0.85677198607709626</v>
      </c>
      <c r="BY122" s="45">
        <v>0</v>
      </c>
      <c r="BZ122" s="7">
        <v>15</v>
      </c>
      <c r="CA122" s="7">
        <v>321</v>
      </c>
      <c r="CB122" s="7">
        <v>1.2040468863511173</v>
      </c>
      <c r="CC122" s="7">
        <v>2.6014070037520103</v>
      </c>
      <c r="CD122" s="7">
        <v>4.2254779346078157</v>
      </c>
      <c r="CE122" s="44">
        <v>53.715551445255585</v>
      </c>
      <c r="CF122" s="44"/>
      <c r="CG122" s="44">
        <v>47.956101949424784</v>
      </c>
      <c r="CH122" s="44">
        <v>38.246969620870239</v>
      </c>
      <c r="CI122" s="44">
        <v>30.255001447697556</v>
      </c>
      <c r="CJ122" s="44">
        <v>16.775262827950524</v>
      </c>
      <c r="CK122" s="44">
        <v>10.351159614435328</v>
      </c>
      <c r="CL122" s="7">
        <v>100</v>
      </c>
      <c r="CM122" s="44">
        <v>100</v>
      </c>
      <c r="CN122" s="44">
        <v>101.66051660516604</v>
      </c>
      <c r="CO122" s="44">
        <v>102.95202952029518</v>
      </c>
      <c r="CP122" s="44">
        <v>102.39852398523985</v>
      </c>
      <c r="CQ122" s="44"/>
      <c r="CR122" s="44">
        <v>5.7594494958308005</v>
      </c>
      <c r="CS122" s="44">
        <v>-1.094692149055895</v>
      </c>
      <c r="CT122" s="44">
        <v>9.7091323285545457</v>
      </c>
      <c r="CU122" s="44">
        <v>7.9919681731726833</v>
      </c>
      <c r="CV122" s="44">
        <v>13.479738619747032</v>
      </c>
      <c r="CW122" s="44">
        <v>6.4241032135151954</v>
      </c>
      <c r="CX122" s="44">
        <v>46.284448554744415</v>
      </c>
      <c r="CY122" s="7">
        <v>1</v>
      </c>
      <c r="CZ122" s="7"/>
      <c r="DA122" s="7"/>
      <c r="DB122" s="7">
        <v>0</v>
      </c>
      <c r="DC122" s="44">
        <v>0</v>
      </c>
      <c r="DD122" s="44">
        <v>46.861409800368889</v>
      </c>
      <c r="DE122" s="44">
        <v>47.956101949424784</v>
      </c>
      <c r="DF122" s="44">
        <v>38.246969620870246</v>
      </c>
      <c r="DG122" s="44">
        <v>30.255001447697556</v>
      </c>
      <c r="DH122" s="44">
        <v>16.775262827950524</v>
      </c>
      <c r="DI122" s="44">
        <v>10.351159614435328</v>
      </c>
      <c r="DJ122" s="44">
        <v>1.2040468863511173</v>
      </c>
      <c r="DK122" s="45">
        <v>0</v>
      </c>
      <c r="DL122" s="7">
        <v>30</v>
      </c>
      <c r="DM122" s="7">
        <v>322</v>
      </c>
      <c r="DN122" s="7">
        <v>1.4704670576976817</v>
      </c>
      <c r="DO122" s="7">
        <v>2.6330251419302515</v>
      </c>
      <c r="DP122" s="7">
        <v>1.4760746147607635</v>
      </c>
      <c r="DQ122" s="7">
        <v>44.15294277745889</v>
      </c>
      <c r="DR122" s="44">
        <v>36.766539398238557</v>
      </c>
      <c r="DS122" s="44">
        <v>36.033854058227092</v>
      </c>
      <c r="DT122" s="44">
        <v>32.765947762954781</v>
      </c>
      <c r="DU122" s="44">
        <v>29.232199884138439</v>
      </c>
      <c r="DV122" s="44">
        <v>14.643332494529806</v>
      </c>
      <c r="DW122" s="44">
        <v>7.9680480958987916</v>
      </c>
      <c r="DX122" s="7">
        <v>100</v>
      </c>
      <c r="DY122" s="44">
        <v>100</v>
      </c>
      <c r="DZ122" s="44">
        <v>98.825503355704697</v>
      </c>
      <c r="EA122" s="44">
        <v>98.825503355704697</v>
      </c>
      <c r="EB122" s="44">
        <v>99.496644295302005</v>
      </c>
      <c r="EC122" s="44">
        <v>7.386403379220333</v>
      </c>
      <c r="ED122" s="44">
        <v>8.1190887192317973</v>
      </c>
      <c r="EE122" s="44">
        <v>0.73268534001146435</v>
      </c>
      <c r="EF122" s="44">
        <v>3.2679062952723115</v>
      </c>
      <c r="EG122" s="44">
        <v>3.5337478788163423</v>
      </c>
      <c r="EH122" s="44">
        <v>14.588867389608632</v>
      </c>
      <c r="EI122" s="44">
        <v>6.6752843986310149</v>
      </c>
      <c r="EJ122" s="44">
        <v>55.84705722254111</v>
      </c>
      <c r="EK122" s="7">
        <v>0</v>
      </c>
      <c r="EL122" s="7"/>
      <c r="EM122" s="7"/>
      <c r="EN122" s="44">
        <v>0</v>
      </c>
      <c r="EO122" s="44">
        <v>0</v>
      </c>
      <c r="EP122" s="44">
        <v>36.766539398238557</v>
      </c>
      <c r="EQ122" s="44">
        <v>36.033854058227092</v>
      </c>
      <c r="ER122" s="44">
        <v>32.765947762954781</v>
      </c>
      <c r="ES122" s="44">
        <v>29.232199884138442</v>
      </c>
      <c r="ET122" s="44">
        <v>14.643332494529806</v>
      </c>
      <c r="EU122" s="44">
        <v>7.9680480958987916</v>
      </c>
      <c r="EV122" s="44">
        <v>1.4704670576976817</v>
      </c>
      <c r="EW122" s="45">
        <v>0</v>
      </c>
      <c r="EX122" s="7">
        <v>10</v>
      </c>
      <c r="EY122" s="7" t="s">
        <v>188</v>
      </c>
      <c r="EZ122" s="7">
        <v>323</v>
      </c>
      <c r="FA122" s="45">
        <v>1.1623480199879956</v>
      </c>
      <c r="FB122" s="45">
        <v>2.6037187977585332</v>
      </c>
      <c r="FC122" s="45">
        <v>4.0244523688232254</v>
      </c>
      <c r="FD122" s="45">
        <v>55.358158454414209</v>
      </c>
      <c r="FE122" s="45">
        <v>47.688313015126518</v>
      </c>
      <c r="FF122" s="45">
        <v>44.581624690149788</v>
      </c>
      <c r="FG122" s="45">
        <v>36.523651847241553</v>
      </c>
      <c r="FH122" s="45">
        <v>27.087086060124843</v>
      </c>
      <c r="FI122" s="45">
        <v>23.456144080308334</v>
      </c>
      <c r="FJ122" s="45">
        <v>9.4503420937145908</v>
      </c>
      <c r="FK122" s="7">
        <v>100</v>
      </c>
      <c r="FL122" s="44">
        <v>96.638655462184872</v>
      </c>
      <c r="FM122" s="44">
        <v>97.64705882352942</v>
      </c>
      <c r="FN122" s="44">
        <v>96.638655462184872</v>
      </c>
      <c r="FO122" s="44">
        <v>97.64705882352942</v>
      </c>
      <c r="FP122" s="44">
        <v>7.6698454392876911</v>
      </c>
      <c r="FQ122" s="44">
        <v>10.776533764264421</v>
      </c>
      <c r="FR122" s="44">
        <v>3.1066883249767301</v>
      </c>
      <c r="FS122" s="44">
        <v>8.0579728429082351</v>
      </c>
      <c r="FT122" s="44">
        <v>9.4365657871167095</v>
      </c>
      <c r="FU122" s="44">
        <v>3.6309419798165088</v>
      </c>
      <c r="FV122" s="44">
        <v>14.005801986593744</v>
      </c>
      <c r="FW122" s="44">
        <v>44.641841545585791</v>
      </c>
      <c r="FX122" s="7">
        <v>0</v>
      </c>
      <c r="FY122" s="7"/>
      <c r="FZ122" s="7"/>
      <c r="GA122" s="7">
        <v>0</v>
      </c>
      <c r="GB122" s="7">
        <v>0</v>
      </c>
      <c r="GC122" s="44">
        <v>47.688313015126525</v>
      </c>
      <c r="GD122" s="44">
        <v>44.581624690149788</v>
      </c>
      <c r="GE122" s="44">
        <v>36.523651847241553</v>
      </c>
      <c r="GF122" s="44">
        <v>27.087086060124843</v>
      </c>
      <c r="GG122" s="44">
        <v>23.456144080308334</v>
      </c>
      <c r="GH122" s="44">
        <v>9.4503420937145908</v>
      </c>
      <c r="GI122" s="44">
        <v>1.1623480199879956</v>
      </c>
      <c r="GJ122" s="7">
        <v>0</v>
      </c>
      <c r="GL122" s="4">
        <f t="shared" si="2"/>
        <v>11.952134912091877</v>
      </c>
      <c r="GM122" s="4">
        <f t="shared" si="3"/>
        <v>34.759102815714726</v>
      </c>
      <c r="GN122" s="4"/>
    </row>
    <row r="123" spans="1:196" x14ac:dyDescent="0.2">
      <c r="A123" s="7">
        <v>23591</v>
      </c>
      <c r="B123" s="7">
        <v>2007</v>
      </c>
      <c r="C123" s="7">
        <v>6</v>
      </c>
      <c r="D123" s="7">
        <v>20</v>
      </c>
      <c r="E123" s="7">
        <v>6809702</v>
      </c>
      <c r="F123" s="7">
        <v>3533001</v>
      </c>
      <c r="G123" s="7">
        <v>80</v>
      </c>
      <c r="H123" s="1">
        <v>3</v>
      </c>
      <c r="I123" s="1">
        <v>3</v>
      </c>
      <c r="J123" s="7">
        <v>4.3</v>
      </c>
      <c r="K123" s="7">
        <v>2</v>
      </c>
      <c r="L123" s="7">
        <v>3</v>
      </c>
      <c r="M123" s="7">
        <v>3</v>
      </c>
      <c r="N123" s="7">
        <v>0</v>
      </c>
      <c r="O123" s="7">
        <v>3</v>
      </c>
      <c r="P123" s="7">
        <v>201</v>
      </c>
      <c r="Q123" s="7">
        <v>0</v>
      </c>
      <c r="R123" s="7">
        <v>1.8</v>
      </c>
      <c r="S123" s="7">
        <v>17.900000000000002</v>
      </c>
      <c r="T123" s="7">
        <v>80.3</v>
      </c>
      <c r="U123" s="7">
        <v>0.89500000000000002</v>
      </c>
      <c r="V123" s="7">
        <v>3.9547213067774623</v>
      </c>
      <c r="W123" s="7">
        <v>19.782187080411756</v>
      </c>
      <c r="X123" s="7">
        <v>202</v>
      </c>
      <c r="Y123" s="7">
        <v>10</v>
      </c>
      <c r="Z123" s="7">
        <v>1.8</v>
      </c>
      <c r="AA123" s="7">
        <v>17.900000000000002</v>
      </c>
      <c r="AB123" s="7">
        <v>80.3</v>
      </c>
      <c r="AC123" s="7">
        <v>1.0780000000000001</v>
      </c>
      <c r="AD123" s="7">
        <v>2.7827267328412622</v>
      </c>
      <c r="AE123" s="7">
        <v>17.069552316956088</v>
      </c>
      <c r="AF123" s="7">
        <v>203</v>
      </c>
      <c r="AG123" s="7">
        <v>20</v>
      </c>
      <c r="AH123" s="7">
        <v>3</v>
      </c>
      <c r="AI123" s="7">
        <v>17.7</v>
      </c>
      <c r="AJ123" s="7">
        <v>79.3</v>
      </c>
      <c r="AK123" s="7">
        <v>1.1759999999999999</v>
      </c>
      <c r="AL123" s="7">
        <v>2.074829931972789</v>
      </c>
      <c r="AM123" s="7">
        <v>16.23480375130254</v>
      </c>
      <c r="AN123" s="7">
        <v>0</v>
      </c>
      <c r="AO123" s="7">
        <v>309</v>
      </c>
      <c r="AP123" s="7">
        <v>1.4219264742240783</v>
      </c>
      <c r="AQ123" s="7">
        <v>2.6141942617703546</v>
      </c>
      <c r="AR123" s="44">
        <v>3.1135424547517698</v>
      </c>
      <c r="AS123" s="44">
        <v>45.607467087731365</v>
      </c>
      <c r="AT123" s="44">
        <v>24.325827059057286</v>
      </c>
      <c r="AU123" s="44">
        <v>16.832365838046083</v>
      </c>
      <c r="AV123" s="44">
        <v>11.436294542846561</v>
      </c>
      <c r="AW123" s="44">
        <v>10.449287518935185</v>
      </c>
      <c r="AX123" s="44">
        <v>6.7025569084296048</v>
      </c>
      <c r="AY123" s="44">
        <v>3.5252393474972847</v>
      </c>
      <c r="AZ123" s="7">
        <v>100</v>
      </c>
      <c r="BA123" s="7">
        <v>98.13874788494077</v>
      </c>
      <c r="BB123" s="7">
        <v>99.323181049069376</v>
      </c>
      <c r="BC123" s="7">
        <v>99.323181049069376</v>
      </c>
      <c r="BD123" s="44">
        <v>100</v>
      </c>
      <c r="BE123" s="44">
        <v>21.281640028674079</v>
      </c>
      <c r="BF123" s="44">
        <v>28.775101249685282</v>
      </c>
      <c r="BG123" s="44">
        <v>7.4934612210112022</v>
      </c>
      <c r="BH123" s="44">
        <v>5.3960712951995227</v>
      </c>
      <c r="BI123" s="44">
        <v>0.98700702391137618</v>
      </c>
      <c r="BJ123" s="44">
        <v>3.7467306105055798</v>
      </c>
      <c r="BK123" s="44">
        <v>3.1773175609323201</v>
      </c>
      <c r="BL123" s="44">
        <v>54.392532912268635</v>
      </c>
      <c r="BM123" s="7">
        <v>0</v>
      </c>
      <c r="BN123" s="7">
        <v>18.327000000000002</v>
      </c>
      <c r="BO123" s="7">
        <v>38.853999999999999</v>
      </c>
      <c r="BP123" s="7">
        <v>57.180999999999997</v>
      </c>
      <c r="BQ123" s="7">
        <v>21.577735849056605</v>
      </c>
      <c r="BR123" s="44">
        <v>28.289606005372281</v>
      </c>
      <c r="BS123" s="44">
        <v>19.575120572079964</v>
      </c>
      <c r="BT123" s="44">
        <v>13.299784874449246</v>
      </c>
      <c r="BU123" s="44">
        <v>12.151949704726142</v>
      </c>
      <c r="BV123" s="44">
        <v>7.7947069880800095</v>
      </c>
      <c r="BW123" s="44">
        <v>3.029129726259002</v>
      </c>
      <c r="BX123" s="44">
        <v>1.2218176773400284</v>
      </c>
      <c r="BY123" s="45">
        <v>0.20010879688404981</v>
      </c>
      <c r="BZ123" s="7">
        <v>15</v>
      </c>
      <c r="CA123" s="7">
        <v>310</v>
      </c>
      <c r="CB123" s="7">
        <v>1.652791513040945</v>
      </c>
      <c r="CC123" s="7">
        <v>2.635482201986755</v>
      </c>
      <c r="CD123" s="7">
        <v>1.2624172185430451</v>
      </c>
      <c r="CE123" s="44">
        <v>37.286940818838005</v>
      </c>
      <c r="CF123" s="44">
        <v>15.183120794188373</v>
      </c>
      <c r="CG123" s="44">
        <v>8.5695868549933891</v>
      </c>
      <c r="CH123" s="44">
        <v>5.2214455152277166</v>
      </c>
      <c r="CI123" s="44">
        <v>4.2666523574998605</v>
      </c>
      <c r="CJ123" s="44">
        <v>2.9108460735263084</v>
      </c>
      <c r="CK123" s="44">
        <v>4.0254347417373886</v>
      </c>
      <c r="CL123" s="7">
        <v>100</v>
      </c>
      <c r="CM123" s="44">
        <v>96.694214876033058</v>
      </c>
      <c r="CN123" s="44">
        <v>98.84297520661157</v>
      </c>
      <c r="CO123" s="44">
        <v>97.851239669421503</v>
      </c>
      <c r="CP123" s="44">
        <v>100</v>
      </c>
      <c r="CQ123" s="44">
        <v>22.103820024649632</v>
      </c>
      <c r="CR123" s="44">
        <v>28.717353963844616</v>
      </c>
      <c r="CS123" s="44">
        <v>6.6135339391949834</v>
      </c>
      <c r="CT123" s="44">
        <v>3.3481413397656725</v>
      </c>
      <c r="CU123" s="44">
        <v>0.95479315772785611</v>
      </c>
      <c r="CV123" s="44">
        <v>1.3558062839735521</v>
      </c>
      <c r="CW123" s="44">
        <v>-1.1145886682110802</v>
      </c>
      <c r="CX123" s="44">
        <v>62.713059181161995</v>
      </c>
      <c r="CY123" s="7">
        <v>0</v>
      </c>
      <c r="CZ123" s="7"/>
      <c r="DA123" s="7">
        <v>48.801000000000002</v>
      </c>
      <c r="DB123" s="7">
        <v>48.801000000000002</v>
      </c>
      <c r="DC123" s="44">
        <v>18.415471698113208</v>
      </c>
      <c r="DD123" s="44">
        <v>17.19920811362848</v>
      </c>
      <c r="DE123" s="44">
        <v>9.707497540509765</v>
      </c>
      <c r="DF123" s="44">
        <v>5.9147739972369866</v>
      </c>
      <c r="DG123" s="44">
        <v>4.8331988423112886</v>
      </c>
      <c r="DH123" s="44">
        <v>3.297362122316799</v>
      </c>
      <c r="DI123" s="44">
        <v>3.7029352955227286</v>
      </c>
      <c r="DJ123" s="44">
        <v>1.5203774057800878</v>
      </c>
      <c r="DK123" s="45">
        <v>0.13241410726085712</v>
      </c>
      <c r="DL123" s="7">
        <v>30</v>
      </c>
      <c r="DM123" s="7">
        <v>311</v>
      </c>
      <c r="DN123" s="7">
        <v>1.7626506826139958</v>
      </c>
      <c r="DO123" s="7">
        <v>2.642363250496337</v>
      </c>
      <c r="DP123" s="7">
        <v>0.66406517423154177</v>
      </c>
      <c r="DQ123" s="7">
        <v>33.292643156352462</v>
      </c>
      <c r="DR123" s="44">
        <v>30.064874645410939</v>
      </c>
      <c r="DS123" s="44">
        <v>26.639730108897492</v>
      </c>
      <c r="DT123" s="44">
        <v>6.0697635708399806</v>
      </c>
      <c r="DU123" s="44">
        <v>4.5863831303053972</v>
      </c>
      <c r="DV123" s="44">
        <v>2.2689990944486933</v>
      </c>
      <c r="DW123" s="44">
        <v>1.7698029837577882</v>
      </c>
      <c r="DX123" s="7">
        <v>100</v>
      </c>
      <c r="DY123" s="44">
        <v>100</v>
      </c>
      <c r="DZ123" s="44">
        <v>97.199341021416814</v>
      </c>
      <c r="EA123" s="44">
        <v>96.705107084019772</v>
      </c>
      <c r="EB123" s="44">
        <v>98.846787479406913</v>
      </c>
      <c r="EC123" s="44">
        <v>3.2277685109415231</v>
      </c>
      <c r="ED123" s="44">
        <v>6.6529130474549696</v>
      </c>
      <c r="EE123" s="44">
        <v>3.4251445365134465</v>
      </c>
      <c r="EF123" s="44">
        <v>20.569966538057511</v>
      </c>
      <c r="EG123" s="44">
        <v>1.4833804405345834</v>
      </c>
      <c r="EH123" s="44">
        <v>2.3173840358567039</v>
      </c>
      <c r="EI123" s="44">
        <v>0.49919611069090508</v>
      </c>
      <c r="EJ123" s="44">
        <v>66.707356843647545</v>
      </c>
      <c r="EK123" s="7">
        <v>0</v>
      </c>
      <c r="EL123" s="7"/>
      <c r="EM123" s="7">
        <v>66.709000000000003</v>
      </c>
      <c r="EN123" s="44">
        <v>66.709000000000003</v>
      </c>
      <c r="EO123" s="44">
        <v>25.173207547169813</v>
      </c>
      <c r="EP123" s="44">
        <v>35.802757236312132</v>
      </c>
      <c r="EQ123" s="44">
        <v>31.723923720909809</v>
      </c>
      <c r="ER123" s="44">
        <v>7.2281782036887847</v>
      </c>
      <c r="ES123" s="44">
        <v>5.4616945436725945</v>
      </c>
      <c r="ET123" s="44">
        <v>2.7020376670806594</v>
      </c>
      <c r="EU123" s="44">
        <v>1.599765155680527</v>
      </c>
      <c r="EV123" s="44">
        <v>1.5933000280602319</v>
      </c>
      <c r="EW123" s="45">
        <v>0.16935065455376397</v>
      </c>
      <c r="EX123" s="7"/>
      <c r="EY123" s="7"/>
      <c r="EZ123" s="7"/>
      <c r="FA123" s="45"/>
      <c r="FB123" s="45"/>
      <c r="FC123" s="45"/>
      <c r="FD123" s="45"/>
      <c r="FE123" s="45"/>
      <c r="FF123" s="45"/>
      <c r="FG123" s="45"/>
      <c r="FH123" s="45"/>
      <c r="FI123" s="45"/>
      <c r="FJ123" s="45"/>
      <c r="FK123" s="7"/>
      <c r="FL123" s="44"/>
      <c r="FM123" s="44"/>
      <c r="FN123" s="44"/>
      <c r="FO123" s="44"/>
      <c r="FP123" s="44"/>
      <c r="FQ123" s="44"/>
      <c r="FR123" s="44"/>
      <c r="FS123" s="44"/>
      <c r="FT123" s="44"/>
      <c r="FU123" s="44"/>
      <c r="FV123" s="44"/>
      <c r="FW123" s="44"/>
      <c r="FX123" s="7"/>
      <c r="FY123" s="7"/>
      <c r="FZ123" s="7"/>
      <c r="GA123" s="7"/>
      <c r="GB123" s="7"/>
      <c r="GC123" s="44"/>
      <c r="GD123" s="44"/>
      <c r="GE123" s="44"/>
      <c r="GF123" s="44"/>
      <c r="GG123" s="44"/>
      <c r="GH123" s="44"/>
      <c r="GI123" s="44"/>
      <c r="GJ123" s="7"/>
      <c r="GL123" s="4">
        <f t="shared" si="2"/>
        <v>4.9135424547517701</v>
      </c>
      <c r="GM123" s="4">
        <f t="shared" si="3"/>
        <v>35.158179568796179</v>
      </c>
      <c r="GN123" s="4"/>
    </row>
    <row r="124" spans="1:196" x14ac:dyDescent="0.2">
      <c r="A124" s="7">
        <v>25511</v>
      </c>
      <c r="B124" s="7">
        <v>2007</v>
      </c>
      <c r="C124" s="7">
        <v>6</v>
      </c>
      <c r="D124" s="7">
        <v>21</v>
      </c>
      <c r="E124" s="7">
        <v>6825701</v>
      </c>
      <c r="F124" s="7">
        <v>3469014</v>
      </c>
      <c r="G124" s="7">
        <v>120</v>
      </c>
      <c r="H124" s="1">
        <v>4</v>
      </c>
      <c r="I124" s="1">
        <v>3</v>
      </c>
      <c r="J124" s="7">
        <v>3.3000000000000003</v>
      </c>
      <c r="K124" s="7">
        <v>1</v>
      </c>
      <c r="L124" s="7">
        <v>5</v>
      </c>
      <c r="M124" s="7">
        <v>3</v>
      </c>
      <c r="N124" s="7">
        <v>0</v>
      </c>
      <c r="O124" s="7">
        <v>4</v>
      </c>
      <c r="P124" s="7">
        <v>201</v>
      </c>
      <c r="Q124" s="7">
        <v>0</v>
      </c>
      <c r="R124" s="7">
        <v>1.6</v>
      </c>
      <c r="S124" s="7">
        <v>12.1</v>
      </c>
      <c r="T124" s="7">
        <v>86.4</v>
      </c>
      <c r="U124" s="7">
        <v>1.135</v>
      </c>
      <c r="V124" s="7">
        <v>4.6682677874512191</v>
      </c>
      <c r="W124" s="7">
        <v>3.0546370650291257</v>
      </c>
      <c r="X124" s="7">
        <v>202</v>
      </c>
      <c r="Y124" s="7">
        <v>10</v>
      </c>
      <c r="Z124" s="7">
        <v>1.6</v>
      </c>
      <c r="AA124" s="7">
        <v>12.1</v>
      </c>
      <c r="AB124" s="7">
        <v>86.4</v>
      </c>
      <c r="AC124" s="7">
        <v>1.222</v>
      </c>
      <c r="AD124" s="7">
        <v>3.4982060481804145</v>
      </c>
      <c r="AE124" s="7">
        <v>4.7404063205417666</v>
      </c>
      <c r="AF124" s="7">
        <v>203</v>
      </c>
      <c r="AG124" s="7">
        <v>20</v>
      </c>
      <c r="AH124" s="7">
        <v>0.3</v>
      </c>
      <c r="AI124" s="7">
        <v>4.5</v>
      </c>
      <c r="AJ124" s="7">
        <v>95.2</v>
      </c>
      <c r="AK124" s="7">
        <v>1.1779999999999999</v>
      </c>
      <c r="AL124" s="7">
        <v>2.0609675281643565</v>
      </c>
      <c r="AM124" s="7">
        <v>16.44901549495906</v>
      </c>
      <c r="AN124" s="7">
        <v>0</v>
      </c>
      <c r="AO124" s="7">
        <v>324</v>
      </c>
      <c r="AP124" s="7">
        <v>1.1598367919844959</v>
      </c>
      <c r="AQ124" s="7">
        <v>2.6106420184861356</v>
      </c>
      <c r="AR124" s="44">
        <v>3.4224331751186723</v>
      </c>
      <c r="AS124" s="44">
        <v>55.5727371362442</v>
      </c>
      <c r="AT124" s="44">
        <v>33.205726321066649</v>
      </c>
      <c r="AU124" s="44">
        <v>28.295645663240215</v>
      </c>
      <c r="AV124" s="44">
        <v>20.519174834156047</v>
      </c>
      <c r="AW124" s="44">
        <v>15.360978398407546</v>
      </c>
      <c r="AX124" s="44">
        <v>8.3223255405127183</v>
      </c>
      <c r="AY124" s="44">
        <v>4.3315061766063288</v>
      </c>
      <c r="AZ124" s="7">
        <v>100</v>
      </c>
      <c r="BA124" s="7">
        <v>98.993288590604038</v>
      </c>
      <c r="BB124" s="7">
        <v>98.825503355704697</v>
      </c>
      <c r="BC124" s="7">
        <v>98.322147651006716</v>
      </c>
      <c r="BD124" s="44">
        <v>98.825503355704697</v>
      </c>
      <c r="BE124" s="44">
        <v>22.367010815177551</v>
      </c>
      <c r="BF124" s="44">
        <v>27.277091473003985</v>
      </c>
      <c r="BG124" s="44">
        <v>4.910080657826434</v>
      </c>
      <c r="BH124" s="44">
        <v>7.7764708290841682</v>
      </c>
      <c r="BI124" s="44">
        <v>5.1581964357485006</v>
      </c>
      <c r="BJ124" s="44">
        <v>7.038652857894828</v>
      </c>
      <c r="BK124" s="44">
        <v>3.9908193639063896</v>
      </c>
      <c r="BL124" s="44">
        <v>44.4272628637558</v>
      </c>
      <c r="BM124" s="7">
        <v>0</v>
      </c>
      <c r="BN124" s="7"/>
      <c r="BO124" s="7"/>
      <c r="BP124" s="7">
        <v>0</v>
      </c>
      <c r="BQ124" s="7">
        <v>0</v>
      </c>
      <c r="BR124" s="44">
        <v>33.205726321066649</v>
      </c>
      <c r="BS124" s="44">
        <v>28.295645663240215</v>
      </c>
      <c r="BT124" s="44">
        <v>20.519174834156047</v>
      </c>
      <c r="BU124" s="44">
        <v>15.360978398407546</v>
      </c>
      <c r="BV124" s="44">
        <v>8.3223255405127183</v>
      </c>
      <c r="BW124" s="44">
        <v>4.3315061766063288</v>
      </c>
      <c r="BX124" s="44">
        <v>1.1598367919844959</v>
      </c>
      <c r="BY124" s="45">
        <v>0</v>
      </c>
      <c r="BZ124" s="7"/>
      <c r="CA124" s="7"/>
      <c r="CB124" s="7"/>
      <c r="CC124" s="7"/>
      <c r="CD124" s="7"/>
      <c r="CE124" s="44"/>
      <c r="CF124" s="44"/>
      <c r="CG124" s="44"/>
      <c r="CH124" s="44"/>
      <c r="CI124" s="44"/>
      <c r="CJ124" s="44"/>
      <c r="CK124" s="44"/>
      <c r="CL124" s="7"/>
      <c r="CM124" s="44"/>
      <c r="CN124" s="44"/>
      <c r="CO124" s="44"/>
      <c r="CP124" s="44"/>
      <c r="CQ124" s="44"/>
      <c r="CR124" s="44"/>
      <c r="CS124" s="44"/>
      <c r="CT124" s="44"/>
      <c r="CU124" s="44"/>
      <c r="CV124" s="44"/>
      <c r="CW124" s="44"/>
      <c r="CX124" s="44"/>
      <c r="CY124" s="7"/>
      <c r="CZ124" s="7"/>
      <c r="DA124" s="7"/>
      <c r="DB124" s="7"/>
      <c r="DC124" s="44"/>
      <c r="DD124" s="44"/>
      <c r="DE124" s="44"/>
      <c r="DF124" s="44"/>
      <c r="DG124" s="44"/>
      <c r="DH124" s="44"/>
      <c r="DI124" s="44"/>
      <c r="DJ124" s="44"/>
      <c r="DK124" s="45"/>
      <c r="DL124" s="7">
        <v>30</v>
      </c>
      <c r="DM124" s="7">
        <v>326</v>
      </c>
      <c r="DN124" s="7">
        <v>1.5526752982005128</v>
      </c>
      <c r="DO124" s="7">
        <v>2.6449902261938005</v>
      </c>
      <c r="DP124" s="7">
        <v>0.43563250488687999</v>
      </c>
      <c r="DQ124" s="7">
        <v>41.297503377362311</v>
      </c>
      <c r="DR124" s="44">
        <v>36.525787505267814</v>
      </c>
      <c r="DS124" s="44">
        <v>21.894876888581415</v>
      </c>
      <c r="DT124" s="44">
        <v>9.4973868139303441</v>
      </c>
      <c r="DU124" s="44">
        <v>4.9703637392061051</v>
      </c>
      <c r="DV124" s="44">
        <v>1.8141526738148801</v>
      </c>
      <c r="DW124" s="44">
        <v>1.5956643736796403</v>
      </c>
      <c r="DX124" s="7">
        <v>100</v>
      </c>
      <c r="DY124" s="44">
        <v>97.773972602739718</v>
      </c>
      <c r="DZ124" s="44">
        <v>97.773972602739718</v>
      </c>
      <c r="EA124" s="44">
        <v>97.260273972602747</v>
      </c>
      <c r="EB124" s="44">
        <v>100.85616438356166</v>
      </c>
      <c r="EC124" s="44">
        <v>4.7717158720944965</v>
      </c>
      <c r="ED124" s="44">
        <v>19.402626488780896</v>
      </c>
      <c r="EE124" s="44">
        <v>14.6309106166864</v>
      </c>
      <c r="EF124" s="44">
        <v>12.397490074651071</v>
      </c>
      <c r="EG124" s="44">
        <v>4.527023074724239</v>
      </c>
      <c r="EH124" s="44">
        <v>3.1562110653912248</v>
      </c>
      <c r="EI124" s="44">
        <v>0.21848830013523979</v>
      </c>
      <c r="EJ124" s="44">
        <v>58.702496622637689</v>
      </c>
      <c r="EK124" s="7">
        <v>0</v>
      </c>
      <c r="EL124" s="7"/>
      <c r="EM124" s="7"/>
      <c r="EN124" s="44">
        <v>0</v>
      </c>
      <c r="EO124" s="44">
        <v>0</v>
      </c>
      <c r="EP124" s="44">
        <v>36.525787505267814</v>
      </c>
      <c r="EQ124" s="44">
        <v>21.894876888581411</v>
      </c>
      <c r="ER124" s="44">
        <v>9.4973868139303441</v>
      </c>
      <c r="ES124" s="44">
        <v>4.9703637392061051</v>
      </c>
      <c r="ET124" s="44">
        <v>1.8141526738148801</v>
      </c>
      <c r="EU124" s="44">
        <v>1.5956643736796403</v>
      </c>
      <c r="EV124" s="44">
        <v>1.5526752982005128</v>
      </c>
      <c r="EW124" s="45">
        <v>0</v>
      </c>
      <c r="EX124" s="7">
        <v>15</v>
      </c>
      <c r="EY124" s="7" t="s">
        <v>188</v>
      </c>
      <c r="EZ124" s="7">
        <v>325</v>
      </c>
      <c r="FA124" s="45">
        <v>1.4040457387641843</v>
      </c>
      <c r="FB124" s="45">
        <v>2.6263714936341995</v>
      </c>
      <c r="FC124" s="45">
        <v>2.0546527274609172</v>
      </c>
      <c r="FD124" s="45">
        <v>46.540474484766875</v>
      </c>
      <c r="FE124" s="45">
        <v>40.707137868577362</v>
      </c>
      <c r="FF124" s="45">
        <v>34.311497713798303</v>
      </c>
      <c r="FG124" s="45">
        <v>19.649917727075731</v>
      </c>
      <c r="FH124" s="45">
        <v>14.817220309507517</v>
      </c>
      <c r="FI124" s="45">
        <v>8.3954221172856478</v>
      </c>
      <c r="FJ124" s="45">
        <v>6.5828022404304338</v>
      </c>
      <c r="FK124" s="7">
        <v>100</v>
      </c>
      <c r="FL124" s="44">
        <v>100</v>
      </c>
      <c r="FM124" s="44">
        <v>100</v>
      </c>
      <c r="FN124" s="44">
        <v>100</v>
      </c>
      <c r="FO124" s="44">
        <v>100</v>
      </c>
      <c r="FP124" s="44">
        <v>5.8333366161895128</v>
      </c>
      <c r="FQ124" s="44">
        <v>12.228976770968572</v>
      </c>
      <c r="FR124" s="44">
        <v>6.3956401547790591</v>
      </c>
      <c r="FS124" s="44">
        <v>14.661579986722572</v>
      </c>
      <c r="FT124" s="44">
        <v>4.8326974175682142</v>
      </c>
      <c r="FU124" s="44">
        <v>6.4217981922218694</v>
      </c>
      <c r="FV124" s="44">
        <v>1.812619876855214</v>
      </c>
      <c r="FW124" s="44">
        <v>53.459525515233125</v>
      </c>
      <c r="FX124" s="7">
        <v>0</v>
      </c>
      <c r="FY124" s="7"/>
      <c r="FZ124" s="7"/>
      <c r="GA124" s="7">
        <v>0</v>
      </c>
      <c r="GB124" s="7">
        <v>0</v>
      </c>
      <c r="GC124" s="44">
        <v>40.707137868577355</v>
      </c>
      <c r="GD124" s="44">
        <v>34.311497713798303</v>
      </c>
      <c r="GE124" s="44">
        <v>19.649917727075728</v>
      </c>
      <c r="GF124" s="44">
        <v>14.817220309507517</v>
      </c>
      <c r="GG124" s="44">
        <v>8.395422117285646</v>
      </c>
      <c r="GH124" s="44">
        <v>6.5828022404304338</v>
      </c>
      <c r="GI124" s="44">
        <v>1.4040457387641843</v>
      </c>
      <c r="GJ124" s="7">
        <v>0</v>
      </c>
      <c r="GL124" s="4">
        <f t="shared" si="2"/>
        <v>5.0224331751186728</v>
      </c>
      <c r="GM124" s="4">
        <f t="shared" si="3"/>
        <v>40.211758737836654</v>
      </c>
      <c r="GN124" s="4"/>
    </row>
    <row r="125" spans="1:196" x14ac:dyDescent="0.2">
      <c r="A125" s="7">
        <v>27291</v>
      </c>
      <c r="B125" s="7">
        <v>2007</v>
      </c>
      <c r="C125" s="7">
        <v>6</v>
      </c>
      <c r="D125" s="7">
        <v>4</v>
      </c>
      <c r="E125" s="7">
        <v>6841687</v>
      </c>
      <c r="F125" s="7">
        <v>3292991</v>
      </c>
      <c r="G125" s="7">
        <v>100</v>
      </c>
      <c r="H125" s="1">
        <v>4</v>
      </c>
      <c r="I125" s="1">
        <v>1</v>
      </c>
      <c r="J125" s="7">
        <v>3.3000000000000003</v>
      </c>
      <c r="K125" s="7">
        <v>0</v>
      </c>
      <c r="L125" s="7">
        <v>0</v>
      </c>
      <c r="M125" s="7">
        <v>3</v>
      </c>
      <c r="N125" s="7">
        <v>0</v>
      </c>
      <c r="O125" s="7">
        <v>2</v>
      </c>
      <c r="P125" s="7">
        <v>201</v>
      </c>
      <c r="Q125" s="7">
        <v>0</v>
      </c>
      <c r="R125" s="7">
        <v>19.2</v>
      </c>
      <c r="S125" s="7">
        <v>74.3</v>
      </c>
      <c r="T125" s="7">
        <v>6.5</v>
      </c>
      <c r="U125" s="7">
        <v>0.92700000000000005</v>
      </c>
      <c r="V125" s="7">
        <v>24.82311320754717</v>
      </c>
      <c r="W125" s="7">
        <v>0.47058823529411764</v>
      </c>
      <c r="X125" s="7">
        <v>202</v>
      </c>
      <c r="Y125" s="7">
        <v>10</v>
      </c>
      <c r="Z125" s="7">
        <v>19.2</v>
      </c>
      <c r="AA125" s="7">
        <v>74.3</v>
      </c>
      <c r="AB125" s="7">
        <v>6.5</v>
      </c>
      <c r="AC125" s="7">
        <v>1.3759999999999999</v>
      </c>
      <c r="AD125" s="7">
        <v>16.299168975069254</v>
      </c>
      <c r="AE125" s="7">
        <v>0.35742652899125388</v>
      </c>
      <c r="AF125" s="7">
        <v>203</v>
      </c>
      <c r="AG125" s="7">
        <v>20</v>
      </c>
      <c r="AH125" s="7">
        <v>27.1</v>
      </c>
      <c r="AI125" s="7">
        <v>65.599999999999994</v>
      </c>
      <c r="AJ125" s="7">
        <v>7.3</v>
      </c>
      <c r="AK125" s="7">
        <v>1.569</v>
      </c>
      <c r="AL125" s="7">
        <v>15.754307818544131</v>
      </c>
      <c r="AM125" s="7">
        <v>0.12522610268540102</v>
      </c>
      <c r="AN125" s="7">
        <v>0</v>
      </c>
      <c r="AO125" s="7">
        <v>667</v>
      </c>
      <c r="AP125" s="7">
        <v>0.88488884559041969</v>
      </c>
      <c r="AQ125" s="7">
        <v>2.5251131221719456</v>
      </c>
      <c r="AR125" s="44">
        <v>10.859728506787329</v>
      </c>
      <c r="AS125" s="44">
        <v>64.956467184753564</v>
      </c>
      <c r="AT125" s="44">
        <v>61.704541764239629</v>
      </c>
      <c r="AU125" s="44">
        <v>50.22665125679049</v>
      </c>
      <c r="AV125" s="44">
        <v>44.516936624052661</v>
      </c>
      <c r="AW125" s="44">
        <v>42.659168268008258</v>
      </c>
      <c r="AX125" s="44">
        <v>32.48691216463228</v>
      </c>
      <c r="AY125" s="44">
        <v>21.274782078828633</v>
      </c>
      <c r="AZ125" s="7">
        <v>100</v>
      </c>
      <c r="BA125" s="7">
        <v>100.50251256281406</v>
      </c>
      <c r="BB125" s="7">
        <v>100.50251256281406</v>
      </c>
      <c r="BC125" s="7">
        <v>100.50251256281406</v>
      </c>
      <c r="BD125" s="44">
        <v>100</v>
      </c>
      <c r="BE125" s="44">
        <v>3.2519254205139347</v>
      </c>
      <c r="BF125" s="44">
        <v>14.729815927963074</v>
      </c>
      <c r="BG125" s="44">
        <v>11.477890507449139</v>
      </c>
      <c r="BH125" s="44">
        <v>5.7097146327378283</v>
      </c>
      <c r="BI125" s="44">
        <v>1.8577683560444029</v>
      </c>
      <c r="BJ125" s="44">
        <v>10.172256103375979</v>
      </c>
      <c r="BK125" s="44">
        <v>11.212130085803647</v>
      </c>
      <c r="BL125" s="44">
        <v>35.043532815246436</v>
      </c>
      <c r="BM125" s="7">
        <v>0</v>
      </c>
      <c r="BN125" s="7"/>
      <c r="BO125" s="7"/>
      <c r="BP125" s="7">
        <v>0</v>
      </c>
      <c r="BQ125" s="7">
        <v>0</v>
      </c>
      <c r="BR125" s="44">
        <v>61.704541764239629</v>
      </c>
      <c r="BS125" s="44">
        <v>50.22665125679049</v>
      </c>
      <c r="BT125" s="44">
        <v>44.516936624052661</v>
      </c>
      <c r="BU125" s="44">
        <v>42.659168268008258</v>
      </c>
      <c r="BV125" s="44">
        <v>32.486912164632272</v>
      </c>
      <c r="BW125" s="44">
        <v>21.274782078828633</v>
      </c>
      <c r="BX125" s="44">
        <v>0.88488884559041969</v>
      </c>
      <c r="BY125" s="45">
        <v>0</v>
      </c>
      <c r="BZ125" s="7">
        <v>15</v>
      </c>
      <c r="CA125" s="7">
        <v>779</v>
      </c>
      <c r="CB125" s="7">
        <v>1.700131070553585</v>
      </c>
      <c r="CC125" s="7">
        <v>2.6248057034453209</v>
      </c>
      <c r="CD125" s="7">
        <v>2.1908083960590177</v>
      </c>
      <c r="CE125" s="44">
        <v>35.228307820194374</v>
      </c>
      <c r="CF125" s="44">
        <v>31.023844513512806</v>
      </c>
      <c r="CG125" s="44">
        <v>30.21080407746809</v>
      </c>
      <c r="CH125" s="44">
        <v>29.905913913951306</v>
      </c>
      <c r="CI125" s="44">
        <v>29.588319993621333</v>
      </c>
      <c r="CJ125" s="44">
        <v>27.346106916091756</v>
      </c>
      <c r="CK125" s="44">
        <v>10.556594411634608</v>
      </c>
      <c r="CL125" s="7">
        <v>100</v>
      </c>
      <c r="CM125" s="44">
        <v>98.833333333333329</v>
      </c>
      <c r="CN125" s="44">
        <v>98.833333333333329</v>
      </c>
      <c r="CO125" s="44">
        <v>97.833333333333329</v>
      </c>
      <c r="CP125" s="44">
        <v>97.166666666666671</v>
      </c>
      <c r="CQ125" s="44">
        <v>4.2044633066815678</v>
      </c>
      <c r="CR125" s="44">
        <v>5.0175037427262836</v>
      </c>
      <c r="CS125" s="44">
        <v>0.81304043604471588</v>
      </c>
      <c r="CT125" s="44">
        <v>0.30489016351678444</v>
      </c>
      <c r="CU125" s="44">
        <v>0.31759392032997269</v>
      </c>
      <c r="CV125" s="44">
        <v>2.242213077529577</v>
      </c>
      <c r="CW125" s="44">
        <v>16.78951250445715</v>
      </c>
      <c r="CX125" s="44">
        <v>64.771692179805626</v>
      </c>
      <c r="CY125" s="7">
        <v>0</v>
      </c>
      <c r="CZ125" s="7"/>
      <c r="DA125" s="7"/>
      <c r="DB125" s="7"/>
      <c r="DC125" s="44"/>
      <c r="DD125" s="44"/>
      <c r="DE125" s="44"/>
      <c r="DF125" s="44"/>
      <c r="DG125" s="44"/>
      <c r="DH125" s="44"/>
      <c r="DI125" s="44"/>
      <c r="DJ125" s="44"/>
      <c r="DK125" s="45"/>
      <c r="DL125" s="7">
        <v>30</v>
      </c>
      <c r="DM125" s="7">
        <v>783</v>
      </c>
      <c r="DN125" s="7">
        <v>1.6694645592196771</v>
      </c>
      <c r="DO125" s="7">
        <v>2.6317491301026905</v>
      </c>
      <c r="DP125" s="7">
        <v>1.5870321649834607</v>
      </c>
      <c r="DQ125" s="7">
        <v>36.564449091143622</v>
      </c>
      <c r="DR125" s="44">
        <v>33.702578523699387</v>
      </c>
      <c r="DS125" s="44">
        <v>32.414648518623075</v>
      </c>
      <c r="DT125" s="44">
        <v>31.800103237013104</v>
      </c>
      <c r="DU125" s="44">
        <v>31.381689428257364</v>
      </c>
      <c r="DV125" s="44">
        <v>28.753527692010326</v>
      </c>
      <c r="DW125" s="44">
        <v>13.907285210142694</v>
      </c>
      <c r="DX125" s="7">
        <v>100</v>
      </c>
      <c r="DY125" s="44">
        <v>99.829642248722323</v>
      </c>
      <c r="DZ125" s="44">
        <v>99.318568994889262</v>
      </c>
      <c r="EA125" s="44">
        <v>99.318568994889262</v>
      </c>
      <c r="EB125" s="44">
        <v>98.807495741056215</v>
      </c>
      <c r="EC125" s="44">
        <v>2.8618705674442353</v>
      </c>
      <c r="ED125" s="44">
        <v>4.1498005725205473</v>
      </c>
      <c r="EE125" s="44">
        <v>1.2879300050763121</v>
      </c>
      <c r="EF125" s="44">
        <v>0.61454528160997057</v>
      </c>
      <c r="EG125" s="44">
        <v>0.41841380875574075</v>
      </c>
      <c r="EH125" s="44">
        <v>2.6281617362470371</v>
      </c>
      <c r="EI125" s="44">
        <v>14.846242481867632</v>
      </c>
      <c r="EJ125" s="44">
        <v>63.435550908856378</v>
      </c>
      <c r="EK125" s="7">
        <v>0</v>
      </c>
      <c r="EL125" s="7"/>
      <c r="EM125" s="7"/>
      <c r="EN125" s="44"/>
      <c r="EO125" s="44"/>
      <c r="EP125" s="44"/>
      <c r="EQ125" s="44"/>
      <c r="ER125" s="44"/>
      <c r="ES125" s="44"/>
      <c r="ET125" s="44"/>
      <c r="EU125" s="44"/>
      <c r="EV125" s="44"/>
      <c r="EW125" s="45"/>
      <c r="EX125" s="7"/>
      <c r="EY125" s="7"/>
      <c r="EZ125" s="7"/>
      <c r="FA125" s="45"/>
      <c r="FB125" s="45"/>
      <c r="FC125" s="45"/>
      <c r="FD125" s="45"/>
      <c r="FE125" s="45"/>
      <c r="FF125" s="45"/>
      <c r="FG125" s="45"/>
      <c r="FH125" s="45"/>
      <c r="FI125" s="45"/>
      <c r="FJ125" s="45"/>
      <c r="FK125" s="7"/>
      <c r="FL125" s="44"/>
      <c r="FM125" s="44"/>
      <c r="FN125" s="44"/>
      <c r="FO125" s="44"/>
      <c r="FP125" s="44"/>
      <c r="FQ125" s="44"/>
      <c r="FR125" s="44"/>
      <c r="FS125" s="44"/>
      <c r="FT125" s="44"/>
      <c r="FU125" s="44"/>
      <c r="FV125" s="44"/>
      <c r="FW125" s="44"/>
      <c r="FX125" s="7"/>
      <c r="FY125" s="7"/>
      <c r="FZ125" s="7"/>
      <c r="GA125" s="7"/>
      <c r="GB125" s="7"/>
      <c r="GC125" s="44"/>
      <c r="GD125" s="44"/>
      <c r="GE125" s="44"/>
      <c r="GF125" s="44"/>
      <c r="GG125" s="44"/>
      <c r="GH125" s="44"/>
      <c r="GI125" s="44"/>
      <c r="GJ125" s="7"/>
      <c r="GL125" s="4">
        <f t="shared" si="2"/>
        <v>30.05972850678733</v>
      </c>
      <c r="GM125" s="4">
        <f t="shared" si="3"/>
        <v>22.297298916745305</v>
      </c>
      <c r="GN125" s="4"/>
    </row>
    <row r="126" spans="1:196" x14ac:dyDescent="0.2">
      <c r="A126" s="7">
        <v>27531</v>
      </c>
      <c r="B126" s="7">
        <v>2007</v>
      </c>
      <c r="C126" s="7">
        <v>6</v>
      </c>
      <c r="D126" s="7">
        <v>20</v>
      </c>
      <c r="E126" s="7">
        <v>6841633</v>
      </c>
      <c r="F126" s="7">
        <v>3485035</v>
      </c>
      <c r="G126" s="7">
        <v>110</v>
      </c>
      <c r="H126" s="1">
        <v>3</v>
      </c>
      <c r="I126" s="1">
        <v>3</v>
      </c>
      <c r="J126" s="7">
        <v>4.05</v>
      </c>
      <c r="K126" s="7">
        <v>3</v>
      </c>
      <c r="L126" s="7">
        <v>6</v>
      </c>
      <c r="M126" s="7">
        <v>2</v>
      </c>
      <c r="N126" s="7">
        <v>0</v>
      </c>
      <c r="O126" s="7">
        <v>4</v>
      </c>
      <c r="P126" s="7">
        <v>201</v>
      </c>
      <c r="Q126" s="7">
        <v>0</v>
      </c>
      <c r="R126" s="7">
        <v>1.4000000000000001</v>
      </c>
      <c r="S126" s="7">
        <v>18.400000000000002</v>
      </c>
      <c r="T126" s="7">
        <v>80.100000000000009</v>
      </c>
      <c r="U126" s="7">
        <v>0.89700000000000002</v>
      </c>
      <c r="V126" s="7">
        <v>5.090416633474077</v>
      </c>
      <c r="W126" s="7">
        <v>16.165855296290061</v>
      </c>
      <c r="X126" s="7">
        <v>202</v>
      </c>
      <c r="Y126" s="7">
        <v>10</v>
      </c>
      <c r="Z126" s="7">
        <v>1.4000000000000001</v>
      </c>
      <c r="AA126" s="7">
        <v>18.400000000000002</v>
      </c>
      <c r="AB126" s="7">
        <v>80.100000000000009</v>
      </c>
      <c r="AC126" s="7">
        <v>0.84899999999999998</v>
      </c>
      <c r="AD126" s="7">
        <v>3.9776357827476185</v>
      </c>
      <c r="AE126" s="7">
        <v>31.101314257195128</v>
      </c>
      <c r="AF126" s="7">
        <v>203</v>
      </c>
      <c r="AG126" s="7">
        <v>20</v>
      </c>
      <c r="AH126" s="7">
        <v>1.5</v>
      </c>
      <c r="AI126" s="7">
        <v>17.5</v>
      </c>
      <c r="AJ126" s="7">
        <v>81</v>
      </c>
      <c r="AK126" s="7">
        <v>1.081</v>
      </c>
      <c r="AL126" s="7">
        <v>2.5070901871809443</v>
      </c>
      <c r="AM126" s="7">
        <v>24.243658366302075</v>
      </c>
      <c r="AN126" s="7">
        <v>0</v>
      </c>
      <c r="AO126" s="7">
        <v>312</v>
      </c>
      <c r="AP126" s="7">
        <v>1.1248852352784349</v>
      </c>
      <c r="AQ126" s="7">
        <v>2.5816001969473166</v>
      </c>
      <c r="AR126" s="44">
        <v>5.9478089611028979</v>
      </c>
      <c r="AS126" s="44">
        <v>56.426822534000962</v>
      </c>
      <c r="AT126" s="44">
        <v>43.2587207829135</v>
      </c>
      <c r="AU126" s="44">
        <v>40.796852926477023</v>
      </c>
      <c r="AV126" s="44">
        <v>27.643073482456387</v>
      </c>
      <c r="AW126" s="44">
        <v>21.21233686537964</v>
      </c>
      <c r="AX126" s="44">
        <v>12.235288375682597</v>
      </c>
      <c r="AY126" s="44">
        <v>8.7132355212473449</v>
      </c>
      <c r="AZ126" s="7">
        <v>100</v>
      </c>
      <c r="BA126" s="7">
        <v>100</v>
      </c>
      <c r="BB126" s="7">
        <v>100</v>
      </c>
      <c r="BC126" s="7">
        <v>100</v>
      </c>
      <c r="BD126" s="44">
        <v>100</v>
      </c>
      <c r="BE126" s="44">
        <v>13.168101751087463</v>
      </c>
      <c r="BF126" s="44">
        <v>15.62996960752394</v>
      </c>
      <c r="BG126" s="44">
        <v>2.4618678564364771</v>
      </c>
      <c r="BH126" s="44">
        <v>13.153779444020635</v>
      </c>
      <c r="BI126" s="44">
        <v>6.4307366170767466</v>
      </c>
      <c r="BJ126" s="44">
        <v>8.9770484896970437</v>
      </c>
      <c r="BK126" s="44">
        <v>3.5220528544352518</v>
      </c>
      <c r="BL126" s="44">
        <v>43.573177465999038</v>
      </c>
      <c r="BM126" s="7">
        <v>0</v>
      </c>
      <c r="BN126" s="7"/>
      <c r="BO126" s="7">
        <v>7.4770000000000003</v>
      </c>
      <c r="BP126" s="7">
        <v>7.4770000000000003</v>
      </c>
      <c r="BQ126" s="7">
        <v>2.8215094339622642</v>
      </c>
      <c r="BR126" s="44">
        <v>44.066353963953944</v>
      </c>
      <c r="BS126" s="44">
        <v>41.558523440748537</v>
      </c>
      <c r="BT126" s="44">
        <v>28.159165104360955</v>
      </c>
      <c r="BU126" s="44">
        <v>21.608367695460377</v>
      </c>
      <c r="BV126" s="44">
        <v>12.463719191318336</v>
      </c>
      <c r="BW126" s="44">
        <v>8.4926818744907031</v>
      </c>
      <c r="BX126" s="44">
        <v>1.0964115942046486</v>
      </c>
      <c r="BY126" s="45">
        <v>2.8473641073786249E-2</v>
      </c>
      <c r="BZ126" s="7">
        <v>15</v>
      </c>
      <c r="CA126" s="7">
        <v>313</v>
      </c>
      <c r="CB126" s="7">
        <v>1.7735237781809725</v>
      </c>
      <c r="CC126" s="7">
        <v>2.6246673260204996</v>
      </c>
      <c r="CD126" s="7">
        <v>2.2028412156087125</v>
      </c>
      <c r="CE126" s="44">
        <v>32.428625883419073</v>
      </c>
      <c r="CF126" s="44">
        <v>28.451102806056738</v>
      </c>
      <c r="CG126" s="44">
        <v>22.269526151815953</v>
      </c>
      <c r="CH126" s="44">
        <v>11.189483992566419</v>
      </c>
      <c r="CI126" s="44">
        <v>7.9364198436313869</v>
      </c>
      <c r="CJ126" s="44">
        <v>4.4795674533478564</v>
      </c>
      <c r="CK126" s="44">
        <v>6.0888910076535243</v>
      </c>
      <c r="CL126" s="7">
        <v>100</v>
      </c>
      <c r="CM126" s="44">
        <v>96.09375</v>
      </c>
      <c r="CN126" s="44">
        <v>99.21875</v>
      </c>
      <c r="CO126" s="44">
        <v>99.21875</v>
      </c>
      <c r="CP126" s="44">
        <v>97.8515625</v>
      </c>
      <c r="CQ126" s="44">
        <v>3.9775230773623349</v>
      </c>
      <c r="CR126" s="44">
        <v>10.159099731603121</v>
      </c>
      <c r="CS126" s="44">
        <v>6.1815766542407857</v>
      </c>
      <c r="CT126" s="44">
        <v>11.080042159249533</v>
      </c>
      <c r="CU126" s="44">
        <v>3.2530641489350325</v>
      </c>
      <c r="CV126" s="44">
        <v>3.4568523902835304</v>
      </c>
      <c r="CW126" s="44">
        <v>-1.6093235543056679</v>
      </c>
      <c r="CX126" s="44">
        <v>67.571374116580927</v>
      </c>
      <c r="CY126" s="7">
        <v>0</v>
      </c>
      <c r="CZ126" s="7">
        <v>76.343999999999994</v>
      </c>
      <c r="DA126" s="7">
        <v>25.283000000000001</v>
      </c>
      <c r="DB126" s="7">
        <v>101.627</v>
      </c>
      <c r="DC126" s="44">
        <v>38.349811320754718</v>
      </c>
      <c r="DD126" s="44">
        <v>40.041147243578408</v>
      </c>
      <c r="DE126" s="44">
        <v>31.341399374500021</v>
      </c>
      <c r="DF126" s="44">
        <v>15.747712107336515</v>
      </c>
      <c r="DG126" s="44">
        <v>11.16945651323053</v>
      </c>
      <c r="DH126" s="44">
        <v>6.3043960443199056</v>
      </c>
      <c r="DI126" s="44">
        <v>4.8630692678507197</v>
      </c>
      <c r="DJ126" s="44">
        <v>1.4164761646469528</v>
      </c>
      <c r="DK126" s="45">
        <v>0.3570476135340197</v>
      </c>
      <c r="DL126" s="7"/>
      <c r="DM126" s="7"/>
      <c r="DN126" s="7"/>
      <c r="DO126" s="7"/>
      <c r="DP126" s="7"/>
      <c r="DQ126" s="7"/>
      <c r="DR126" s="44"/>
      <c r="DS126" s="44"/>
      <c r="DT126" s="44"/>
      <c r="DU126" s="44"/>
      <c r="DV126" s="44"/>
      <c r="DW126" s="44"/>
      <c r="DX126" s="7"/>
      <c r="DY126" s="44"/>
      <c r="DZ126" s="44"/>
      <c r="EA126" s="44"/>
      <c r="EB126" s="44"/>
      <c r="EC126" s="44"/>
      <c r="ED126" s="44"/>
      <c r="EE126" s="44"/>
      <c r="EF126" s="44"/>
      <c r="EG126" s="44"/>
      <c r="EH126" s="44"/>
      <c r="EI126" s="44"/>
      <c r="EJ126" s="44"/>
      <c r="EK126" s="7"/>
      <c r="EL126" s="7"/>
      <c r="EM126" s="7"/>
      <c r="EN126" s="44"/>
      <c r="EO126" s="44"/>
      <c r="EP126" s="44"/>
      <c r="EQ126" s="44"/>
      <c r="ER126" s="44"/>
      <c r="ES126" s="44"/>
      <c r="ET126" s="44"/>
      <c r="EU126" s="44"/>
      <c r="EV126" s="44"/>
      <c r="EW126" s="45"/>
      <c r="EX126" s="7"/>
      <c r="EY126" s="7"/>
      <c r="EZ126" s="7"/>
      <c r="FA126" s="45"/>
      <c r="FB126" s="45"/>
      <c r="FC126" s="45"/>
      <c r="FD126" s="45"/>
      <c r="FE126" s="45"/>
      <c r="FF126" s="45"/>
      <c r="FG126" s="45"/>
      <c r="FH126" s="45"/>
      <c r="FI126" s="45"/>
      <c r="FJ126" s="45"/>
      <c r="FK126" s="7"/>
      <c r="FL126" s="44"/>
      <c r="FM126" s="44"/>
      <c r="FN126" s="44"/>
      <c r="FO126" s="44"/>
      <c r="FP126" s="44"/>
      <c r="FQ126" s="44"/>
      <c r="FR126" s="44"/>
      <c r="FS126" s="44"/>
      <c r="FT126" s="44"/>
      <c r="FU126" s="44"/>
      <c r="FV126" s="44"/>
      <c r="FW126" s="44"/>
      <c r="FX126" s="7"/>
      <c r="FY126" s="7"/>
      <c r="FZ126" s="7"/>
      <c r="GA126" s="7"/>
      <c r="GB126" s="7"/>
      <c r="GC126" s="44"/>
      <c r="GD126" s="44"/>
      <c r="GE126" s="44"/>
      <c r="GF126" s="44"/>
      <c r="GG126" s="44"/>
      <c r="GH126" s="44"/>
      <c r="GI126" s="44"/>
      <c r="GJ126" s="7"/>
      <c r="GL126" s="4">
        <f t="shared" si="2"/>
        <v>7.3478089611028983</v>
      </c>
      <c r="GM126" s="4">
        <f t="shared" si="3"/>
        <v>35.214485668621322</v>
      </c>
      <c r="GN126" s="4"/>
    </row>
    <row r="127" spans="1:196" x14ac:dyDescent="0.2">
      <c r="A127" s="7">
        <v>27633</v>
      </c>
      <c r="B127" s="7">
        <v>2007</v>
      </c>
      <c r="C127" s="7">
        <v>6</v>
      </c>
      <c r="D127" s="7">
        <v>19</v>
      </c>
      <c r="E127" s="7">
        <v>6842506</v>
      </c>
      <c r="F127" s="7">
        <v>3565004</v>
      </c>
      <c r="G127" s="7">
        <v>130</v>
      </c>
      <c r="H127" s="1">
        <v>3</v>
      </c>
      <c r="I127" s="1">
        <v>2</v>
      </c>
      <c r="J127" s="7">
        <v>3.35</v>
      </c>
      <c r="K127" s="7">
        <v>1</v>
      </c>
      <c r="L127" s="7">
        <v>4</v>
      </c>
      <c r="M127" s="7">
        <v>3</v>
      </c>
      <c r="N127" s="7">
        <v>0</v>
      </c>
      <c r="O127" s="7">
        <v>3</v>
      </c>
      <c r="P127" s="7">
        <v>201</v>
      </c>
      <c r="Q127" s="7">
        <v>0</v>
      </c>
      <c r="R127" s="7">
        <v>3.2</v>
      </c>
      <c r="S127" s="7">
        <v>37.700000000000003</v>
      </c>
      <c r="T127" s="7">
        <v>59.1</v>
      </c>
      <c r="U127" s="7">
        <v>0.87</v>
      </c>
      <c r="V127" s="7">
        <v>9.0876436781609211</v>
      </c>
      <c r="W127" s="7">
        <v>7.2500987751876815</v>
      </c>
      <c r="X127" s="7">
        <v>202</v>
      </c>
      <c r="Y127" s="7">
        <v>10</v>
      </c>
      <c r="Z127" s="7">
        <v>3.2</v>
      </c>
      <c r="AA127" s="7">
        <v>37.700000000000003</v>
      </c>
      <c r="AB127" s="7">
        <v>59.1</v>
      </c>
      <c r="AC127" s="7">
        <v>0.94399999999999995</v>
      </c>
      <c r="AD127" s="7">
        <v>7.029530978575556</v>
      </c>
      <c r="AE127" s="7">
        <v>10.612855007473845</v>
      </c>
      <c r="AF127" s="7">
        <v>203</v>
      </c>
      <c r="AG127" s="7">
        <v>20</v>
      </c>
      <c r="AH127" s="7">
        <v>2.9</v>
      </c>
      <c r="AI127" s="7">
        <v>30.900000000000002</v>
      </c>
      <c r="AJ127" s="7">
        <v>66.099999999999994</v>
      </c>
      <c r="AK127" s="7">
        <v>1.0409999999999999</v>
      </c>
      <c r="AL127" s="7">
        <v>6.8554758721283555</v>
      </c>
      <c r="AM127" s="7">
        <v>15.516116403497335</v>
      </c>
      <c r="AN127" s="7">
        <v>0</v>
      </c>
      <c r="AO127" s="7">
        <v>303</v>
      </c>
      <c r="AP127" s="7">
        <v>0.91525412993940414</v>
      </c>
      <c r="AQ127" s="7">
        <v>2.5605532032400591</v>
      </c>
      <c r="AR127" s="44">
        <v>7.7779823269513884</v>
      </c>
      <c r="AS127" s="44">
        <v>64.25560973381593</v>
      </c>
      <c r="AT127" s="44">
        <v>56.288371331983313</v>
      </c>
      <c r="AU127" s="44">
        <v>54.244280126411702</v>
      </c>
      <c r="AV127" s="44">
        <v>38.369207533312427</v>
      </c>
      <c r="AW127" s="44">
        <v>29.757331869976291</v>
      </c>
      <c r="AX127" s="44">
        <v>16.867615848588162</v>
      </c>
      <c r="AY127" s="44">
        <v>11.702020025829064</v>
      </c>
      <c r="AZ127" s="7">
        <v>100</v>
      </c>
      <c r="BA127" s="7">
        <v>99.458483754512656</v>
      </c>
      <c r="BB127" s="7">
        <v>99.277978339350184</v>
      </c>
      <c r="BC127" s="7">
        <v>98.736462093862826</v>
      </c>
      <c r="BD127" s="44">
        <v>100.54151624548737</v>
      </c>
      <c r="BE127" s="44">
        <v>7.967238401832617</v>
      </c>
      <c r="BF127" s="44">
        <v>10.011329607404228</v>
      </c>
      <c r="BG127" s="44">
        <v>2.0440912055716112</v>
      </c>
      <c r="BH127" s="44">
        <v>15.875072593099276</v>
      </c>
      <c r="BI127" s="44">
        <v>8.6118756633361357</v>
      </c>
      <c r="BJ127" s="44">
        <v>12.889716021388129</v>
      </c>
      <c r="BK127" s="44">
        <v>5.1655958227590979</v>
      </c>
      <c r="BL127" s="44">
        <v>35.74439026618407</v>
      </c>
      <c r="BM127" s="7">
        <v>1</v>
      </c>
      <c r="BN127" s="7"/>
      <c r="BO127" s="7"/>
      <c r="BP127" s="7">
        <v>0</v>
      </c>
      <c r="BQ127" s="7">
        <v>0</v>
      </c>
      <c r="BR127" s="44">
        <v>56.288371331983313</v>
      </c>
      <c r="BS127" s="44">
        <v>54.244280126411695</v>
      </c>
      <c r="BT127" s="44">
        <v>38.369207533312427</v>
      </c>
      <c r="BU127" s="44">
        <v>29.757331869976291</v>
      </c>
      <c r="BV127" s="44">
        <v>16.867615848588162</v>
      </c>
      <c r="BW127" s="44">
        <v>11.702020025829064</v>
      </c>
      <c r="BX127" s="44">
        <v>0.91525412993940414</v>
      </c>
      <c r="BY127" s="45">
        <v>0</v>
      </c>
      <c r="BZ127" s="7">
        <v>15</v>
      </c>
      <c r="CA127" s="7">
        <v>305</v>
      </c>
      <c r="CB127" s="7">
        <v>1.2614284500362922</v>
      </c>
      <c r="CC127" s="7">
        <v>2.6138134833292579</v>
      </c>
      <c r="CD127" s="7">
        <v>3.1466536235428326</v>
      </c>
      <c r="CE127" s="44">
        <v>51.739921073879003</v>
      </c>
      <c r="CF127" s="44">
        <v>50.351142238078531</v>
      </c>
      <c r="CG127" s="44">
        <v>48.040371503826698</v>
      </c>
      <c r="CH127" s="44">
        <v>39.01811307384714</v>
      </c>
      <c r="CI127" s="44">
        <v>31.502193245376297</v>
      </c>
      <c r="CJ127" s="44">
        <v>13.355150721440046</v>
      </c>
      <c r="CK127" s="44">
        <v>11.682236063525673</v>
      </c>
      <c r="CL127" s="7">
        <v>100</v>
      </c>
      <c r="CM127" s="44">
        <v>100</v>
      </c>
      <c r="CN127" s="44">
        <v>100</v>
      </c>
      <c r="CO127" s="44">
        <v>104.69387755102039</v>
      </c>
      <c r="CP127" s="44">
        <v>101.22448979591836</v>
      </c>
      <c r="CQ127" s="44">
        <v>1.3887788358004727</v>
      </c>
      <c r="CR127" s="44">
        <v>3.6995495700523051</v>
      </c>
      <c r="CS127" s="44">
        <v>2.3107707342518324</v>
      </c>
      <c r="CT127" s="44">
        <v>9.0222584299795585</v>
      </c>
      <c r="CU127" s="44">
        <v>7.5159198284708424</v>
      </c>
      <c r="CV127" s="44">
        <v>18.14704252393625</v>
      </c>
      <c r="CW127" s="44">
        <v>1.6729146579143723</v>
      </c>
      <c r="CX127" s="44">
        <v>48.260078926120997</v>
      </c>
      <c r="CY127" s="7">
        <v>1</v>
      </c>
      <c r="CZ127" s="7"/>
      <c r="DA127" s="7">
        <v>8.2129999999999992</v>
      </c>
      <c r="DB127" s="7">
        <v>8.2129999999999992</v>
      </c>
      <c r="DC127" s="44">
        <v>3.0992452830188677</v>
      </c>
      <c r="DD127" s="44">
        <v>51.612683998098909</v>
      </c>
      <c r="DE127" s="44">
        <v>49.244017183450175</v>
      </c>
      <c r="DF127" s="44">
        <v>39.995707163115483</v>
      </c>
      <c r="DG127" s="44">
        <v>32.2914768751967</v>
      </c>
      <c r="DH127" s="44">
        <v>13.689762402477967</v>
      </c>
      <c r="DI127" s="44">
        <v>11.360037260247523</v>
      </c>
      <c r="DJ127" s="44">
        <v>1.2266379583177021</v>
      </c>
      <c r="DK127" s="45">
        <v>3.4790491718590166E-2</v>
      </c>
      <c r="DL127" s="7">
        <v>30</v>
      </c>
      <c r="DM127" s="7">
        <v>308</v>
      </c>
      <c r="DN127" s="7">
        <v>1.4036603263979781</v>
      </c>
      <c r="DO127" s="7">
        <v>2.6165204564862972</v>
      </c>
      <c r="DP127" s="7">
        <v>2.9112646533654218</v>
      </c>
      <c r="DQ127" s="7">
        <v>46.353932646758608</v>
      </c>
      <c r="DR127" s="44">
        <v>39.016195231613658</v>
      </c>
      <c r="DS127" s="44">
        <v>38.785519746585223</v>
      </c>
      <c r="DT127" s="44">
        <v>32.993002011426967</v>
      </c>
      <c r="DU127" s="44">
        <v>26.732725653849908</v>
      </c>
      <c r="DV127" s="44">
        <v>13.705968402105695</v>
      </c>
      <c r="DW127" s="44">
        <v>11.948133344213508</v>
      </c>
      <c r="DX127" s="7">
        <v>100</v>
      </c>
      <c r="DY127" s="44">
        <v>100</v>
      </c>
      <c r="DZ127" s="44">
        <v>99.334442595673877</v>
      </c>
      <c r="EA127" s="44">
        <v>100</v>
      </c>
      <c r="EB127" s="44">
        <v>98.835274542429289</v>
      </c>
      <c r="EC127" s="44">
        <v>7.3377374151449501</v>
      </c>
      <c r="ED127" s="44">
        <v>7.5684129001733851</v>
      </c>
      <c r="EE127" s="44">
        <v>0.23067548502843493</v>
      </c>
      <c r="EF127" s="44">
        <v>5.7925177351582562</v>
      </c>
      <c r="EG127" s="44">
        <v>6.2602763575770588</v>
      </c>
      <c r="EH127" s="44">
        <v>13.026757251744213</v>
      </c>
      <c r="EI127" s="44">
        <v>1.7578350578921871</v>
      </c>
      <c r="EJ127" s="44">
        <v>53.646067353241392</v>
      </c>
      <c r="EK127" s="7">
        <v>0</v>
      </c>
      <c r="EL127" s="7"/>
      <c r="EM127" s="7">
        <v>9.42</v>
      </c>
      <c r="EN127" s="44">
        <v>9.42</v>
      </c>
      <c r="EO127" s="44">
        <v>3.5547169811320756</v>
      </c>
      <c r="EP127" s="44">
        <v>39.925596132048298</v>
      </c>
      <c r="EQ127" s="44">
        <v>39.689543995284652</v>
      </c>
      <c r="ER127" s="44">
        <v>33.762012560997981</v>
      </c>
      <c r="ES127" s="44">
        <v>27.355819849385014</v>
      </c>
      <c r="ET127" s="44">
        <v>14.025431126038962</v>
      </c>
      <c r="EU127" s="44">
        <v>11.700855662951943</v>
      </c>
      <c r="EV127" s="44">
        <v>1.3746102764202013</v>
      </c>
      <c r="EW127" s="45">
        <v>2.9050049977776826E-2</v>
      </c>
      <c r="EX127" s="7"/>
      <c r="EY127" s="7"/>
      <c r="EZ127" s="7"/>
      <c r="FA127" s="45"/>
      <c r="FB127" s="45"/>
      <c r="FC127" s="45"/>
      <c r="FD127" s="45"/>
      <c r="FE127" s="45"/>
      <c r="FF127" s="45"/>
      <c r="FG127" s="45"/>
      <c r="FH127" s="45"/>
      <c r="FI127" s="45"/>
      <c r="FJ127" s="45"/>
      <c r="FK127" s="7"/>
      <c r="FL127" s="44"/>
      <c r="FM127" s="44"/>
      <c r="FN127" s="44"/>
      <c r="FO127" s="44"/>
      <c r="FP127" s="44"/>
      <c r="FQ127" s="44"/>
      <c r="FR127" s="44"/>
      <c r="FS127" s="44"/>
      <c r="FT127" s="44"/>
      <c r="FU127" s="44"/>
      <c r="FV127" s="44"/>
      <c r="FW127" s="44"/>
      <c r="FX127" s="7"/>
      <c r="FY127" s="7"/>
      <c r="FZ127" s="7"/>
      <c r="GA127" s="7"/>
      <c r="GB127" s="7"/>
      <c r="GC127" s="44"/>
      <c r="GD127" s="44"/>
      <c r="GE127" s="44"/>
      <c r="GF127" s="44"/>
      <c r="GG127" s="44"/>
      <c r="GH127" s="44"/>
      <c r="GI127" s="44"/>
      <c r="GJ127" s="7"/>
      <c r="GL127" s="4">
        <f t="shared" si="2"/>
        <v>10.977982326951388</v>
      </c>
      <c r="GM127" s="4">
        <f t="shared" si="3"/>
        <v>34.49827786383964</v>
      </c>
      <c r="GN127" s="4"/>
    </row>
    <row r="128" spans="1:196" x14ac:dyDescent="0.2">
      <c r="A128" s="7">
        <v>29274</v>
      </c>
      <c r="B128" s="7">
        <v>2007</v>
      </c>
      <c r="C128" s="7">
        <v>5</v>
      </c>
      <c r="D128" s="7">
        <v>31</v>
      </c>
      <c r="E128" s="7">
        <v>6858904</v>
      </c>
      <c r="F128" s="7">
        <v>3277002</v>
      </c>
      <c r="G128" s="7">
        <v>140</v>
      </c>
      <c r="H128" s="1">
        <v>4</v>
      </c>
      <c r="I128" s="1">
        <v>3</v>
      </c>
      <c r="J128" s="7">
        <v>4.5</v>
      </c>
      <c r="K128" s="7">
        <v>3</v>
      </c>
      <c r="L128" s="7">
        <v>8</v>
      </c>
      <c r="M128" s="7">
        <v>1</v>
      </c>
      <c r="N128" s="7">
        <v>0</v>
      </c>
      <c r="O128" s="7">
        <v>5</v>
      </c>
      <c r="P128" s="7">
        <v>201</v>
      </c>
      <c r="Q128" s="7">
        <v>0</v>
      </c>
      <c r="R128" s="7">
        <v>0.8</v>
      </c>
      <c r="S128" s="7">
        <v>4</v>
      </c>
      <c r="T128" s="7">
        <v>95.100000000000009</v>
      </c>
      <c r="U128" s="7">
        <v>1.1279999999999999</v>
      </c>
      <c r="V128" s="7">
        <v>13.656259118762765</v>
      </c>
      <c r="W128" s="7">
        <v>2.4445195448912846</v>
      </c>
      <c r="X128" s="7">
        <v>202</v>
      </c>
      <c r="Y128" s="7">
        <v>10</v>
      </c>
      <c r="Z128" s="7">
        <v>0.8</v>
      </c>
      <c r="AA128" s="7">
        <v>4</v>
      </c>
      <c r="AB128" s="7">
        <v>95.100000000000009</v>
      </c>
      <c r="AC128" s="7">
        <v>1.2270000000000001</v>
      </c>
      <c r="AD128" s="7">
        <v>7.6017773507866062</v>
      </c>
      <c r="AE128" s="7">
        <v>1.351702625422404</v>
      </c>
      <c r="AF128" s="7">
        <v>203</v>
      </c>
      <c r="AG128" s="7">
        <v>20</v>
      </c>
      <c r="AH128" s="7">
        <v>0.8</v>
      </c>
      <c r="AI128" s="7">
        <v>4</v>
      </c>
      <c r="AJ128" s="7">
        <v>95.100000000000009</v>
      </c>
      <c r="AK128" s="7">
        <v>1.321</v>
      </c>
      <c r="AL128" s="7">
        <v>5.7506104235076165</v>
      </c>
      <c r="AM128" s="7">
        <v>2.9122744327318126</v>
      </c>
      <c r="AN128" s="7">
        <v>0</v>
      </c>
      <c r="AO128" s="7">
        <v>51</v>
      </c>
      <c r="AP128" s="7">
        <v>1.1238390631183923</v>
      </c>
      <c r="AQ128" s="7">
        <v>2.6137347242921014</v>
      </c>
      <c r="AR128" s="44">
        <v>3.1535022354694271</v>
      </c>
      <c r="AS128" s="44">
        <v>57.002558344065669</v>
      </c>
      <c r="AT128" s="44">
        <v>50.433354164206257</v>
      </c>
      <c r="AU128" s="44">
        <v>22.279914962414356</v>
      </c>
      <c r="AV128" s="44">
        <v>22.117591166278565</v>
      </c>
      <c r="AW128" s="44">
        <v>21.721521103707218</v>
      </c>
      <c r="AX128" s="44">
        <v>16.209004986935692</v>
      </c>
      <c r="AY128" s="44">
        <v>4.6492395327840086</v>
      </c>
      <c r="AZ128" s="7">
        <v>100</v>
      </c>
      <c r="BA128" s="7">
        <v>99.32088285229203</v>
      </c>
      <c r="BB128" s="7">
        <v>100.50933786078097</v>
      </c>
      <c r="BC128" s="7">
        <v>100</v>
      </c>
      <c r="BD128" s="44">
        <v>99.490662139219026</v>
      </c>
      <c r="BE128" s="44">
        <v>6.5692041798594119</v>
      </c>
      <c r="BF128" s="44">
        <v>34.722643381651309</v>
      </c>
      <c r="BG128" s="44">
        <v>28.153439201791901</v>
      </c>
      <c r="BH128" s="44">
        <v>0.16232379613579084</v>
      </c>
      <c r="BI128" s="44">
        <v>0.39607006257134714</v>
      </c>
      <c r="BJ128" s="44">
        <v>5.5125161167715255</v>
      </c>
      <c r="BK128" s="44">
        <v>11.559765454151684</v>
      </c>
      <c r="BL128" s="44">
        <v>42.997441655934331</v>
      </c>
      <c r="BM128" s="7">
        <v>0</v>
      </c>
      <c r="BN128" s="7"/>
      <c r="BO128" s="7"/>
      <c r="BP128" s="7">
        <v>0</v>
      </c>
      <c r="BQ128" s="7">
        <v>0</v>
      </c>
      <c r="BR128" s="44">
        <v>50.433354164206257</v>
      </c>
      <c r="BS128" s="44">
        <v>22.279914962414356</v>
      </c>
      <c r="BT128" s="44">
        <v>22.117591166278562</v>
      </c>
      <c r="BU128" s="44">
        <v>21.721521103707218</v>
      </c>
      <c r="BV128" s="44">
        <v>16.209004986935692</v>
      </c>
      <c r="BW128" s="44">
        <v>4.6492395327840086</v>
      </c>
      <c r="BX128" s="44">
        <v>1.1238390631183923</v>
      </c>
      <c r="BY128" s="45">
        <v>0</v>
      </c>
      <c r="BZ128" s="7">
        <v>15</v>
      </c>
      <c r="CA128" s="7">
        <v>658</v>
      </c>
      <c r="CB128" s="7">
        <v>1.506799922736632</v>
      </c>
      <c r="CC128" s="7">
        <v>2.6404316988337992</v>
      </c>
      <c r="CD128" s="7">
        <v>0.83202618836527231</v>
      </c>
      <c r="CE128" s="44">
        <v>42.933576982803942</v>
      </c>
      <c r="CF128" s="44">
        <v>38.562947396385077</v>
      </c>
      <c r="CG128" s="44">
        <v>10.782301637341259</v>
      </c>
      <c r="CH128" s="44">
        <v>7.023550747156575</v>
      </c>
      <c r="CI128" s="44">
        <v>5.6131991915026545</v>
      </c>
      <c r="CJ128" s="44">
        <v>4.5439559190766508</v>
      </c>
      <c r="CK128" s="44">
        <v>2.555431687481176</v>
      </c>
      <c r="CL128" s="7">
        <v>100</v>
      </c>
      <c r="CM128" s="44">
        <v>99.485420240137216</v>
      </c>
      <c r="CN128" s="44">
        <v>100</v>
      </c>
      <c r="CO128" s="44">
        <v>98.799313893653505</v>
      </c>
      <c r="CP128" s="44">
        <v>98.970840480274418</v>
      </c>
      <c r="CQ128" s="44">
        <v>4.3706295864188647</v>
      </c>
      <c r="CR128" s="44">
        <v>32.151275345462679</v>
      </c>
      <c r="CS128" s="44">
        <v>27.780645759043818</v>
      </c>
      <c r="CT128" s="44">
        <v>3.7587508901846842</v>
      </c>
      <c r="CU128" s="44">
        <v>1.4103515556539206</v>
      </c>
      <c r="CV128" s="44">
        <v>1.0692432724260037</v>
      </c>
      <c r="CW128" s="44">
        <v>1.9885242315954748</v>
      </c>
      <c r="CX128" s="44">
        <v>57.066423017196058</v>
      </c>
      <c r="CY128" s="7">
        <v>0</v>
      </c>
      <c r="CZ128" s="7"/>
      <c r="DA128" s="7"/>
      <c r="DB128" s="7">
        <v>0</v>
      </c>
      <c r="DC128" s="44">
        <v>0</v>
      </c>
      <c r="DD128" s="44">
        <v>38.562947396385077</v>
      </c>
      <c r="DE128" s="44">
        <v>10.782301637341259</v>
      </c>
      <c r="DF128" s="44">
        <v>7.023550747156575</v>
      </c>
      <c r="DG128" s="44">
        <v>5.6131991915026536</v>
      </c>
      <c r="DH128" s="44">
        <v>4.5439559190766508</v>
      </c>
      <c r="DI128" s="44">
        <v>2.555431687481176</v>
      </c>
      <c r="DJ128" s="44">
        <v>1.506799922736632</v>
      </c>
      <c r="DK128" s="45">
        <v>0</v>
      </c>
      <c r="DL128" s="7">
        <v>30</v>
      </c>
      <c r="DM128" s="7">
        <v>52</v>
      </c>
      <c r="DN128" s="7">
        <v>1.5772073002033122</v>
      </c>
      <c r="DO128" s="7">
        <v>2.6439166712112119</v>
      </c>
      <c r="DP128" s="7">
        <v>0.52898511206850241</v>
      </c>
      <c r="DQ128" s="7">
        <v>40.34580146276798</v>
      </c>
      <c r="DR128" s="44">
        <v>39.459947038158447</v>
      </c>
      <c r="DS128" s="44">
        <v>8.2395030875181039</v>
      </c>
      <c r="DT128" s="44">
        <v>5.28005808457005</v>
      </c>
      <c r="DU128" s="44">
        <v>3.9534103246278334</v>
      </c>
      <c r="DV128" s="44">
        <v>2.5791393117646182</v>
      </c>
      <c r="DW128" s="44">
        <v>1.3865558683106165</v>
      </c>
      <c r="DX128" s="7">
        <v>100</v>
      </c>
      <c r="DY128" s="44">
        <v>97.727272727272705</v>
      </c>
      <c r="DZ128" s="44">
        <v>97.027972027972012</v>
      </c>
      <c r="EA128" s="44">
        <v>97.2027972027972</v>
      </c>
      <c r="EB128" s="44">
        <v>96.503496503496507</v>
      </c>
      <c r="EC128" s="44">
        <v>0.88585442460953345</v>
      </c>
      <c r="ED128" s="44">
        <v>32.106298375249878</v>
      </c>
      <c r="EE128" s="44">
        <v>31.220443950640345</v>
      </c>
      <c r="EF128" s="44">
        <v>2.9594450029480539</v>
      </c>
      <c r="EG128" s="44">
        <v>1.3266477599422166</v>
      </c>
      <c r="EH128" s="44">
        <v>1.3742710128632152</v>
      </c>
      <c r="EI128" s="44">
        <v>1.1925834434540017</v>
      </c>
      <c r="EJ128" s="44">
        <v>59.65419853723202</v>
      </c>
      <c r="EK128" s="7">
        <v>0</v>
      </c>
      <c r="EL128" s="7"/>
      <c r="EM128" s="7"/>
      <c r="EN128" s="44">
        <v>0</v>
      </c>
      <c r="EO128" s="44">
        <v>0</v>
      </c>
      <c r="EP128" s="44">
        <v>39.459947038158447</v>
      </c>
      <c r="EQ128" s="44">
        <v>8.2395030875181039</v>
      </c>
      <c r="ER128" s="44">
        <v>5.2800580845700491</v>
      </c>
      <c r="ES128" s="44">
        <v>3.9534103246278334</v>
      </c>
      <c r="ET128" s="44">
        <v>2.5791393117646182</v>
      </c>
      <c r="EU128" s="44">
        <v>1.3865558683106165</v>
      </c>
      <c r="EV128" s="44">
        <v>1.5772073002033122</v>
      </c>
      <c r="EW128" s="45">
        <v>0</v>
      </c>
      <c r="EX128" s="7">
        <v>5</v>
      </c>
      <c r="EY128" s="7" t="s">
        <v>188</v>
      </c>
      <c r="EZ128" s="7">
        <v>782</v>
      </c>
      <c r="FA128" s="45">
        <v>1.2715441684881024</v>
      </c>
      <c r="FB128" s="45">
        <v>2.6110762059181187</v>
      </c>
      <c r="FC128" s="45">
        <v>3.3846777462505382</v>
      </c>
      <c r="FD128" s="45">
        <v>51.301912766617399</v>
      </c>
      <c r="FE128" s="45">
        <v>41.637745194645412</v>
      </c>
      <c r="FF128" s="45">
        <v>19.756805961956413</v>
      </c>
      <c r="FG128" s="45">
        <v>16.616337922421128</v>
      </c>
      <c r="FH128" s="45">
        <v>15.049301935280265</v>
      </c>
      <c r="FI128" s="45">
        <v>12.861847618536759</v>
      </c>
      <c r="FJ128" s="45">
        <v>7.0378326858246716</v>
      </c>
      <c r="FK128" s="7">
        <v>100</v>
      </c>
      <c r="FL128" s="44">
        <v>99.333333333333329</v>
      </c>
      <c r="FM128" s="44">
        <v>99.333333333333329</v>
      </c>
      <c r="FN128" s="44">
        <v>99.333333333333329</v>
      </c>
      <c r="FO128" s="44">
        <v>99.5</v>
      </c>
      <c r="FP128" s="44">
        <v>9.6641675719719871</v>
      </c>
      <c r="FQ128" s="44">
        <v>31.545106804660985</v>
      </c>
      <c r="FR128" s="44">
        <v>21.880939232688998</v>
      </c>
      <c r="FS128" s="44">
        <v>3.1404680395352855</v>
      </c>
      <c r="FT128" s="44">
        <v>1.5670359871408621</v>
      </c>
      <c r="FU128" s="44">
        <v>2.1874543167435068</v>
      </c>
      <c r="FV128" s="44">
        <v>5.8240149327120871</v>
      </c>
      <c r="FW128" s="44">
        <v>48.698087233382601</v>
      </c>
      <c r="FX128" s="7">
        <v>0</v>
      </c>
      <c r="FY128" s="7"/>
      <c r="FZ128" s="7"/>
      <c r="GA128" s="7"/>
      <c r="GB128" s="7"/>
      <c r="GC128" s="44"/>
      <c r="GD128" s="44"/>
      <c r="GE128" s="44"/>
      <c r="GF128" s="44"/>
      <c r="GG128" s="44"/>
      <c r="GH128" s="44"/>
      <c r="GI128" s="44"/>
      <c r="GJ128" s="7"/>
      <c r="GL128" s="4">
        <f t="shared" si="2"/>
        <v>3.9535022354694274</v>
      </c>
      <c r="GM128" s="4">
        <f t="shared" si="3"/>
        <v>35.281037240358451</v>
      </c>
      <c r="GN128" s="4"/>
    </row>
    <row r="129" spans="1:196" x14ac:dyDescent="0.2">
      <c r="A129" s="7">
        <v>29551</v>
      </c>
      <c r="B129" s="7">
        <v>2007</v>
      </c>
      <c r="C129" s="7">
        <v>6</v>
      </c>
      <c r="D129" s="7">
        <v>20</v>
      </c>
      <c r="E129" s="7">
        <v>6857717</v>
      </c>
      <c r="F129" s="7">
        <v>3501007</v>
      </c>
      <c r="G129" s="7">
        <v>130</v>
      </c>
      <c r="H129" s="1">
        <v>3</v>
      </c>
      <c r="I129" s="1">
        <v>3</v>
      </c>
      <c r="J129" s="7">
        <v>5.1000000000000005</v>
      </c>
      <c r="K129" s="7">
        <v>2</v>
      </c>
      <c r="L129" s="7">
        <v>10</v>
      </c>
      <c r="M129" s="7">
        <v>3</v>
      </c>
      <c r="N129" s="7">
        <v>0</v>
      </c>
      <c r="O129" s="7">
        <v>3</v>
      </c>
      <c r="P129" s="7">
        <v>201</v>
      </c>
      <c r="Q129" s="7">
        <v>0</v>
      </c>
      <c r="R129" s="7">
        <v>2.3000000000000003</v>
      </c>
      <c r="S129" s="7">
        <v>30.7</v>
      </c>
      <c r="T129" s="7">
        <v>66.900000000000006</v>
      </c>
      <c r="U129" s="7">
        <v>0.93200000000000005</v>
      </c>
      <c r="V129" s="7">
        <v>8.3624752926866339</v>
      </c>
      <c r="W129" s="7">
        <v>10.419777667164437</v>
      </c>
      <c r="X129" s="7">
        <v>202</v>
      </c>
      <c r="Y129" s="7">
        <v>10</v>
      </c>
      <c r="Z129" s="7">
        <v>2.3000000000000003</v>
      </c>
      <c r="AA129" s="7">
        <v>30.7</v>
      </c>
      <c r="AB129" s="7">
        <v>66.900000000000006</v>
      </c>
      <c r="AC129" s="7">
        <v>1.0409999999999999</v>
      </c>
      <c r="AD129" s="7">
        <v>8.6505662436894504</v>
      </c>
      <c r="AE129" s="7">
        <v>9.6191187453323348</v>
      </c>
      <c r="AF129" s="7">
        <v>203</v>
      </c>
      <c r="AG129" s="7">
        <v>20</v>
      </c>
      <c r="AH129" s="7">
        <v>1.7</v>
      </c>
      <c r="AI129" s="7">
        <v>26.1</v>
      </c>
      <c r="AJ129" s="7">
        <v>72.2</v>
      </c>
      <c r="AK129" s="7">
        <v>1.1779999999999999</v>
      </c>
      <c r="AL129" s="7">
        <v>8.3855368721837511</v>
      </c>
      <c r="AM129" s="7">
        <v>8.2653550863723577</v>
      </c>
      <c r="AN129" s="7">
        <v>0</v>
      </c>
      <c r="AO129" s="7">
        <v>316</v>
      </c>
      <c r="AP129" s="7">
        <v>1.1543494743270615</v>
      </c>
      <c r="AQ129" s="7">
        <v>2.6129615759119162</v>
      </c>
      <c r="AR129" s="44">
        <v>3.2207325293985707</v>
      </c>
      <c r="AS129" s="44">
        <v>55.822179515816387</v>
      </c>
      <c r="AT129" s="44">
        <v>47.690705792750542</v>
      </c>
      <c r="AU129" s="44">
        <v>43.256222015747831</v>
      </c>
      <c r="AV129" s="44">
        <v>32.403406456241171</v>
      </c>
      <c r="AW129" s="44">
        <v>23.909536214200276</v>
      </c>
      <c r="AX129" s="44">
        <v>10.139297117191891</v>
      </c>
      <c r="AY129" s="44">
        <v>6.798445188956955</v>
      </c>
      <c r="AZ129" s="7">
        <v>100</v>
      </c>
      <c r="BA129" s="7">
        <v>97.835497835497847</v>
      </c>
      <c r="BB129" s="7">
        <v>100</v>
      </c>
      <c r="BC129" s="7">
        <v>99.350649350649363</v>
      </c>
      <c r="BD129" s="44">
        <v>94.155844155844164</v>
      </c>
      <c r="BE129" s="44">
        <v>8.1314737230658451</v>
      </c>
      <c r="BF129" s="44">
        <v>12.565957500068556</v>
      </c>
      <c r="BG129" s="44">
        <v>4.4344837770027112</v>
      </c>
      <c r="BH129" s="44">
        <v>10.852815559506659</v>
      </c>
      <c r="BI129" s="44">
        <v>8.4938702420408951</v>
      </c>
      <c r="BJ129" s="44">
        <v>13.770239097008385</v>
      </c>
      <c r="BK129" s="44">
        <v>3.3408519282349358</v>
      </c>
      <c r="BL129" s="44">
        <v>44.177820484183613</v>
      </c>
      <c r="BM129" s="7">
        <v>1</v>
      </c>
      <c r="BN129" s="7"/>
      <c r="BO129" s="7"/>
      <c r="BP129" s="7">
        <v>0</v>
      </c>
      <c r="BQ129" s="7">
        <v>0</v>
      </c>
      <c r="BR129" s="44">
        <v>47.690705792750542</v>
      </c>
      <c r="BS129" s="44">
        <v>43.256222015747831</v>
      </c>
      <c r="BT129" s="44">
        <v>32.403406456241179</v>
      </c>
      <c r="BU129" s="44">
        <v>23.90953621420028</v>
      </c>
      <c r="BV129" s="44">
        <v>10.139297117191893</v>
      </c>
      <c r="BW129" s="44">
        <v>6.798445188956955</v>
      </c>
      <c r="BX129" s="44">
        <v>1.1543494743270615</v>
      </c>
      <c r="BY129" s="45">
        <v>0</v>
      </c>
      <c r="BZ129" s="7">
        <v>15</v>
      </c>
      <c r="CA129" s="7">
        <v>318</v>
      </c>
      <c r="CB129" s="7">
        <v>1.1058567974887283</v>
      </c>
      <c r="CC129" s="7">
        <v>2.5917174487101362</v>
      </c>
      <c r="CD129" s="7">
        <v>5.0680479382490224</v>
      </c>
      <c r="CE129" s="44">
        <v>57.33112041055638</v>
      </c>
      <c r="CF129" s="44">
        <v>55.282551877436816</v>
      </c>
      <c r="CG129" s="44">
        <v>50.48577327636584</v>
      </c>
      <c r="CH129" s="44">
        <v>34.59724791008383</v>
      </c>
      <c r="CI129" s="44">
        <v>26.077500394776791</v>
      </c>
      <c r="CJ129" s="44">
        <v>15.294393539554202</v>
      </c>
      <c r="CK129" s="44">
        <v>13.911499070773546</v>
      </c>
      <c r="CL129" s="7">
        <v>100</v>
      </c>
      <c r="CM129" s="44">
        <v>96.672212978369387</v>
      </c>
      <c r="CN129" s="44">
        <v>97.171381031613976</v>
      </c>
      <c r="CO129" s="44">
        <v>96.672212978369387</v>
      </c>
      <c r="CP129" s="44">
        <v>96.672212978369387</v>
      </c>
      <c r="CQ129" s="44">
        <v>2.048568533119564</v>
      </c>
      <c r="CR129" s="44">
        <v>6.8453471341905399</v>
      </c>
      <c r="CS129" s="44">
        <v>4.7967786010709759</v>
      </c>
      <c r="CT129" s="44">
        <v>15.888525366282011</v>
      </c>
      <c r="CU129" s="44">
        <v>8.5197475153070386</v>
      </c>
      <c r="CV129" s="44">
        <v>10.78310685522259</v>
      </c>
      <c r="CW129" s="44">
        <v>1.3828944687806555</v>
      </c>
      <c r="CX129" s="44">
        <v>42.66887958944362</v>
      </c>
      <c r="CY129" s="7">
        <v>0</v>
      </c>
      <c r="CZ129" s="7"/>
      <c r="DA129" s="7"/>
      <c r="DB129" s="7">
        <v>0</v>
      </c>
      <c r="DC129" s="44">
        <v>0</v>
      </c>
      <c r="DD129" s="44">
        <v>55.282551877436823</v>
      </c>
      <c r="DE129" s="44">
        <v>50.48577327636584</v>
      </c>
      <c r="DF129" s="44">
        <v>34.59724791008383</v>
      </c>
      <c r="DG129" s="44">
        <v>26.077500394776791</v>
      </c>
      <c r="DH129" s="44">
        <v>15.294393539554202</v>
      </c>
      <c r="DI129" s="44">
        <v>13.911499070773546</v>
      </c>
      <c r="DJ129" s="44">
        <v>1.1058567974887283</v>
      </c>
      <c r="DK129" s="45">
        <v>0</v>
      </c>
      <c r="DL129" s="7">
        <v>30</v>
      </c>
      <c r="DM129" s="7">
        <v>319</v>
      </c>
      <c r="DN129" s="7">
        <v>1.1756313200580095</v>
      </c>
      <c r="DO129" s="7">
        <v>2.6195196954166056</v>
      </c>
      <c r="DP129" s="7">
        <v>2.6504612681212358</v>
      </c>
      <c r="DQ129" s="7">
        <v>55.120348126604235</v>
      </c>
      <c r="DR129" s="44">
        <v>50.829128852368925</v>
      </c>
      <c r="DS129" s="44">
        <v>49.307787371951953</v>
      </c>
      <c r="DT129" s="44">
        <v>38.233988441534898</v>
      </c>
      <c r="DU129" s="44">
        <v>25.096910936818428</v>
      </c>
      <c r="DV129" s="44">
        <v>12.116538133947486</v>
      </c>
      <c r="DW129" s="44">
        <v>4.6223978091020577</v>
      </c>
      <c r="DX129" s="7">
        <v>100</v>
      </c>
      <c r="DY129" s="44">
        <v>97.818791946308721</v>
      </c>
      <c r="DZ129" s="44">
        <v>97.147651006711413</v>
      </c>
      <c r="EA129" s="44">
        <v>97.818791946308721</v>
      </c>
      <c r="EB129" s="44">
        <v>95.973154362416096</v>
      </c>
      <c r="EC129" s="44">
        <v>4.2912192742353099</v>
      </c>
      <c r="ED129" s="44">
        <v>5.8125607546522815</v>
      </c>
      <c r="EE129" s="44">
        <v>1.5213414804169716</v>
      </c>
      <c r="EF129" s="44">
        <v>11.073798930417055</v>
      </c>
      <c r="EG129" s="44">
        <v>13.137077504716469</v>
      </c>
      <c r="EH129" s="44">
        <v>12.980372802870942</v>
      </c>
      <c r="EI129" s="44">
        <v>7.4941403248454286</v>
      </c>
      <c r="EJ129" s="44">
        <v>44.879651873395765</v>
      </c>
      <c r="EK129" s="7">
        <v>0</v>
      </c>
      <c r="EL129" s="7"/>
      <c r="EM129" s="7"/>
      <c r="EN129" s="44">
        <v>0</v>
      </c>
      <c r="EO129" s="44">
        <v>0</v>
      </c>
      <c r="EP129" s="44">
        <v>50.829128852368925</v>
      </c>
      <c r="EQ129" s="44">
        <v>49.307787371951953</v>
      </c>
      <c r="ER129" s="44">
        <v>38.233988441534905</v>
      </c>
      <c r="ES129" s="44">
        <v>25.096910936818428</v>
      </c>
      <c r="ET129" s="44">
        <v>12.116538133947486</v>
      </c>
      <c r="EU129" s="44">
        <v>4.6223978091020577</v>
      </c>
      <c r="EV129" s="44">
        <v>1.1756313200580095</v>
      </c>
      <c r="EW129" s="45">
        <v>0</v>
      </c>
      <c r="EX129" s="7"/>
      <c r="EY129" s="7"/>
      <c r="EZ129" s="7"/>
      <c r="FA129" s="45"/>
      <c r="FB129" s="45"/>
      <c r="FC129" s="45"/>
      <c r="FD129" s="45"/>
      <c r="FE129" s="45"/>
      <c r="FF129" s="45"/>
      <c r="FG129" s="45"/>
      <c r="FH129" s="45"/>
      <c r="FI129" s="45"/>
      <c r="FJ129" s="45"/>
      <c r="FK129" s="7"/>
      <c r="FL129" s="44"/>
      <c r="FM129" s="44"/>
      <c r="FN129" s="44"/>
      <c r="FO129" s="44"/>
      <c r="FP129" s="44"/>
      <c r="FQ129" s="44"/>
      <c r="FR129" s="44"/>
      <c r="FS129" s="44"/>
      <c r="FT129" s="44"/>
      <c r="FU129" s="44"/>
      <c r="FV129" s="44"/>
      <c r="FW129" s="44"/>
      <c r="FX129" s="7"/>
      <c r="FY129" s="7"/>
      <c r="FZ129" s="7"/>
      <c r="GA129" s="7"/>
      <c r="GB129" s="7"/>
      <c r="GC129" s="44"/>
      <c r="GD129" s="44"/>
      <c r="GE129" s="44"/>
      <c r="GF129" s="44"/>
      <c r="GG129" s="44"/>
      <c r="GH129" s="44"/>
      <c r="GI129" s="44"/>
      <c r="GJ129" s="7"/>
      <c r="GL129" s="4">
        <f t="shared" si="2"/>
        <v>5.520732529398571</v>
      </c>
      <c r="GM129" s="4">
        <f t="shared" si="3"/>
        <v>31.912643301616111</v>
      </c>
      <c r="GN129" s="4"/>
    </row>
    <row r="130" spans="1:196" x14ac:dyDescent="0.2">
      <c r="A130" s="7">
        <v>31591</v>
      </c>
      <c r="B130" s="7">
        <v>2007</v>
      </c>
      <c r="C130" s="7">
        <v>5</v>
      </c>
      <c r="D130" s="7">
        <v>31</v>
      </c>
      <c r="E130" s="7">
        <v>6873693</v>
      </c>
      <c r="F130" s="7">
        <v>3532990</v>
      </c>
      <c r="G130" s="7">
        <v>130</v>
      </c>
      <c r="H130" s="1">
        <v>4</v>
      </c>
      <c r="I130" s="1">
        <v>3</v>
      </c>
      <c r="J130" s="7">
        <v>4.55</v>
      </c>
      <c r="K130" s="7">
        <v>0</v>
      </c>
      <c r="L130" s="7">
        <v>0</v>
      </c>
      <c r="M130" s="7">
        <v>2</v>
      </c>
      <c r="N130" s="7">
        <v>0</v>
      </c>
      <c r="O130" s="7">
        <v>4</v>
      </c>
      <c r="P130" s="7">
        <v>201</v>
      </c>
      <c r="Q130" s="7">
        <v>0</v>
      </c>
      <c r="R130" s="7">
        <v>1.1000000000000001</v>
      </c>
      <c r="S130" s="7">
        <v>7.6000000000000005</v>
      </c>
      <c r="T130" s="7">
        <v>91.3</v>
      </c>
      <c r="U130" s="7">
        <v>1.1160000000000001</v>
      </c>
      <c r="V130" s="7">
        <v>4.1129695640252262</v>
      </c>
      <c r="W130" s="7">
        <v>2.8881898770374512</v>
      </c>
      <c r="X130" s="7">
        <v>202</v>
      </c>
      <c r="Y130" s="7">
        <v>10</v>
      </c>
      <c r="Z130" s="7">
        <v>1.1000000000000001</v>
      </c>
      <c r="AA130" s="7">
        <v>7.6000000000000005</v>
      </c>
      <c r="AB130" s="7">
        <v>91.3</v>
      </c>
      <c r="AC130" s="7">
        <v>1.1910000000000001</v>
      </c>
      <c r="AD130" s="7">
        <v>3.3624830644167947</v>
      </c>
      <c r="AE130" s="7">
        <v>6.5638541932194743</v>
      </c>
      <c r="AF130" s="7">
        <v>203</v>
      </c>
      <c r="AG130" s="7">
        <v>20</v>
      </c>
      <c r="AH130" s="7">
        <v>1.1000000000000001</v>
      </c>
      <c r="AI130" s="7">
        <v>7.6000000000000005</v>
      </c>
      <c r="AJ130" s="7">
        <v>91.3</v>
      </c>
      <c r="AK130" s="7">
        <v>1.3089999999999999</v>
      </c>
      <c r="AL130" s="7">
        <v>2.1523691545370052</v>
      </c>
      <c r="AM130" s="7">
        <v>5.7683177717993424</v>
      </c>
      <c r="AN130" s="7">
        <v>0</v>
      </c>
      <c r="AO130" s="7">
        <v>742</v>
      </c>
      <c r="AP130" s="7">
        <v>1.1904991954725535</v>
      </c>
      <c r="AQ130" s="7">
        <v>2.6254697816150325</v>
      </c>
      <c r="AR130" s="44">
        <v>2.1330624682580028</v>
      </c>
      <c r="AS130" s="44">
        <v>54.655764701270748</v>
      </c>
      <c r="AT130" s="44">
        <v>48.491101027628218</v>
      </c>
      <c r="AU130" s="44">
        <v>37.606780571573964</v>
      </c>
      <c r="AV130" s="44">
        <v>20.747388055074566</v>
      </c>
      <c r="AW130" s="44">
        <v>18.266925707819457</v>
      </c>
      <c r="AX130" s="44">
        <v>11.723414359461628</v>
      </c>
      <c r="AY130" s="44">
        <v>5.084689415677329</v>
      </c>
      <c r="AZ130" s="7">
        <v>100</v>
      </c>
      <c r="BA130" s="7">
        <v>98.305084745762684</v>
      </c>
      <c r="BB130" s="7">
        <v>100</v>
      </c>
      <c r="BC130" s="7">
        <v>100</v>
      </c>
      <c r="BD130" s="44">
        <v>98.813559322033896</v>
      </c>
      <c r="BE130" s="44">
        <v>6.1646636736425293</v>
      </c>
      <c r="BF130" s="44">
        <v>17.048984129696784</v>
      </c>
      <c r="BG130" s="44">
        <v>10.884320456054255</v>
      </c>
      <c r="BH130" s="44">
        <v>16.859392516499398</v>
      </c>
      <c r="BI130" s="44">
        <v>2.4804623472551093</v>
      </c>
      <c r="BJ130" s="44">
        <v>6.5435113483578284</v>
      </c>
      <c r="BK130" s="44">
        <v>6.6387249437842994</v>
      </c>
      <c r="BL130" s="44">
        <v>45.344235298729252</v>
      </c>
      <c r="BM130" s="7">
        <v>0</v>
      </c>
      <c r="BN130" s="7"/>
      <c r="BO130" s="7"/>
      <c r="BP130" s="7">
        <v>0</v>
      </c>
      <c r="BQ130" s="7">
        <v>0</v>
      </c>
      <c r="BR130" s="44">
        <v>48.491101027628225</v>
      </c>
      <c r="BS130" s="44">
        <v>37.606780571573964</v>
      </c>
      <c r="BT130" s="44">
        <v>20.74738805507457</v>
      </c>
      <c r="BU130" s="44">
        <v>18.26692570781946</v>
      </c>
      <c r="BV130" s="44">
        <v>11.723414359461628</v>
      </c>
      <c r="BW130" s="44">
        <v>5.084689415677329</v>
      </c>
      <c r="BX130" s="44">
        <v>1.1904991954725535</v>
      </c>
      <c r="BY130" s="45">
        <v>0</v>
      </c>
      <c r="BZ130" s="7">
        <v>15</v>
      </c>
      <c r="CA130" s="7">
        <v>755</v>
      </c>
      <c r="CB130" s="7">
        <v>1.4163100877115034</v>
      </c>
      <c r="CC130" s="7">
        <v>2.6276600739480012</v>
      </c>
      <c r="CD130" s="7">
        <v>1.9426022653911794</v>
      </c>
      <c r="CE130" s="44">
        <v>46.099950227445945</v>
      </c>
      <c r="CF130" s="44">
        <v>38.501910961602356</v>
      </c>
      <c r="CG130" s="44">
        <v>22.603159309884006</v>
      </c>
      <c r="CH130" s="44">
        <v>12.351227561632566</v>
      </c>
      <c r="CI130" s="44">
        <v>9.8104761989928022</v>
      </c>
      <c r="CJ130" s="44">
        <v>6.6599445093194722</v>
      </c>
      <c r="CK130" s="44">
        <v>6.9742882194805729</v>
      </c>
      <c r="CL130" s="7">
        <v>100</v>
      </c>
      <c r="CM130" s="44">
        <v>98.833333333333329</v>
      </c>
      <c r="CN130" s="44">
        <v>98.333333333333357</v>
      </c>
      <c r="CO130" s="44">
        <v>98.333333333333357</v>
      </c>
      <c r="CP130" s="44">
        <v>98.833333333333329</v>
      </c>
      <c r="CQ130" s="44">
        <v>7.5980392658435889</v>
      </c>
      <c r="CR130" s="44">
        <v>23.496790917561938</v>
      </c>
      <c r="CS130" s="44">
        <v>15.898751651718349</v>
      </c>
      <c r="CT130" s="44">
        <v>10.25193174825144</v>
      </c>
      <c r="CU130" s="44">
        <v>2.5407513626397638</v>
      </c>
      <c r="CV130" s="44">
        <v>3.15053168967333</v>
      </c>
      <c r="CW130" s="44">
        <v>-0.31434371016110063</v>
      </c>
      <c r="CX130" s="44">
        <v>53.900049772554055</v>
      </c>
      <c r="CY130" s="7">
        <v>0</v>
      </c>
      <c r="CZ130" s="7"/>
      <c r="DA130" s="7"/>
      <c r="DB130" s="7">
        <v>0</v>
      </c>
      <c r="DC130" s="44">
        <v>0</v>
      </c>
      <c r="DD130" s="44">
        <v>38.501910961602363</v>
      </c>
      <c r="DE130" s="44">
        <v>22.603159309884006</v>
      </c>
      <c r="DF130" s="44">
        <v>12.351227561632566</v>
      </c>
      <c r="DG130" s="44">
        <v>9.8104761989928022</v>
      </c>
      <c r="DH130" s="44">
        <v>6.6599445093194722</v>
      </c>
      <c r="DI130" s="44">
        <v>6.9742882194805729</v>
      </c>
      <c r="DJ130" s="44">
        <v>1.4163100877115034</v>
      </c>
      <c r="DK130" s="45">
        <v>0</v>
      </c>
      <c r="DL130" s="7">
        <v>30</v>
      </c>
      <c r="DM130" s="7">
        <v>746</v>
      </c>
      <c r="DN130" s="7">
        <v>1.541212500694588</v>
      </c>
      <c r="DO130" s="7">
        <v>2.6411374435044621</v>
      </c>
      <c r="DP130" s="7">
        <v>0.77065708656852239</v>
      </c>
      <c r="DQ130" s="7">
        <v>41.645880471499055</v>
      </c>
      <c r="DR130" s="44">
        <v>35.559613129726657</v>
      </c>
      <c r="DS130" s="44">
        <v>17.735416803898659</v>
      </c>
      <c r="DT130" s="44">
        <v>6.4672467128579365</v>
      </c>
      <c r="DU130" s="44">
        <v>4.5072680364163045</v>
      </c>
      <c r="DV130" s="44">
        <v>2.7658235678008731</v>
      </c>
      <c r="DW130" s="44">
        <v>2.2343529960683322</v>
      </c>
      <c r="DX130" s="7">
        <v>100</v>
      </c>
      <c r="DY130" s="44">
        <v>97.678571428571431</v>
      </c>
      <c r="DZ130" s="44">
        <v>100</v>
      </c>
      <c r="EA130" s="44">
        <v>100.53571428571428</v>
      </c>
      <c r="EB130" s="44">
        <v>96.428571428571445</v>
      </c>
      <c r="EC130" s="44">
        <v>6.0862673417723983</v>
      </c>
      <c r="ED130" s="44">
        <v>23.910463667600396</v>
      </c>
      <c r="EE130" s="44">
        <v>17.824196325827998</v>
      </c>
      <c r="EF130" s="44">
        <v>11.268170091040723</v>
      </c>
      <c r="EG130" s="44">
        <v>1.959978676441632</v>
      </c>
      <c r="EH130" s="44">
        <v>1.7414444686154313</v>
      </c>
      <c r="EI130" s="44">
        <v>0.53147057173254098</v>
      </c>
      <c r="EJ130" s="44">
        <v>58.354119528500945</v>
      </c>
      <c r="EK130" s="7">
        <v>0</v>
      </c>
      <c r="EL130" s="7"/>
      <c r="EM130" s="7"/>
      <c r="EN130" s="44">
        <v>0</v>
      </c>
      <c r="EO130" s="44">
        <v>0</v>
      </c>
      <c r="EP130" s="44">
        <v>35.559613129726657</v>
      </c>
      <c r="EQ130" s="44">
        <v>17.735416803898659</v>
      </c>
      <c r="ER130" s="44">
        <v>6.4672467128579365</v>
      </c>
      <c r="ES130" s="44">
        <v>4.5072680364163045</v>
      </c>
      <c r="ET130" s="44">
        <v>2.7658235678008736</v>
      </c>
      <c r="EU130" s="44">
        <v>2.2343529960683322</v>
      </c>
      <c r="EV130" s="44">
        <v>1.541212500694588</v>
      </c>
      <c r="EW130" s="45">
        <v>0</v>
      </c>
      <c r="EX130" s="7">
        <v>2</v>
      </c>
      <c r="EY130" s="7" t="s">
        <v>188</v>
      </c>
      <c r="EZ130" s="7">
        <v>726</v>
      </c>
      <c r="FA130" s="45">
        <v>1.1583260180710586</v>
      </c>
      <c r="FB130" s="45">
        <v>2.6065159209442768</v>
      </c>
      <c r="FC130" s="45">
        <v>3.7812242657150592</v>
      </c>
      <c r="FD130" s="45">
        <v>55.560370502113585</v>
      </c>
      <c r="FE130" s="45">
        <v>45.328482157375134</v>
      </c>
      <c r="FF130" s="45">
        <v>33.689429103739513</v>
      </c>
      <c r="FG130" s="45">
        <v>19.91332256274513</v>
      </c>
      <c r="FH130" s="45">
        <v>16.055152172815408</v>
      </c>
      <c r="FI130" s="45">
        <v>9.5077366226186797</v>
      </c>
      <c r="FJ130" s="45">
        <v>6.671738382602336</v>
      </c>
      <c r="FK130" s="7">
        <v>100</v>
      </c>
      <c r="FL130" s="44">
        <v>93.668528864059581</v>
      </c>
      <c r="FM130" s="44">
        <v>95.530726256983229</v>
      </c>
      <c r="FN130" s="44">
        <v>96.275605214152705</v>
      </c>
      <c r="FO130" s="44">
        <v>95.530726256983229</v>
      </c>
      <c r="FP130" s="44">
        <v>10.231888344738451</v>
      </c>
      <c r="FQ130" s="44">
        <v>21.870941398374072</v>
      </c>
      <c r="FR130" s="44">
        <v>11.639053053635621</v>
      </c>
      <c r="FS130" s="44">
        <v>13.776106540994384</v>
      </c>
      <c r="FT130" s="44">
        <v>3.8581703899297217</v>
      </c>
      <c r="FU130" s="44">
        <v>6.5474155501967282</v>
      </c>
      <c r="FV130" s="44">
        <v>2.8359982400163437</v>
      </c>
      <c r="FW130" s="44">
        <v>44.439629497886415</v>
      </c>
      <c r="FX130" s="7">
        <v>1</v>
      </c>
      <c r="FY130" s="7"/>
      <c r="FZ130" s="7"/>
      <c r="GA130" s="7">
        <v>0</v>
      </c>
      <c r="GB130" s="7">
        <v>0</v>
      </c>
      <c r="GC130" s="44">
        <v>45.328482157375127</v>
      </c>
      <c r="GD130" s="44">
        <v>33.689429103739513</v>
      </c>
      <c r="GE130" s="44">
        <v>19.91332256274513</v>
      </c>
      <c r="GF130" s="44">
        <v>16.055152172815408</v>
      </c>
      <c r="GG130" s="44">
        <v>9.5077366226186779</v>
      </c>
      <c r="GH130" s="44">
        <v>6.671738382602336</v>
      </c>
      <c r="GI130" s="44">
        <v>1.1583260180710586</v>
      </c>
      <c r="GJ130" s="7">
        <v>0</v>
      </c>
      <c r="GL130" s="4">
        <f t="shared" si="2"/>
        <v>3.2330624682580029</v>
      </c>
      <c r="GM130" s="4">
        <f t="shared" si="3"/>
        <v>36.388838993451287</v>
      </c>
      <c r="GN130" s="4"/>
    </row>
    <row r="131" spans="1:196" x14ac:dyDescent="0.2">
      <c r="A131" s="7">
        <v>31651</v>
      </c>
      <c r="B131" s="7">
        <v>2007</v>
      </c>
      <c r="C131" s="7">
        <v>6</v>
      </c>
      <c r="D131" s="7">
        <v>1</v>
      </c>
      <c r="E131" s="7">
        <v>6873686</v>
      </c>
      <c r="F131" s="7">
        <v>3581000</v>
      </c>
      <c r="G131" s="7">
        <v>120</v>
      </c>
      <c r="H131" s="1">
        <v>3</v>
      </c>
      <c r="I131" s="1">
        <v>2</v>
      </c>
      <c r="J131" s="7">
        <v>6.5</v>
      </c>
      <c r="K131" s="7">
        <v>2</v>
      </c>
      <c r="L131" s="7">
        <v>9</v>
      </c>
      <c r="M131" s="7">
        <v>3</v>
      </c>
      <c r="N131" s="7">
        <v>0</v>
      </c>
      <c r="O131" s="7">
        <v>2</v>
      </c>
      <c r="P131" s="7">
        <v>201</v>
      </c>
      <c r="Q131" s="7">
        <v>0</v>
      </c>
      <c r="R131" s="7">
        <v>4.0999999999999996</v>
      </c>
      <c r="S131" s="7">
        <v>44.6</v>
      </c>
      <c r="T131" s="7">
        <v>51.300000000000004</v>
      </c>
      <c r="U131" s="7">
        <v>0.81599999999999995</v>
      </c>
      <c r="V131" s="7">
        <v>17.746113989637308</v>
      </c>
      <c r="W131" s="7">
        <v>5.4527559055118093</v>
      </c>
      <c r="X131" s="7">
        <v>202</v>
      </c>
      <c r="Y131" s="7">
        <v>10</v>
      </c>
      <c r="Z131" s="7">
        <v>4.0999999999999996</v>
      </c>
      <c r="AA131" s="7">
        <v>44.6</v>
      </c>
      <c r="AB131" s="7">
        <v>51.300000000000004</v>
      </c>
      <c r="AC131" s="7">
        <v>0.88500000000000001</v>
      </c>
      <c r="AD131" s="7">
        <v>18.077553249590387</v>
      </c>
      <c r="AE131" s="7">
        <v>10.683333333333337</v>
      </c>
      <c r="AF131" s="7">
        <v>203</v>
      </c>
      <c r="AG131" s="7">
        <v>20</v>
      </c>
      <c r="AH131" s="7">
        <v>1</v>
      </c>
      <c r="AI131" s="7">
        <v>33</v>
      </c>
      <c r="AJ131" s="7">
        <v>66</v>
      </c>
      <c r="AK131" s="7">
        <v>0.98899999999999999</v>
      </c>
      <c r="AL131" s="7">
        <v>16.250266922912662</v>
      </c>
      <c r="AM131" s="7">
        <v>13.81947985721569</v>
      </c>
      <c r="AN131" s="7">
        <v>0</v>
      </c>
      <c r="AO131" s="7">
        <v>735</v>
      </c>
      <c r="AP131" s="7">
        <v>0.91931604709545534</v>
      </c>
      <c r="AQ131" s="7">
        <v>2.5158836689038031</v>
      </c>
      <c r="AR131" s="44">
        <v>11.662289660538841</v>
      </c>
      <c r="AS131" s="44">
        <v>63.459516890301572</v>
      </c>
      <c r="AT131" s="44">
        <v>57.957366201678354</v>
      </c>
      <c r="AU131" s="44">
        <v>56.363887602945304</v>
      </c>
      <c r="AV131" s="44">
        <v>38.886614332041376</v>
      </c>
      <c r="AW131" s="44">
        <v>35.839883251263835</v>
      </c>
      <c r="AX131" s="44">
        <v>30.90647350958637</v>
      </c>
      <c r="AY131" s="44">
        <v>11.724369815957482</v>
      </c>
      <c r="AZ131" s="7">
        <v>100</v>
      </c>
      <c r="BA131" s="7">
        <v>98.833333333333329</v>
      </c>
      <c r="BB131" s="7">
        <v>100</v>
      </c>
      <c r="BC131" s="7">
        <v>100</v>
      </c>
      <c r="BD131" s="44">
        <v>98.833333333333329</v>
      </c>
      <c r="BE131" s="44">
        <v>5.5021506886232174</v>
      </c>
      <c r="BF131" s="44">
        <v>7.0956292873562674</v>
      </c>
      <c r="BG131" s="44">
        <v>1.59347859873305</v>
      </c>
      <c r="BH131" s="44">
        <v>17.477273270903929</v>
      </c>
      <c r="BI131" s="44">
        <v>3.0467310807775405</v>
      </c>
      <c r="BJ131" s="44">
        <v>4.9334097416774654</v>
      </c>
      <c r="BK131" s="44">
        <v>19.182103693628889</v>
      </c>
      <c r="BL131" s="44">
        <v>36.540483109698428</v>
      </c>
      <c r="BM131" s="7">
        <v>0</v>
      </c>
      <c r="BN131" s="7"/>
      <c r="BO131" s="7"/>
      <c r="BP131" s="7">
        <v>0</v>
      </c>
      <c r="BQ131" s="7">
        <v>0</v>
      </c>
      <c r="BR131" s="44">
        <v>57.957366201678354</v>
      </c>
      <c r="BS131" s="44">
        <v>56.363887602945319</v>
      </c>
      <c r="BT131" s="44">
        <v>38.886614332041383</v>
      </c>
      <c r="BU131" s="44">
        <v>35.839883251263835</v>
      </c>
      <c r="BV131" s="44">
        <v>30.90647350958637</v>
      </c>
      <c r="BW131" s="44">
        <v>11.724369815957482</v>
      </c>
      <c r="BX131" s="44">
        <v>0.91931604709545534</v>
      </c>
      <c r="BY131" s="45">
        <v>0</v>
      </c>
      <c r="BZ131" s="7">
        <v>15</v>
      </c>
      <c r="CA131" s="7">
        <v>747</v>
      </c>
      <c r="CB131" s="7">
        <v>1.0009320241853326</v>
      </c>
      <c r="CC131" s="7">
        <v>2.5731827111984278</v>
      </c>
      <c r="CD131" s="7">
        <v>6.6797642436149411</v>
      </c>
      <c r="CE131" s="44">
        <v>61.101401007036884</v>
      </c>
      <c r="CF131" s="44">
        <v>60.563334536744286</v>
      </c>
      <c r="CG131" s="44">
        <v>45.576880314372737</v>
      </c>
      <c r="CH131" s="44">
        <v>36.051961887326065</v>
      </c>
      <c r="CI131" s="44">
        <v>30.641400426090854</v>
      </c>
      <c r="CJ131" s="44">
        <v>18.735252392282575</v>
      </c>
      <c r="CK131" s="44">
        <v>15.302686296058365</v>
      </c>
      <c r="CL131" s="7">
        <v>100</v>
      </c>
      <c r="CM131" s="44">
        <v>100.56925996204933</v>
      </c>
      <c r="CN131" s="44">
        <v>99.24098671726756</v>
      </c>
      <c r="CO131" s="44">
        <v>98.102466793168873</v>
      </c>
      <c r="CP131" s="44">
        <v>98.671726755218216</v>
      </c>
      <c r="CQ131" s="44">
        <v>0.53806647029259835</v>
      </c>
      <c r="CR131" s="44">
        <v>15.524520692664147</v>
      </c>
      <c r="CS131" s="44">
        <v>14.986454222371549</v>
      </c>
      <c r="CT131" s="44">
        <v>9.5249184270466714</v>
      </c>
      <c r="CU131" s="44">
        <v>5.4105614612352113</v>
      </c>
      <c r="CV131" s="44">
        <v>11.906148033808279</v>
      </c>
      <c r="CW131" s="44">
        <v>3.4325660962242104</v>
      </c>
      <c r="CX131" s="44">
        <v>38.898598992963116</v>
      </c>
      <c r="CY131" s="7">
        <v>1</v>
      </c>
      <c r="CZ131" s="7"/>
      <c r="DA131" s="7">
        <v>7.2690000000000001</v>
      </c>
      <c r="DB131" s="7">
        <v>7.2690000000000001</v>
      </c>
      <c r="DC131" s="44">
        <v>2.7430188679245284</v>
      </c>
      <c r="DD131" s="44">
        <v>61.797731512693254</v>
      </c>
      <c r="DE131" s="44">
        <v>46.505824594993818</v>
      </c>
      <c r="DF131" s="44">
        <v>36.786770052549244</v>
      </c>
      <c r="DG131" s="44">
        <v>31.265930966130057</v>
      </c>
      <c r="DH131" s="44">
        <v>19.117112788074405</v>
      </c>
      <c r="DI131" s="44">
        <v>14.788824040183444</v>
      </c>
      <c r="DJ131" s="44">
        <v>0.96732085435707771</v>
      </c>
      <c r="DK131" s="45">
        <v>3.361116982825485E-2</v>
      </c>
      <c r="DL131" s="7">
        <v>30</v>
      </c>
      <c r="DM131" s="7">
        <v>745</v>
      </c>
      <c r="DN131" s="7">
        <v>1.3641083462474275</v>
      </c>
      <c r="DO131" s="7">
        <v>2.6208248892891985</v>
      </c>
      <c r="DP131" s="7">
        <v>2.5369661487653001</v>
      </c>
      <c r="DQ131" s="7">
        <v>47.951183162893756</v>
      </c>
      <c r="DR131" s="44">
        <v>44.166937455966796</v>
      </c>
      <c r="DS131" s="44">
        <v>38.042483989366907</v>
      </c>
      <c r="DT131" s="44">
        <v>30.186334619001332</v>
      </c>
      <c r="DU131" s="44">
        <v>25.372353728224091</v>
      </c>
      <c r="DV131" s="44">
        <v>13.75193874465355</v>
      </c>
      <c r="DW131" s="44">
        <v>13.360517237935879</v>
      </c>
      <c r="DX131" s="7">
        <v>100</v>
      </c>
      <c r="DY131" s="44">
        <v>99.310344827586221</v>
      </c>
      <c r="DZ131" s="44">
        <v>98.793103448275872</v>
      </c>
      <c r="EA131" s="44">
        <v>98.275862068965509</v>
      </c>
      <c r="EB131" s="44">
        <v>98.275862068965509</v>
      </c>
      <c r="EC131" s="44">
        <v>3.7842457069269599</v>
      </c>
      <c r="ED131" s="44">
        <v>9.9086991735268484</v>
      </c>
      <c r="EE131" s="44">
        <v>6.1244534665998884</v>
      </c>
      <c r="EF131" s="44">
        <v>7.8561493703655749</v>
      </c>
      <c r="EG131" s="44">
        <v>4.8139808907772412</v>
      </c>
      <c r="EH131" s="44">
        <v>11.620414983570541</v>
      </c>
      <c r="EI131" s="44">
        <v>0.39142150671767162</v>
      </c>
      <c r="EJ131" s="44">
        <v>52.048816837106244</v>
      </c>
      <c r="EK131" s="7">
        <v>0</v>
      </c>
      <c r="EL131" s="7"/>
      <c r="EM131" s="7">
        <v>10.385999999999999</v>
      </c>
      <c r="EN131" s="44">
        <v>10.385999999999999</v>
      </c>
      <c r="EO131" s="44">
        <v>3.919245283018868</v>
      </c>
      <c r="EP131" s="44">
        <v>45.355450057036215</v>
      </c>
      <c r="EQ131" s="44">
        <v>39.066190277411486</v>
      </c>
      <c r="ER131" s="44">
        <v>30.998635429093707</v>
      </c>
      <c r="ES131" s="44">
        <v>26.055112458209596</v>
      </c>
      <c r="ET131" s="44">
        <v>14.121997286825518</v>
      </c>
      <c r="EU131" s="44">
        <v>13.021606532501879</v>
      </c>
      <c r="EV131" s="44">
        <v>1.3295055749862643</v>
      </c>
      <c r="EW131" s="45">
        <v>3.4602771261163179E-2</v>
      </c>
      <c r="EX131" s="7">
        <v>20</v>
      </c>
      <c r="EY131" s="7" t="s">
        <v>188</v>
      </c>
      <c r="EZ131" s="7">
        <v>737</v>
      </c>
      <c r="FA131" s="45">
        <v>1.0542004268531753</v>
      </c>
      <c r="FB131" s="45">
        <v>2.5783573044602459</v>
      </c>
      <c r="FC131" s="45">
        <v>6.2297996121525587</v>
      </c>
      <c r="FD131" s="45">
        <v>59.113485744216433</v>
      </c>
      <c r="FE131" s="45">
        <v>56.980595242467068</v>
      </c>
      <c r="FF131" s="45">
        <v>51.219785279175099</v>
      </c>
      <c r="FG131" s="45">
        <v>40.677989483862767</v>
      </c>
      <c r="FH131" s="45">
        <v>33.66634020405381</v>
      </c>
      <c r="FI131" s="45">
        <v>19.656939859063943</v>
      </c>
      <c r="FJ131" s="45">
        <v>17.451247417839362</v>
      </c>
      <c r="FK131" s="7">
        <v>100</v>
      </c>
      <c r="FL131" s="44">
        <v>96.964285714285708</v>
      </c>
      <c r="FM131" s="44">
        <v>95.419735421920734</v>
      </c>
      <c r="FN131" s="44">
        <v>104.96170896411282</v>
      </c>
      <c r="FO131" s="44">
        <v>95.419735421920734</v>
      </c>
      <c r="FP131" s="44">
        <v>2.1328905017493653</v>
      </c>
      <c r="FQ131" s="44">
        <v>7.8937004650413343</v>
      </c>
      <c r="FR131" s="44">
        <v>5.7608099632919689</v>
      </c>
      <c r="FS131" s="44">
        <v>10.541795795312332</v>
      </c>
      <c r="FT131" s="44">
        <v>7.0116492798089567</v>
      </c>
      <c r="FU131" s="44">
        <v>14.009400344989867</v>
      </c>
      <c r="FV131" s="44">
        <v>2.2056924412245813</v>
      </c>
      <c r="FW131" s="44">
        <v>40.886514255783567</v>
      </c>
      <c r="FX131" s="7">
        <v>0</v>
      </c>
      <c r="FY131" s="7"/>
      <c r="FZ131" s="7"/>
      <c r="GA131" s="7">
        <v>0</v>
      </c>
      <c r="GB131" s="7">
        <v>0</v>
      </c>
      <c r="GC131" s="44">
        <v>56.980595242467068</v>
      </c>
      <c r="GD131" s="44">
        <v>51.219785279175113</v>
      </c>
      <c r="GE131" s="44">
        <v>40.677989483862767</v>
      </c>
      <c r="GF131" s="44">
        <v>33.66634020405381</v>
      </c>
      <c r="GG131" s="44">
        <v>19.656939859063947</v>
      </c>
      <c r="GH131" s="44">
        <v>17.451247417839362</v>
      </c>
      <c r="GI131" s="44">
        <v>1.0542004268531753</v>
      </c>
      <c r="GJ131" s="7">
        <v>0</v>
      </c>
      <c r="GL131" s="4">
        <f t="shared" ref="GL131:GL162" si="4">R131+AR131</f>
        <v>15.762289660538841</v>
      </c>
      <c r="GM131" s="4">
        <f t="shared" ref="GM131:GM162" si="5">AS131-AW131</f>
        <v>27.619633639037737</v>
      </c>
      <c r="GN131" s="4"/>
    </row>
    <row r="132" spans="1:196" x14ac:dyDescent="0.2">
      <c r="A132" s="7">
        <v>31731</v>
      </c>
      <c r="B132" s="7">
        <v>2007</v>
      </c>
      <c r="C132" s="7">
        <v>5</v>
      </c>
      <c r="D132" s="7">
        <v>28</v>
      </c>
      <c r="E132" s="7">
        <v>6873717</v>
      </c>
      <c r="F132" s="7">
        <v>3644999</v>
      </c>
      <c r="G132" s="7">
        <v>80</v>
      </c>
      <c r="H132" s="1">
        <v>4</v>
      </c>
      <c r="I132" s="1">
        <v>2</v>
      </c>
      <c r="J132" s="7">
        <v>2.85</v>
      </c>
      <c r="K132" s="7">
        <v>2</v>
      </c>
      <c r="L132" s="7">
        <v>4</v>
      </c>
      <c r="M132" s="7">
        <v>3</v>
      </c>
      <c r="N132" s="7">
        <v>0</v>
      </c>
      <c r="O132" s="7">
        <v>2</v>
      </c>
      <c r="P132" s="7">
        <v>201</v>
      </c>
      <c r="Q132" s="7">
        <v>0</v>
      </c>
      <c r="R132" s="7">
        <v>2.6</v>
      </c>
      <c r="S132" s="7">
        <v>28</v>
      </c>
      <c r="T132" s="7">
        <v>69.400000000000006</v>
      </c>
      <c r="U132" s="7">
        <v>0.94399999999999995</v>
      </c>
      <c r="V132" s="7">
        <v>7.1793182940885911</v>
      </c>
      <c r="W132" s="7">
        <v>5.6767784282419722</v>
      </c>
      <c r="X132" s="7">
        <v>202</v>
      </c>
      <c r="Y132" s="7">
        <v>10</v>
      </c>
      <c r="Z132" s="7">
        <v>2.6</v>
      </c>
      <c r="AA132" s="7">
        <v>28</v>
      </c>
      <c r="AB132" s="7">
        <v>69.400000000000006</v>
      </c>
      <c r="AC132" s="7">
        <v>1.1819999999999999</v>
      </c>
      <c r="AD132" s="7">
        <v>4.9605263157894646</v>
      </c>
      <c r="AE132" s="7">
        <v>1.2598643223037549</v>
      </c>
      <c r="AF132" s="7">
        <v>203</v>
      </c>
      <c r="AG132" s="7">
        <v>20</v>
      </c>
      <c r="AH132" s="7">
        <v>2.6</v>
      </c>
      <c r="AI132" s="7">
        <v>28</v>
      </c>
      <c r="AJ132" s="7">
        <v>69.400000000000006</v>
      </c>
      <c r="AK132" s="7">
        <v>1.28</v>
      </c>
      <c r="AL132" s="7">
        <v>3.9585443777760427</v>
      </c>
      <c r="AM132" s="7">
        <v>0.79513184584179974</v>
      </c>
      <c r="AN132" s="7">
        <v>0</v>
      </c>
      <c r="AO132" s="7">
        <v>731</v>
      </c>
      <c r="AP132" s="7">
        <v>1.0715798820462534</v>
      </c>
      <c r="AQ132" s="7">
        <v>2.5773053111762785</v>
      </c>
      <c r="AR132" s="44">
        <v>6.3212772890192319</v>
      </c>
      <c r="AS132" s="44">
        <v>58.422470267708185</v>
      </c>
      <c r="AT132" s="44">
        <v>48.265625225188089</v>
      </c>
      <c r="AU132" s="44">
        <v>43.802799303012414</v>
      </c>
      <c r="AV132" s="44">
        <v>34.277760619478407</v>
      </c>
      <c r="AW132" s="44">
        <v>26.668153791593546</v>
      </c>
      <c r="AX132" s="44">
        <v>15.944341429694086</v>
      </c>
      <c r="AY132" s="44">
        <v>8.6718139451348328</v>
      </c>
      <c r="AZ132" s="7">
        <v>100</v>
      </c>
      <c r="BA132" s="7">
        <v>98.807495741056215</v>
      </c>
      <c r="BB132" s="7">
        <v>98.807495741056215</v>
      </c>
      <c r="BC132" s="7">
        <v>100</v>
      </c>
      <c r="BD132" s="44">
        <v>100</v>
      </c>
      <c r="BE132" s="44">
        <v>10.156845042520096</v>
      </c>
      <c r="BF132" s="44">
        <v>14.619670964695771</v>
      </c>
      <c r="BG132" s="44">
        <v>4.462825922175675</v>
      </c>
      <c r="BH132" s="44">
        <v>9.5250386835340066</v>
      </c>
      <c r="BI132" s="44">
        <v>7.6096068278848605</v>
      </c>
      <c r="BJ132" s="44">
        <v>10.72381236189946</v>
      </c>
      <c r="BK132" s="44">
        <v>7.2725274845592534</v>
      </c>
      <c r="BL132" s="44">
        <v>41.577529732291815</v>
      </c>
      <c r="BM132" s="7">
        <v>1</v>
      </c>
      <c r="BN132" s="7"/>
      <c r="BO132" s="7"/>
      <c r="BP132" s="7">
        <v>0</v>
      </c>
      <c r="BQ132" s="7">
        <v>0</v>
      </c>
      <c r="BR132" s="44">
        <v>48.265625225188089</v>
      </c>
      <c r="BS132" s="44">
        <v>43.802799303012421</v>
      </c>
      <c r="BT132" s="44">
        <v>34.277760619478407</v>
      </c>
      <c r="BU132" s="44">
        <v>26.668153791593546</v>
      </c>
      <c r="BV132" s="44">
        <v>15.944341429694086</v>
      </c>
      <c r="BW132" s="44">
        <v>8.6718139451348328</v>
      </c>
      <c r="BX132" s="44">
        <v>1.0715798820462534</v>
      </c>
      <c r="BY132" s="45">
        <v>0</v>
      </c>
      <c r="BZ132" s="7">
        <v>15</v>
      </c>
      <c r="CA132" s="7">
        <v>722</v>
      </c>
      <c r="CB132" s="7">
        <v>1.3491326216833082</v>
      </c>
      <c r="CC132" s="7">
        <v>2.6263533667576313</v>
      </c>
      <c r="CD132" s="7">
        <v>2.0562289775972458</v>
      </c>
      <c r="CE132" s="44">
        <v>48.630955805125268</v>
      </c>
      <c r="CF132" s="44">
        <v>41.764235711231812</v>
      </c>
      <c r="CG132" s="44">
        <v>40.271544285680925</v>
      </c>
      <c r="CH132" s="44">
        <v>34.389704881169884</v>
      </c>
      <c r="CI132" s="44">
        <v>28.62219928797759</v>
      </c>
      <c r="CJ132" s="44">
        <v>11.4530719549394</v>
      </c>
      <c r="CK132" s="44">
        <v>6.6220131287556985</v>
      </c>
      <c r="CL132" s="7">
        <v>100</v>
      </c>
      <c r="CM132" s="44">
        <v>99.5</v>
      </c>
      <c r="CN132" s="44">
        <v>100</v>
      </c>
      <c r="CO132" s="44">
        <v>97.166666666666671</v>
      </c>
      <c r="CP132" s="44">
        <v>98.833333333333329</v>
      </c>
      <c r="CQ132" s="44">
        <v>6.8667200938934556</v>
      </c>
      <c r="CR132" s="44">
        <v>8.3594115194443432</v>
      </c>
      <c r="CS132" s="44">
        <v>1.4926914255508876</v>
      </c>
      <c r="CT132" s="44">
        <v>5.8818394045110409</v>
      </c>
      <c r="CU132" s="44">
        <v>5.7675055931922934</v>
      </c>
      <c r="CV132" s="44">
        <v>17.16912733303819</v>
      </c>
      <c r="CW132" s="44">
        <v>4.8310588261837015</v>
      </c>
      <c r="CX132" s="44">
        <v>51.369044194874732</v>
      </c>
      <c r="CY132" s="7">
        <v>0</v>
      </c>
      <c r="CZ132" s="7"/>
      <c r="DA132" s="7"/>
      <c r="DB132" s="7">
        <v>0</v>
      </c>
      <c r="DC132" s="44">
        <v>0</v>
      </c>
      <c r="DD132" s="44">
        <v>41.764235711231812</v>
      </c>
      <c r="DE132" s="44">
        <v>40.271544285680925</v>
      </c>
      <c r="DF132" s="44">
        <v>34.389704881169877</v>
      </c>
      <c r="DG132" s="44">
        <v>28.62219928797759</v>
      </c>
      <c r="DH132" s="44">
        <v>11.4530719549394</v>
      </c>
      <c r="DI132" s="44">
        <v>6.6220131287556985</v>
      </c>
      <c r="DJ132" s="44">
        <v>1.3491326216833082</v>
      </c>
      <c r="DK132" s="45">
        <v>0</v>
      </c>
      <c r="DL132" s="7">
        <v>30</v>
      </c>
      <c r="DM132" s="7">
        <v>721</v>
      </c>
      <c r="DN132" s="7">
        <v>1.2046239022194294</v>
      </c>
      <c r="DO132" s="7">
        <v>2.6153327672221631</v>
      </c>
      <c r="DP132" s="7">
        <v>3.0145419806814453</v>
      </c>
      <c r="DQ132" s="7">
        <v>53.939937689118509</v>
      </c>
      <c r="DR132" s="44">
        <v>45.152241059893797</v>
      </c>
      <c r="DS132" s="44">
        <v>41.537805212613257</v>
      </c>
      <c r="DT132" s="44">
        <v>31.297996941097921</v>
      </c>
      <c r="DU132" s="44">
        <v>24.580787671378715</v>
      </c>
      <c r="DV132" s="44">
        <v>10.897097694196804</v>
      </c>
      <c r="DW132" s="44">
        <v>8.1715040651730941</v>
      </c>
      <c r="DX132" s="7">
        <v>100</v>
      </c>
      <c r="DY132" s="44">
        <v>98.284734133790735</v>
      </c>
      <c r="DZ132" s="44">
        <v>98.284734133790735</v>
      </c>
      <c r="EA132" s="44">
        <v>98.970840480274418</v>
      </c>
      <c r="EB132" s="44">
        <v>97.770154373927951</v>
      </c>
      <c r="EC132" s="44">
        <v>8.7876966292247118</v>
      </c>
      <c r="ED132" s="44">
        <v>12.402132476505251</v>
      </c>
      <c r="EE132" s="44">
        <v>3.6144358472805393</v>
      </c>
      <c r="EF132" s="44">
        <v>10.239808271515336</v>
      </c>
      <c r="EG132" s="44">
        <v>6.7172092697192056</v>
      </c>
      <c r="EH132" s="44">
        <v>13.683689977181912</v>
      </c>
      <c r="EI132" s="44">
        <v>2.7255936290237095</v>
      </c>
      <c r="EJ132" s="44">
        <v>46.060062310881491</v>
      </c>
      <c r="EK132" s="7">
        <v>0</v>
      </c>
      <c r="EL132" s="7"/>
      <c r="EM132" s="7"/>
      <c r="EN132" s="44">
        <v>0</v>
      </c>
      <c r="EO132" s="44">
        <v>0</v>
      </c>
      <c r="EP132" s="44">
        <v>45.152241059893804</v>
      </c>
      <c r="EQ132" s="44">
        <v>41.53780521261325</v>
      </c>
      <c r="ER132" s="44">
        <v>31.297996941097928</v>
      </c>
      <c r="ES132" s="44">
        <v>24.580787671378712</v>
      </c>
      <c r="ET132" s="44">
        <v>10.897097694196802</v>
      </c>
      <c r="EU132" s="44">
        <v>8.1715040651730941</v>
      </c>
      <c r="EV132" s="44">
        <v>1.2046239022194294</v>
      </c>
      <c r="EW132" s="45">
        <v>0</v>
      </c>
      <c r="EX132" s="7">
        <v>14</v>
      </c>
      <c r="EY132" s="7" t="s">
        <v>188</v>
      </c>
      <c r="EZ132" s="7">
        <v>748</v>
      </c>
      <c r="FA132" s="45">
        <v>1.3421759170840053</v>
      </c>
      <c r="FB132" s="45">
        <v>2.6239577972207924</v>
      </c>
      <c r="FC132" s="45">
        <v>2.2645393721049909</v>
      </c>
      <c r="FD132" s="45">
        <v>48.849180482033944</v>
      </c>
      <c r="FE132" s="45">
        <v>43.151693840181053</v>
      </c>
      <c r="FF132" s="45">
        <v>41.808520136917451</v>
      </c>
      <c r="FG132" s="45">
        <v>35.015898837555966</v>
      </c>
      <c r="FH132" s="45">
        <v>27.730780513664499</v>
      </c>
      <c r="FI132" s="45">
        <v>17.292402019730453</v>
      </c>
      <c r="FJ132" s="45">
        <v>4.455355741357713</v>
      </c>
      <c r="FK132" s="7">
        <v>100</v>
      </c>
      <c r="FL132" s="44">
        <v>98.833333333333329</v>
      </c>
      <c r="FM132" s="44">
        <v>98.833333333333329</v>
      </c>
      <c r="FN132" s="44">
        <v>98.833333333333329</v>
      </c>
      <c r="FO132" s="44">
        <v>98.833333333333329</v>
      </c>
      <c r="FP132" s="44">
        <v>5.6974866418528904</v>
      </c>
      <c r="FQ132" s="44">
        <v>7.0406603451164926</v>
      </c>
      <c r="FR132" s="44">
        <v>1.3431737032636022</v>
      </c>
      <c r="FS132" s="44">
        <v>6.7926212993614854</v>
      </c>
      <c r="FT132" s="44">
        <v>7.2851183238914672</v>
      </c>
      <c r="FU132" s="44">
        <v>10.438378493934046</v>
      </c>
      <c r="FV132" s="44">
        <v>12.837046278372739</v>
      </c>
      <c r="FW132" s="44">
        <v>51.150819517966056</v>
      </c>
      <c r="FX132" s="7">
        <v>0</v>
      </c>
      <c r="FY132" s="7"/>
      <c r="FZ132" s="7"/>
      <c r="GA132" s="7">
        <v>0</v>
      </c>
      <c r="GB132" s="7">
        <v>0</v>
      </c>
      <c r="GC132" s="44">
        <v>43.151693840181053</v>
      </c>
      <c r="GD132" s="44">
        <v>41.808520136917458</v>
      </c>
      <c r="GE132" s="44">
        <v>35.015898837555959</v>
      </c>
      <c r="GF132" s="44">
        <v>27.730780513664499</v>
      </c>
      <c r="GG132" s="44">
        <v>17.292402019730453</v>
      </c>
      <c r="GH132" s="44">
        <v>4.455355741357713</v>
      </c>
      <c r="GI132" s="44">
        <v>1.3421759170840053</v>
      </c>
      <c r="GJ132" s="7">
        <v>0</v>
      </c>
      <c r="GL132" s="4">
        <f t="shared" si="4"/>
        <v>8.9212772890192316</v>
      </c>
      <c r="GM132" s="4">
        <f t="shared" si="5"/>
        <v>31.754316476114639</v>
      </c>
      <c r="GN132" s="4"/>
    </row>
    <row r="133" spans="1:196" x14ac:dyDescent="0.2">
      <c r="A133" s="7">
        <v>35531</v>
      </c>
      <c r="B133" s="7">
        <v>2007</v>
      </c>
      <c r="C133" s="7">
        <v>5</v>
      </c>
      <c r="D133" s="7">
        <v>31</v>
      </c>
      <c r="E133" s="7">
        <v>6905704</v>
      </c>
      <c r="F133" s="7">
        <v>3484993</v>
      </c>
      <c r="G133" s="7">
        <v>190</v>
      </c>
      <c r="H133" s="1">
        <v>3</v>
      </c>
      <c r="I133" s="1">
        <v>1</v>
      </c>
      <c r="J133" s="7">
        <v>11.1</v>
      </c>
      <c r="K133" s="7">
        <v>2</v>
      </c>
      <c r="L133" s="7">
        <v>3</v>
      </c>
      <c r="M133" s="7">
        <v>3</v>
      </c>
      <c r="N133" s="7">
        <v>2</v>
      </c>
      <c r="O133" s="7">
        <v>3</v>
      </c>
      <c r="P133" s="7">
        <v>201</v>
      </c>
      <c r="Q133" s="7">
        <v>0</v>
      </c>
      <c r="R133" s="7">
        <v>3.4</v>
      </c>
      <c r="S133" s="7">
        <v>35.200000000000003</v>
      </c>
      <c r="T133" s="7">
        <v>61.4</v>
      </c>
      <c r="U133" s="7">
        <v>0.97799999999999998</v>
      </c>
      <c r="V133" s="7">
        <v>23.287995269071551</v>
      </c>
      <c r="W133" s="7">
        <v>8.7573234659266035</v>
      </c>
      <c r="X133" s="7">
        <v>202</v>
      </c>
      <c r="Y133" s="7">
        <v>10</v>
      </c>
      <c r="Z133" s="7">
        <v>3.4</v>
      </c>
      <c r="AA133" s="7">
        <v>35.200000000000003</v>
      </c>
      <c r="AB133" s="7">
        <v>61.4</v>
      </c>
      <c r="AC133" s="7">
        <v>0.98499999999999999</v>
      </c>
      <c r="AD133" s="7">
        <v>20.786516853932579</v>
      </c>
      <c r="AE133" s="7">
        <v>17.195236183594272</v>
      </c>
      <c r="AF133" s="7">
        <v>203</v>
      </c>
      <c r="AG133" s="7">
        <v>20</v>
      </c>
      <c r="AH133" s="7">
        <v>3.4</v>
      </c>
      <c r="AI133" s="7">
        <v>27.5</v>
      </c>
      <c r="AJ133" s="7">
        <v>69.100000000000009</v>
      </c>
      <c r="AK133" s="7">
        <v>1.1180000000000001</v>
      </c>
      <c r="AL133" s="7">
        <v>18.369829683698295</v>
      </c>
      <c r="AM133" s="7">
        <v>16.658387150190425</v>
      </c>
      <c r="AN133" s="7">
        <v>0</v>
      </c>
      <c r="AO133" s="7">
        <v>720</v>
      </c>
      <c r="AP133" s="7">
        <v>0.75818228531587484</v>
      </c>
      <c r="AQ133" s="7">
        <v>2.5298347327735571</v>
      </c>
      <c r="AR133" s="44">
        <v>10.449153671864574</v>
      </c>
      <c r="AS133" s="44">
        <v>70.030363031475588</v>
      </c>
      <c r="AT133" s="44">
        <v>65.093514624266007</v>
      </c>
      <c r="AU133" s="44">
        <v>55.863397508577819</v>
      </c>
      <c r="AV133" s="44">
        <v>45.475639724404644</v>
      </c>
      <c r="AW133" s="44">
        <v>39.883821852526388</v>
      </c>
      <c r="AX133" s="44">
        <v>22.498539670457472</v>
      </c>
      <c r="AY133" s="44">
        <v>15.391955500551179</v>
      </c>
      <c r="AZ133" s="7">
        <v>100</v>
      </c>
      <c r="BA133" s="7">
        <v>99.189189189189193</v>
      </c>
      <c r="BB133" s="7">
        <v>100.81081081081081</v>
      </c>
      <c r="BC133" s="7">
        <v>106.21621621621622</v>
      </c>
      <c r="BD133" s="44">
        <v>102.70270270270269</v>
      </c>
      <c r="BE133" s="44">
        <v>4.9368484072095811</v>
      </c>
      <c r="BF133" s="44">
        <v>14.166965522897769</v>
      </c>
      <c r="BG133" s="44">
        <v>9.2301171156881878</v>
      </c>
      <c r="BH133" s="44">
        <v>10.387757784173175</v>
      </c>
      <c r="BI133" s="44">
        <v>5.5918178718782556</v>
      </c>
      <c r="BJ133" s="44">
        <v>17.385282182068917</v>
      </c>
      <c r="BK133" s="44">
        <v>7.1065841699062933</v>
      </c>
      <c r="BL133" s="44">
        <v>29.969636968524412</v>
      </c>
      <c r="BM133" s="7">
        <v>1</v>
      </c>
      <c r="BN133" s="7"/>
      <c r="BO133" s="7"/>
      <c r="BP133" s="7">
        <v>0</v>
      </c>
      <c r="BQ133" s="7">
        <v>0</v>
      </c>
      <c r="BR133" s="44">
        <v>65.093514624266007</v>
      </c>
      <c r="BS133" s="44">
        <v>55.863397508577826</v>
      </c>
      <c r="BT133" s="44">
        <v>45.475639724404644</v>
      </c>
      <c r="BU133" s="44">
        <v>39.883821852526388</v>
      </c>
      <c r="BV133" s="44">
        <v>22.498539670457472</v>
      </c>
      <c r="BW133" s="44">
        <v>15.391955500551179</v>
      </c>
      <c r="BX133" s="44">
        <v>0.75818228531587484</v>
      </c>
      <c r="BY133" s="45">
        <v>0</v>
      </c>
      <c r="BZ133" s="7">
        <v>15</v>
      </c>
      <c r="CA133" s="7">
        <v>739</v>
      </c>
      <c r="CB133" s="7">
        <v>1.2201489679801405</v>
      </c>
      <c r="CC133" s="7">
        <v>2.5856564810939022</v>
      </c>
      <c r="CD133" s="7">
        <v>5.5950886005302287</v>
      </c>
      <c r="CE133" s="44">
        <v>52.810863434421208</v>
      </c>
      <c r="CF133" s="44">
        <v>46.279019875852292</v>
      </c>
      <c r="CG133" s="44">
        <v>44.557242134880241</v>
      </c>
      <c r="CH133" s="44">
        <v>39.207902130486197</v>
      </c>
      <c r="CI133" s="44">
        <v>34.831169399618325</v>
      </c>
      <c r="CJ133" s="44">
        <v>19.814901696866009</v>
      </c>
      <c r="CK133" s="44">
        <v>21.323154853823027</v>
      </c>
      <c r="CL133" s="7">
        <v>100</v>
      </c>
      <c r="CM133" s="44">
        <v>100.6825938566553</v>
      </c>
      <c r="CN133" s="44">
        <v>100</v>
      </c>
      <c r="CO133" s="44">
        <v>100</v>
      </c>
      <c r="CP133" s="44">
        <v>100</v>
      </c>
      <c r="CQ133" s="44">
        <v>6.5318435585689159</v>
      </c>
      <c r="CR133" s="44">
        <v>8.253621299540967</v>
      </c>
      <c r="CS133" s="44">
        <v>1.7217777409720512</v>
      </c>
      <c r="CT133" s="44">
        <v>5.349340004394044</v>
      </c>
      <c r="CU133" s="44">
        <v>4.3767327308678716</v>
      </c>
      <c r="CV133" s="44">
        <v>15.016267702752316</v>
      </c>
      <c r="CW133" s="44">
        <v>-1.5082531569570179</v>
      </c>
      <c r="CX133" s="44">
        <v>47.189136565578792</v>
      </c>
      <c r="CY133" s="7">
        <v>0</v>
      </c>
      <c r="CZ133" s="7"/>
      <c r="DA133" s="7"/>
      <c r="DB133" s="7">
        <v>0</v>
      </c>
      <c r="DC133" s="44">
        <v>0</v>
      </c>
      <c r="DD133" s="44">
        <v>46.279019875852292</v>
      </c>
      <c r="DE133" s="44">
        <v>44.557242134880241</v>
      </c>
      <c r="DF133" s="44">
        <v>39.207902130486197</v>
      </c>
      <c r="DG133" s="44">
        <v>34.831169399618325</v>
      </c>
      <c r="DH133" s="44">
        <v>19.814901696866006</v>
      </c>
      <c r="DI133" s="44">
        <v>21.323154853823027</v>
      </c>
      <c r="DJ133" s="44">
        <v>1.2201489679801405</v>
      </c>
      <c r="DK133" s="45">
        <v>0</v>
      </c>
      <c r="DL133" s="7">
        <v>30</v>
      </c>
      <c r="DM133" s="7">
        <v>732</v>
      </c>
      <c r="DN133" s="7">
        <v>1.4242211496651225</v>
      </c>
      <c r="DO133" s="7">
        <v>2.622784965607599</v>
      </c>
      <c r="DP133" s="7">
        <v>2.3665247297740044</v>
      </c>
      <c r="DQ133" s="7">
        <v>45.698135060981457</v>
      </c>
      <c r="DR133" s="44">
        <v>39.401051800200221</v>
      </c>
      <c r="DS133" s="44">
        <v>37.507329780342147</v>
      </c>
      <c r="DT133" s="44">
        <v>34.741073724030748</v>
      </c>
      <c r="DU133" s="44">
        <v>31.703362634156061</v>
      </c>
      <c r="DV133" s="44">
        <v>16.980158670891043</v>
      </c>
      <c r="DW133" s="44">
        <v>11.09281457153031</v>
      </c>
      <c r="DX133" s="7">
        <v>100</v>
      </c>
      <c r="DY133" s="44">
        <v>100</v>
      </c>
      <c r="DZ133" s="44">
        <v>100</v>
      </c>
      <c r="EA133" s="44">
        <v>98.833333333333329</v>
      </c>
      <c r="EB133" s="44">
        <v>98.833333333333329</v>
      </c>
      <c r="EC133" s="44">
        <v>6.2970832607812355</v>
      </c>
      <c r="ED133" s="44">
        <v>8.1908052806393101</v>
      </c>
      <c r="EE133" s="44">
        <v>1.8937220198580746</v>
      </c>
      <c r="EF133" s="44">
        <v>2.7662560563113985</v>
      </c>
      <c r="EG133" s="44">
        <v>3.0377110898746871</v>
      </c>
      <c r="EH133" s="44">
        <v>14.723203963265018</v>
      </c>
      <c r="EI133" s="44">
        <v>5.8873440993607336</v>
      </c>
      <c r="EJ133" s="44">
        <v>54.301864939018543</v>
      </c>
      <c r="EK133" s="7">
        <v>0</v>
      </c>
      <c r="EL133" s="7"/>
      <c r="EM133" s="7"/>
      <c r="EN133" s="44">
        <v>0</v>
      </c>
      <c r="EO133" s="44">
        <v>0</v>
      </c>
      <c r="EP133" s="44">
        <v>39.401051800200221</v>
      </c>
      <c r="EQ133" s="44">
        <v>37.507329780342154</v>
      </c>
      <c r="ER133" s="44">
        <v>34.741073724030748</v>
      </c>
      <c r="ES133" s="44">
        <v>31.703362634156061</v>
      </c>
      <c r="ET133" s="44">
        <v>16.980158670891043</v>
      </c>
      <c r="EU133" s="44">
        <v>11.09281457153031</v>
      </c>
      <c r="EV133" s="44">
        <v>1.4242211496651225</v>
      </c>
      <c r="EW133" s="45">
        <v>0</v>
      </c>
      <c r="EX133" s="7">
        <v>12</v>
      </c>
      <c r="EY133" s="7" t="s">
        <v>188</v>
      </c>
      <c r="EZ133" s="7">
        <v>729</v>
      </c>
      <c r="FA133" s="45">
        <v>0.97978537296017665</v>
      </c>
      <c r="FB133" s="45">
        <v>2.5677369191364803</v>
      </c>
      <c r="FC133" s="45">
        <v>7.1533113794365155</v>
      </c>
      <c r="FD133" s="45">
        <v>61.842454900337898</v>
      </c>
      <c r="FE133" s="45">
        <v>53.204338237377435</v>
      </c>
      <c r="FF133" s="45">
        <v>50.19585064296944</v>
      </c>
      <c r="FG133" s="45">
        <v>44.778023407277139</v>
      </c>
      <c r="FH133" s="45">
        <v>40.003961525472974</v>
      </c>
      <c r="FI133" s="45">
        <v>26.453019521847278</v>
      </c>
      <c r="FJ133" s="45">
        <v>20.794841464464</v>
      </c>
      <c r="FK133" s="7">
        <v>100</v>
      </c>
      <c r="FL133" s="44">
        <v>100</v>
      </c>
      <c r="FM133" s="44">
        <v>100</v>
      </c>
      <c r="FN133" s="44">
        <v>99.333333333333314</v>
      </c>
      <c r="FO133" s="44">
        <v>99.5</v>
      </c>
      <c r="FP133" s="44">
        <v>8.6381166629604635</v>
      </c>
      <c r="FQ133" s="44">
        <v>11.646604257368459</v>
      </c>
      <c r="FR133" s="44">
        <v>3.0084875944079954</v>
      </c>
      <c r="FS133" s="44">
        <v>5.4178272356923003</v>
      </c>
      <c r="FT133" s="44">
        <v>4.7740618818041654</v>
      </c>
      <c r="FU133" s="44">
        <v>13.550942003625696</v>
      </c>
      <c r="FV133" s="44">
        <v>5.6581780573832781</v>
      </c>
      <c r="FW133" s="44">
        <v>38.157545099662102</v>
      </c>
      <c r="FX133" s="7">
        <v>0</v>
      </c>
      <c r="FY133" s="7"/>
      <c r="FZ133" s="7"/>
      <c r="GA133" s="7">
        <v>0</v>
      </c>
      <c r="GB133" s="7">
        <v>0</v>
      </c>
      <c r="GC133" s="44">
        <v>53.204338237377435</v>
      </c>
      <c r="GD133" s="44">
        <v>50.19585064296944</v>
      </c>
      <c r="GE133" s="44">
        <v>44.778023407277139</v>
      </c>
      <c r="GF133" s="44">
        <v>40.003961525472967</v>
      </c>
      <c r="GG133" s="44">
        <v>26.453019521847278</v>
      </c>
      <c r="GH133" s="44">
        <v>20.794841464464</v>
      </c>
      <c r="GI133" s="44">
        <v>0.97978537296017665</v>
      </c>
      <c r="GJ133" s="7">
        <v>0</v>
      </c>
      <c r="GL133" s="4">
        <f t="shared" si="4"/>
        <v>13.849153671864574</v>
      </c>
      <c r="GM133" s="4">
        <f t="shared" si="5"/>
        <v>30.146541178949199</v>
      </c>
      <c r="GN133" s="4"/>
    </row>
    <row r="134" spans="1:196" x14ac:dyDescent="0.2">
      <c r="A134" s="7">
        <v>35551</v>
      </c>
      <c r="B134" s="7">
        <v>2007</v>
      </c>
      <c r="C134" s="7">
        <v>5</v>
      </c>
      <c r="D134" s="7">
        <v>31</v>
      </c>
      <c r="E134" s="7">
        <v>6905689</v>
      </c>
      <c r="F134" s="7">
        <v>3500994</v>
      </c>
      <c r="G134" s="7">
        <v>110</v>
      </c>
      <c r="H134" s="1">
        <v>4</v>
      </c>
      <c r="I134" s="1">
        <v>2</v>
      </c>
      <c r="J134" s="7">
        <v>0</v>
      </c>
      <c r="K134" s="7">
        <v>0</v>
      </c>
      <c r="L134" s="7">
        <v>0</v>
      </c>
      <c r="M134" s="7">
        <v>4</v>
      </c>
      <c r="N134" s="7">
        <v>0</v>
      </c>
      <c r="O134" s="7">
        <v>1</v>
      </c>
      <c r="P134" s="7">
        <v>201</v>
      </c>
      <c r="Q134" s="7">
        <v>0</v>
      </c>
      <c r="R134" s="7">
        <v>2</v>
      </c>
      <c r="S134" s="7">
        <v>35.6</v>
      </c>
      <c r="T134" s="7">
        <v>62.4</v>
      </c>
      <c r="U134" s="7">
        <v>0.996</v>
      </c>
      <c r="V134" s="7">
        <v>38.045312739733042</v>
      </c>
      <c r="W134" s="7">
        <v>1.3455506026085484</v>
      </c>
      <c r="X134" s="7">
        <v>202</v>
      </c>
      <c r="Y134" s="7">
        <v>10</v>
      </c>
      <c r="Z134" s="7">
        <v>2</v>
      </c>
      <c r="AA134" s="7">
        <v>35.6</v>
      </c>
      <c r="AB134" s="7">
        <v>62.4</v>
      </c>
      <c r="AC134" s="7">
        <v>1.123</v>
      </c>
      <c r="AD134" s="7">
        <v>33.891925799802848</v>
      </c>
      <c r="AE134" s="7">
        <v>0.7320048800325305</v>
      </c>
      <c r="AF134" s="7">
        <v>203</v>
      </c>
      <c r="AG134" s="7">
        <v>20</v>
      </c>
      <c r="AH134" s="7">
        <v>1.6</v>
      </c>
      <c r="AI134" s="7">
        <v>29.900000000000002</v>
      </c>
      <c r="AJ134" s="7">
        <v>68.600000000000009</v>
      </c>
      <c r="AK134" s="7">
        <v>0.91900000000000004</v>
      </c>
      <c r="AL134" s="7">
        <v>41.813101977795746</v>
      </c>
      <c r="AM134" s="7">
        <v>7.5815011372240212E-2</v>
      </c>
      <c r="AN134" s="7">
        <v>0</v>
      </c>
      <c r="AO134" s="7">
        <v>730</v>
      </c>
      <c r="AP134" s="7">
        <v>1.2655373707407167</v>
      </c>
      <c r="AQ134" s="7">
        <v>2.6095272343690068</v>
      </c>
      <c r="AR134" s="44">
        <v>3.5193709244341904</v>
      </c>
      <c r="AS134" s="44">
        <v>51.503193602548158</v>
      </c>
      <c r="AT134" s="44">
        <v>45.809809312170067</v>
      </c>
      <c r="AU134" s="44">
        <v>43.944538189365517</v>
      </c>
      <c r="AV134" s="44">
        <v>41.088620680765189</v>
      </c>
      <c r="AW134" s="44">
        <v>33.779256807191331</v>
      </c>
      <c r="AX134" s="44">
        <v>27.121399115266925</v>
      </c>
      <c r="AY134" s="44">
        <v>4.302630726883331</v>
      </c>
      <c r="AZ134" s="7">
        <v>100</v>
      </c>
      <c r="BA134" s="7">
        <v>96.04651162790698</v>
      </c>
      <c r="BB134" s="7">
        <v>96.04651162790698</v>
      </c>
      <c r="BC134" s="7">
        <v>98.372093023255829</v>
      </c>
      <c r="BD134" s="44">
        <v>94.651162790697683</v>
      </c>
      <c r="BE134" s="44">
        <v>5.6933842903780914</v>
      </c>
      <c r="BF134" s="44">
        <v>7.5586554131826418</v>
      </c>
      <c r="BG134" s="44">
        <v>1.8652711228045504</v>
      </c>
      <c r="BH134" s="44">
        <v>2.8559175086003279</v>
      </c>
      <c r="BI134" s="44">
        <v>7.309363873573858</v>
      </c>
      <c r="BJ134" s="44">
        <v>6.6578576919244057</v>
      </c>
      <c r="BK134" s="44">
        <v>22.818768388383596</v>
      </c>
      <c r="BL134" s="44">
        <v>48.496806397451842</v>
      </c>
      <c r="BM134" s="7">
        <v>1</v>
      </c>
      <c r="BN134" s="7"/>
      <c r="BO134" s="7"/>
      <c r="BP134" s="7">
        <v>0</v>
      </c>
      <c r="BQ134" s="7">
        <v>0</v>
      </c>
      <c r="BR134" s="44">
        <v>45.809809312170067</v>
      </c>
      <c r="BS134" s="44">
        <v>43.944538189365517</v>
      </c>
      <c r="BT134" s="44">
        <v>41.088620680765189</v>
      </c>
      <c r="BU134" s="44">
        <v>33.779256807191324</v>
      </c>
      <c r="BV134" s="44">
        <v>27.121399115266925</v>
      </c>
      <c r="BW134" s="44">
        <v>4.302630726883331</v>
      </c>
      <c r="BX134" s="44">
        <v>1.2655373707407167</v>
      </c>
      <c r="BY134" s="45">
        <v>0</v>
      </c>
      <c r="BZ134" s="7"/>
      <c r="CA134" s="7"/>
      <c r="CB134" s="7"/>
      <c r="CC134" s="7"/>
      <c r="CD134" s="7"/>
      <c r="CE134" s="44"/>
      <c r="CF134" s="44"/>
      <c r="CG134" s="44"/>
      <c r="CH134" s="44"/>
      <c r="CI134" s="44"/>
      <c r="CJ134" s="44"/>
      <c r="CK134" s="44"/>
      <c r="CL134" s="7"/>
      <c r="CM134" s="44"/>
      <c r="CN134" s="44"/>
      <c r="CO134" s="44"/>
      <c r="CP134" s="44"/>
      <c r="CQ134" s="44"/>
      <c r="CR134" s="44"/>
      <c r="CS134" s="44"/>
      <c r="CT134" s="44"/>
      <c r="CU134" s="44"/>
      <c r="CV134" s="44"/>
      <c r="CW134" s="44"/>
      <c r="CX134" s="44"/>
      <c r="CY134" s="7"/>
      <c r="CZ134" s="7"/>
      <c r="DA134" s="7"/>
      <c r="DB134" s="7"/>
      <c r="DC134" s="44"/>
      <c r="DD134" s="44"/>
      <c r="DE134" s="44"/>
      <c r="DF134" s="44"/>
      <c r="DG134" s="44"/>
      <c r="DH134" s="44"/>
      <c r="DI134" s="44"/>
      <c r="DJ134" s="44"/>
      <c r="DK134" s="45"/>
      <c r="DL134" s="7"/>
      <c r="DM134" s="7"/>
      <c r="DN134" s="7"/>
      <c r="DO134" s="7"/>
      <c r="DP134" s="7"/>
      <c r="DQ134" s="7"/>
      <c r="DR134" s="44"/>
      <c r="DS134" s="44"/>
      <c r="DT134" s="44"/>
      <c r="DU134" s="44"/>
      <c r="DV134" s="44"/>
      <c r="DW134" s="44"/>
      <c r="DX134" s="7"/>
      <c r="DY134" s="44"/>
      <c r="DZ134" s="44"/>
      <c r="EA134" s="44"/>
      <c r="EB134" s="44"/>
      <c r="EC134" s="44"/>
      <c r="ED134" s="44"/>
      <c r="EE134" s="44"/>
      <c r="EF134" s="44"/>
      <c r="EG134" s="44"/>
      <c r="EH134" s="44"/>
      <c r="EI134" s="44"/>
      <c r="EJ134" s="44"/>
      <c r="EK134" s="7"/>
      <c r="EL134" s="7"/>
      <c r="EM134" s="7"/>
      <c r="EN134" s="44"/>
      <c r="EO134" s="44"/>
      <c r="EP134" s="44"/>
      <c r="EQ134" s="44"/>
      <c r="ER134" s="44"/>
      <c r="ES134" s="44"/>
      <c r="ET134" s="44"/>
      <c r="EU134" s="44"/>
      <c r="EV134" s="44"/>
      <c r="EW134" s="45"/>
      <c r="EX134" s="7"/>
      <c r="EY134" s="7"/>
      <c r="EZ134" s="7"/>
      <c r="FA134" s="45"/>
      <c r="FB134" s="45"/>
      <c r="FC134" s="45"/>
      <c r="FD134" s="45"/>
      <c r="FE134" s="45"/>
      <c r="FF134" s="45"/>
      <c r="FG134" s="45"/>
      <c r="FH134" s="45"/>
      <c r="FI134" s="45"/>
      <c r="FJ134" s="45"/>
      <c r="FK134" s="7"/>
      <c r="FL134" s="44"/>
      <c r="FM134" s="44"/>
      <c r="FN134" s="44"/>
      <c r="FO134" s="44"/>
      <c r="FP134" s="44"/>
      <c r="FQ134" s="44"/>
      <c r="FR134" s="44"/>
      <c r="FS134" s="44"/>
      <c r="FT134" s="44"/>
      <c r="FU134" s="44"/>
      <c r="FV134" s="44"/>
      <c r="FW134" s="44"/>
      <c r="FX134" s="7"/>
      <c r="FY134" s="7"/>
      <c r="FZ134" s="7"/>
      <c r="GA134" s="7"/>
      <c r="GB134" s="7"/>
      <c r="GC134" s="44"/>
      <c r="GD134" s="44"/>
      <c r="GE134" s="44"/>
      <c r="GF134" s="44"/>
      <c r="GG134" s="44"/>
      <c r="GH134" s="44"/>
      <c r="GI134" s="44"/>
      <c r="GJ134" s="7"/>
      <c r="GL134" s="4">
        <f t="shared" si="4"/>
        <v>5.51937092443419</v>
      </c>
      <c r="GM134" s="4">
        <f t="shared" si="5"/>
        <v>17.723936795356828</v>
      </c>
      <c r="GN134" s="4"/>
    </row>
    <row r="135" spans="1:196" x14ac:dyDescent="0.2">
      <c r="A135" s="7">
        <v>35751</v>
      </c>
      <c r="B135" s="7">
        <v>2007</v>
      </c>
      <c r="C135" s="7">
        <v>6</v>
      </c>
      <c r="D135" s="7">
        <v>19</v>
      </c>
      <c r="E135" s="7">
        <v>6905700</v>
      </c>
      <c r="F135" s="7">
        <v>3661000</v>
      </c>
      <c r="G135" s="7">
        <v>100</v>
      </c>
      <c r="H135" s="1">
        <v>4</v>
      </c>
      <c r="I135" s="1">
        <v>1</v>
      </c>
      <c r="J135" s="7">
        <v>1.6</v>
      </c>
      <c r="K135" s="7">
        <v>2</v>
      </c>
      <c r="L135" s="7">
        <v>9</v>
      </c>
      <c r="M135" s="7">
        <v>3</v>
      </c>
      <c r="N135" s="7">
        <v>0</v>
      </c>
      <c r="O135" s="7">
        <v>3</v>
      </c>
      <c r="P135" s="7">
        <v>201</v>
      </c>
      <c r="Q135" s="7">
        <v>0</v>
      </c>
      <c r="R135" s="7">
        <v>1.3</v>
      </c>
      <c r="S135" s="7">
        <v>34.300000000000004</v>
      </c>
      <c r="T135" s="7">
        <v>64.400000000000006</v>
      </c>
      <c r="U135" s="7">
        <v>1.0309999999999999</v>
      </c>
      <c r="V135" s="7">
        <v>18.333555881960205</v>
      </c>
      <c r="W135" s="7">
        <v>0.96468279921516953</v>
      </c>
      <c r="X135" s="7">
        <v>202</v>
      </c>
      <c r="Y135" s="7">
        <v>10</v>
      </c>
      <c r="Z135" s="7">
        <v>1.3</v>
      </c>
      <c r="AA135" s="7">
        <v>34.300000000000004</v>
      </c>
      <c r="AB135" s="7">
        <v>64.400000000000006</v>
      </c>
      <c r="AC135" s="7">
        <v>1.145</v>
      </c>
      <c r="AD135" s="7">
        <v>14.076960545543109</v>
      </c>
      <c r="AE135" s="7">
        <v>9.9206349206355654E-2</v>
      </c>
      <c r="AF135" s="7">
        <v>203</v>
      </c>
      <c r="AG135" s="7">
        <v>20</v>
      </c>
      <c r="AH135" s="7">
        <v>1.3</v>
      </c>
      <c r="AI135" s="7">
        <v>44.1</v>
      </c>
      <c r="AJ135" s="7">
        <v>54.6</v>
      </c>
      <c r="AK135" s="7">
        <v>1.1910000000000001</v>
      </c>
      <c r="AL135" s="7">
        <v>12.370403190075322</v>
      </c>
      <c r="AM135" s="7">
        <v>5.1774699160683513</v>
      </c>
      <c r="AN135" s="7">
        <v>0</v>
      </c>
      <c r="AO135" s="7">
        <v>764</v>
      </c>
      <c r="AP135" s="7">
        <v>0.97823340808685977</v>
      </c>
      <c r="AQ135" s="7">
        <v>2.5938785295684603</v>
      </c>
      <c r="AR135" s="44">
        <v>4.8801278636121292</v>
      </c>
      <c r="AS135" s="44">
        <v>62.286845858984499</v>
      </c>
      <c r="AT135" s="44">
        <v>58.176690727497551</v>
      </c>
      <c r="AU135" s="44">
        <v>49.241387568167951</v>
      </c>
      <c r="AV135" s="44">
        <v>36.334127886330343</v>
      </c>
      <c r="AW135" s="44">
        <v>28.179144687944358</v>
      </c>
      <c r="AX135" s="44">
        <v>15.917887596724063</v>
      </c>
      <c r="AY135" s="44">
        <v>7.0706547218164904</v>
      </c>
      <c r="AZ135" s="7">
        <v>100</v>
      </c>
      <c r="BA135" s="7">
        <v>100</v>
      </c>
      <c r="BB135" s="7">
        <v>100</v>
      </c>
      <c r="BC135" s="7">
        <v>100</v>
      </c>
      <c r="BD135" s="44">
        <v>100</v>
      </c>
      <c r="BE135" s="44">
        <v>4.1101551314869482</v>
      </c>
      <c r="BF135" s="44">
        <v>13.045458290816548</v>
      </c>
      <c r="BG135" s="44">
        <v>8.9353031593295995</v>
      </c>
      <c r="BH135" s="44">
        <v>12.907259681837608</v>
      </c>
      <c r="BI135" s="44">
        <v>8.1549831983859846</v>
      </c>
      <c r="BJ135" s="44">
        <v>12.261257091220296</v>
      </c>
      <c r="BK135" s="44">
        <v>8.8472328749075722</v>
      </c>
      <c r="BL135" s="44">
        <v>37.713154141015501</v>
      </c>
      <c r="BM135" s="7">
        <v>1</v>
      </c>
      <c r="BN135" s="7"/>
      <c r="BO135" s="7"/>
      <c r="BP135" s="7">
        <v>0</v>
      </c>
      <c r="BQ135" s="7">
        <v>0</v>
      </c>
      <c r="BR135" s="44">
        <v>58.176690727497551</v>
      </c>
      <c r="BS135" s="44">
        <v>49.241387568167951</v>
      </c>
      <c r="BT135" s="44">
        <v>36.334127886330336</v>
      </c>
      <c r="BU135" s="44">
        <v>28.179144687944362</v>
      </c>
      <c r="BV135" s="44">
        <v>15.917887596724063</v>
      </c>
      <c r="BW135" s="44">
        <v>7.0706547218164904</v>
      </c>
      <c r="BX135" s="44">
        <v>0.97823340808685977</v>
      </c>
      <c r="BY135" s="45">
        <v>0</v>
      </c>
      <c r="BZ135" s="7">
        <v>15</v>
      </c>
      <c r="CA135" s="7">
        <v>769</v>
      </c>
      <c r="CB135" s="7">
        <v>1.1854915535556032</v>
      </c>
      <c r="CC135" s="7">
        <v>2.6118052765501538</v>
      </c>
      <c r="CD135" s="7">
        <v>3.3212802999866224</v>
      </c>
      <c r="CE135" s="44">
        <v>54.610262709880139</v>
      </c>
      <c r="CF135" s="44">
        <v>49.694575659214841</v>
      </c>
      <c r="CG135" s="44">
        <v>46.697214716785496</v>
      </c>
      <c r="CH135" s="44">
        <v>34.797627592023254</v>
      </c>
      <c r="CI135" s="44">
        <v>26.126461353860471</v>
      </c>
      <c r="CJ135" s="44">
        <v>25.8440547554303</v>
      </c>
      <c r="CK135" s="44">
        <v>6.6616587188500134</v>
      </c>
      <c r="CL135" s="7">
        <v>100</v>
      </c>
      <c r="CM135" s="44">
        <v>100</v>
      </c>
      <c r="CN135" s="44">
        <v>100</v>
      </c>
      <c r="CO135" s="44">
        <v>100</v>
      </c>
      <c r="CP135" s="44">
        <v>100</v>
      </c>
      <c r="CQ135" s="44">
        <v>4.9156870506652979</v>
      </c>
      <c r="CR135" s="44">
        <v>7.9130479930946436</v>
      </c>
      <c r="CS135" s="44">
        <v>2.9973609424293457</v>
      </c>
      <c r="CT135" s="44">
        <v>11.899587124762242</v>
      </c>
      <c r="CU135" s="44">
        <v>8.6711662381627832</v>
      </c>
      <c r="CV135" s="44">
        <v>0.28240659843017113</v>
      </c>
      <c r="CW135" s="44">
        <v>19.182396036580286</v>
      </c>
      <c r="CX135" s="44">
        <v>45.389737290119861</v>
      </c>
      <c r="CY135" s="7">
        <v>0</v>
      </c>
      <c r="CZ135" s="7"/>
      <c r="DA135" s="7"/>
      <c r="DB135" s="7">
        <v>0</v>
      </c>
      <c r="DC135" s="44">
        <v>0</v>
      </c>
      <c r="DD135" s="44">
        <v>49.694575659214841</v>
      </c>
      <c r="DE135" s="44">
        <v>46.697214716785489</v>
      </c>
      <c r="DF135" s="44">
        <v>34.797627592023254</v>
      </c>
      <c r="DG135" s="44">
        <v>26.126461353860471</v>
      </c>
      <c r="DH135" s="44">
        <v>25.844054755430296</v>
      </c>
      <c r="DI135" s="44">
        <v>6.6616587188500134</v>
      </c>
      <c r="DJ135" s="44">
        <v>1.1854915535556032</v>
      </c>
      <c r="DK135" s="45">
        <v>0</v>
      </c>
      <c r="DL135" s="7">
        <v>30</v>
      </c>
      <c r="DM135" s="7">
        <v>774</v>
      </c>
      <c r="DN135" s="7">
        <v>1.2910153463917502</v>
      </c>
      <c r="DO135" s="7">
        <v>2.6211611130195807</v>
      </c>
      <c r="DP135" s="7">
        <v>2.5077293026451528</v>
      </c>
      <c r="DQ135" s="7">
        <v>50.746432946103837</v>
      </c>
      <c r="DR135" s="44">
        <v>49.007172325308652</v>
      </c>
      <c r="DS135" s="44">
        <v>41.587580784734115</v>
      </c>
      <c r="DT135" s="44">
        <v>26.37613446019984</v>
      </c>
      <c r="DU135" s="44">
        <v>18.956542919625313</v>
      </c>
      <c r="DV135" s="44">
        <v>17.02462505309164</v>
      </c>
      <c r="DW135" s="44">
        <v>6.6092022583062953</v>
      </c>
      <c r="DX135" s="7">
        <v>100</v>
      </c>
      <c r="DY135" s="44">
        <v>100</v>
      </c>
      <c r="DZ135" s="44">
        <v>100</v>
      </c>
      <c r="EA135" s="44">
        <v>100</v>
      </c>
      <c r="EB135" s="44">
        <v>100</v>
      </c>
      <c r="EC135" s="44">
        <v>1.7392606207951857</v>
      </c>
      <c r="ED135" s="44">
        <v>9.1588521613697225</v>
      </c>
      <c r="EE135" s="44">
        <v>7.4195915405745367</v>
      </c>
      <c r="EF135" s="44">
        <v>15.211446324534275</v>
      </c>
      <c r="EG135" s="44">
        <v>7.4195915405745261</v>
      </c>
      <c r="EH135" s="44">
        <v>1.9319178665336736</v>
      </c>
      <c r="EI135" s="44">
        <v>10.415422794785345</v>
      </c>
      <c r="EJ135" s="44">
        <v>49.253567053896163</v>
      </c>
      <c r="EK135" s="7">
        <v>0</v>
      </c>
      <c r="EL135" s="7"/>
      <c r="EM135" s="7"/>
      <c r="EN135" s="44">
        <v>0</v>
      </c>
      <c r="EO135" s="44">
        <v>0</v>
      </c>
      <c r="EP135" s="44">
        <v>49.007172325308652</v>
      </c>
      <c r="EQ135" s="44">
        <v>41.587580784734115</v>
      </c>
      <c r="ER135" s="44">
        <v>26.37613446019984</v>
      </c>
      <c r="ES135" s="44">
        <v>18.956542919625313</v>
      </c>
      <c r="ET135" s="44">
        <v>17.02462505309164</v>
      </c>
      <c r="EU135" s="44">
        <v>6.6092022583062953</v>
      </c>
      <c r="EV135" s="44">
        <v>1.2910153463917502</v>
      </c>
      <c r="EW135" s="45">
        <v>0</v>
      </c>
      <c r="EX135" s="7">
        <v>12</v>
      </c>
      <c r="EY135" s="7" t="s">
        <v>188</v>
      </c>
      <c r="EZ135" s="7">
        <v>776</v>
      </c>
      <c r="FA135" s="45">
        <v>1.2844706163657007</v>
      </c>
      <c r="FB135" s="45">
        <v>2.6192791385829359</v>
      </c>
      <c r="FC135" s="45">
        <v>2.6713792536577583</v>
      </c>
      <c r="FD135" s="45">
        <v>50.960911441435144</v>
      </c>
      <c r="FE135" s="45">
        <v>45.6282503063889</v>
      </c>
      <c r="FF135" s="45">
        <v>44.656048387836229</v>
      </c>
      <c r="FG135" s="45">
        <v>36.801680256371128</v>
      </c>
      <c r="FH135" s="45">
        <v>29.80438486889328</v>
      </c>
      <c r="FI135" s="45">
        <v>11.460469721465094</v>
      </c>
      <c r="FJ135" s="45">
        <v>8.4954511029567978</v>
      </c>
      <c r="FK135" s="7">
        <v>100</v>
      </c>
      <c r="FL135" s="44">
        <v>100</v>
      </c>
      <c r="FM135" s="44">
        <v>100</v>
      </c>
      <c r="FN135" s="44">
        <v>100</v>
      </c>
      <c r="FO135" s="44">
        <v>100</v>
      </c>
      <c r="FP135" s="44">
        <v>5.3326611350462443</v>
      </c>
      <c r="FQ135" s="44">
        <v>6.3048630535989147</v>
      </c>
      <c r="FR135" s="44">
        <v>0.97220191855267046</v>
      </c>
      <c r="FS135" s="44">
        <v>7.854368131465101</v>
      </c>
      <c r="FT135" s="44">
        <v>6.9972953874778483</v>
      </c>
      <c r="FU135" s="44">
        <v>18.343915147428184</v>
      </c>
      <c r="FV135" s="44">
        <v>2.9650186185082958</v>
      </c>
      <c r="FW135" s="44">
        <v>49.039088558564856</v>
      </c>
      <c r="FX135" s="7">
        <v>0</v>
      </c>
      <c r="FY135" s="7"/>
      <c r="FZ135" s="7"/>
      <c r="GA135" s="7"/>
      <c r="GB135" s="7"/>
      <c r="GC135" s="44"/>
      <c r="GD135" s="44"/>
      <c r="GE135" s="44"/>
      <c r="GF135" s="44"/>
      <c r="GG135" s="44"/>
      <c r="GH135" s="44"/>
      <c r="GI135" s="44"/>
      <c r="GJ135" s="7"/>
      <c r="GL135" s="4">
        <f t="shared" si="4"/>
        <v>6.1801278636121291</v>
      </c>
      <c r="GM135" s="4">
        <f t="shared" si="5"/>
        <v>34.107701171040141</v>
      </c>
      <c r="GN135" s="4"/>
    </row>
    <row r="136" spans="1:196" x14ac:dyDescent="0.2">
      <c r="A136" s="7">
        <v>35774</v>
      </c>
      <c r="B136" s="7">
        <v>2007</v>
      </c>
      <c r="C136" s="7">
        <v>5</v>
      </c>
      <c r="D136" s="7">
        <v>28</v>
      </c>
      <c r="E136" s="7">
        <v>6906903</v>
      </c>
      <c r="F136" s="7">
        <v>3676993</v>
      </c>
      <c r="G136" s="7">
        <v>90</v>
      </c>
      <c r="H136" s="1">
        <v>4</v>
      </c>
      <c r="I136" s="1">
        <v>1</v>
      </c>
      <c r="J136" s="7">
        <v>2.4</v>
      </c>
      <c r="K136" s="7">
        <v>0</v>
      </c>
      <c r="L136" s="7">
        <v>0</v>
      </c>
      <c r="M136" s="7">
        <v>4</v>
      </c>
      <c r="N136" s="7">
        <v>2</v>
      </c>
      <c r="O136" s="7">
        <v>2</v>
      </c>
      <c r="P136" s="7">
        <v>201</v>
      </c>
      <c r="Q136" s="7">
        <v>0</v>
      </c>
      <c r="R136" s="7">
        <v>20.6</v>
      </c>
      <c r="S136" s="7">
        <v>71.400000000000006</v>
      </c>
      <c r="T136" s="7">
        <v>8</v>
      </c>
      <c r="U136" s="7">
        <v>0.94500000000000006</v>
      </c>
      <c r="V136" s="7">
        <v>34.691391445587449</v>
      </c>
      <c r="W136" s="7">
        <v>0.4352331606217546</v>
      </c>
      <c r="X136" s="7">
        <v>202</v>
      </c>
      <c r="Y136" s="7">
        <v>10</v>
      </c>
      <c r="Z136" s="7">
        <v>20.6</v>
      </c>
      <c r="AA136" s="7">
        <v>71.400000000000006</v>
      </c>
      <c r="AB136" s="7">
        <v>8</v>
      </c>
      <c r="AC136" s="7">
        <v>1.3859999999999999</v>
      </c>
      <c r="AD136" s="7">
        <v>24.761711620360984</v>
      </c>
      <c r="AE136" s="7">
        <v>0.21563342318059606</v>
      </c>
      <c r="AF136" s="7">
        <v>203</v>
      </c>
      <c r="AG136" s="7">
        <v>20</v>
      </c>
      <c r="AH136" s="7">
        <v>27.8</v>
      </c>
      <c r="AI136" s="7">
        <v>65.099999999999994</v>
      </c>
      <c r="AJ136" s="7">
        <v>7.2</v>
      </c>
      <c r="AK136" s="7">
        <v>1.5680000000000001</v>
      </c>
      <c r="AL136" s="7">
        <v>22.309777469583313</v>
      </c>
      <c r="AM136" s="7">
        <v>0.21908471275560254</v>
      </c>
      <c r="AN136" s="7">
        <v>0</v>
      </c>
      <c r="AO136" s="7">
        <v>740</v>
      </c>
      <c r="AP136" s="7">
        <v>0.79896467349570011</v>
      </c>
      <c r="AQ136" s="7">
        <v>2.5211857860177669</v>
      </c>
      <c r="AR136" s="44">
        <v>11.201235998455015</v>
      </c>
      <c r="AS136" s="44">
        <v>68.309964385541335</v>
      </c>
      <c r="AT136" s="44">
        <v>59.921080136496208</v>
      </c>
      <c r="AU136" s="44">
        <v>55.468413373469986</v>
      </c>
      <c r="AV136" s="44">
        <v>50.81248650143263</v>
      </c>
      <c r="AW136" s="44">
        <v>46.105744602142487</v>
      </c>
      <c r="AX136" s="44">
        <v>28.765116552126091</v>
      </c>
      <c r="AY136" s="44">
        <v>11.785716888633091</v>
      </c>
      <c r="AZ136" s="7">
        <v>100</v>
      </c>
      <c r="BA136" s="7">
        <v>100</v>
      </c>
      <c r="BB136" s="7">
        <v>100</v>
      </c>
      <c r="BC136" s="7">
        <v>98.833333333333329</v>
      </c>
      <c r="BD136" s="44">
        <v>96.453942222115799</v>
      </c>
      <c r="BE136" s="44">
        <v>8.3888842490451268</v>
      </c>
      <c r="BF136" s="44">
        <v>12.841551012071349</v>
      </c>
      <c r="BG136" s="44">
        <v>4.4526667630262224</v>
      </c>
      <c r="BH136" s="44">
        <v>4.6559268720373552</v>
      </c>
      <c r="BI136" s="44">
        <v>4.7067418992901437</v>
      </c>
      <c r="BJ136" s="44">
        <v>17.340628050016395</v>
      </c>
      <c r="BK136" s="44">
        <v>16.979399663492998</v>
      </c>
      <c r="BL136" s="44">
        <v>31.690035614458665</v>
      </c>
      <c r="BM136" s="7">
        <v>1</v>
      </c>
      <c r="BN136" s="7"/>
      <c r="BO136" s="7"/>
      <c r="BP136" s="7">
        <v>0</v>
      </c>
      <c r="BQ136" s="7">
        <v>0</v>
      </c>
      <c r="BR136" s="44">
        <v>59.921080136496208</v>
      </c>
      <c r="BS136" s="44">
        <v>55.468413373469986</v>
      </c>
      <c r="BT136" s="44">
        <v>50.81248650143263</v>
      </c>
      <c r="BU136" s="44">
        <v>46.105744602142487</v>
      </c>
      <c r="BV136" s="44">
        <v>28.765116552126091</v>
      </c>
      <c r="BW136" s="44">
        <v>11.785716888633091</v>
      </c>
      <c r="BX136" s="44">
        <v>0.79896467349570011</v>
      </c>
      <c r="BY136" s="45">
        <v>0</v>
      </c>
      <c r="BZ136" s="7">
        <v>15</v>
      </c>
      <c r="CA136" s="7">
        <v>725</v>
      </c>
      <c r="CB136" s="7">
        <v>1.2869159726906669</v>
      </c>
      <c r="CC136" s="7">
        <v>2.5915953964734451</v>
      </c>
      <c r="CD136" s="7">
        <v>5.0786611762221687</v>
      </c>
      <c r="CE136" s="44">
        <v>50.342712661017288</v>
      </c>
      <c r="CF136" s="44">
        <v>48.233623868353291</v>
      </c>
      <c r="CG136" s="44">
        <v>45.978707034010448</v>
      </c>
      <c r="CH136" s="44">
        <v>40.528795361148198</v>
      </c>
      <c r="CI136" s="44">
        <v>39.08056708444348</v>
      </c>
      <c r="CJ136" s="44">
        <v>31.299516036359204</v>
      </c>
      <c r="CK136" s="44">
        <v>22.461951512628811</v>
      </c>
      <c r="CL136" s="7">
        <v>100</v>
      </c>
      <c r="CM136" s="44">
        <v>100</v>
      </c>
      <c r="CN136" s="44">
        <v>100</v>
      </c>
      <c r="CO136" s="44">
        <v>100</v>
      </c>
      <c r="CP136" s="44">
        <v>100</v>
      </c>
      <c r="CQ136" s="44">
        <v>2.1090887926639965</v>
      </c>
      <c r="CR136" s="44">
        <v>4.3640056270068399</v>
      </c>
      <c r="CS136" s="44">
        <v>2.2549168343428434</v>
      </c>
      <c r="CT136" s="44">
        <v>5.4499116728622496</v>
      </c>
      <c r="CU136" s="44">
        <v>1.4482282767047181</v>
      </c>
      <c r="CV136" s="44">
        <v>7.7810510480842758</v>
      </c>
      <c r="CW136" s="44">
        <v>8.8375645237303928</v>
      </c>
      <c r="CX136" s="44">
        <v>49.657287338982712</v>
      </c>
      <c r="CY136" s="7">
        <v>0</v>
      </c>
      <c r="CZ136" s="7"/>
      <c r="DA136" s="7"/>
      <c r="DB136" s="7">
        <v>0</v>
      </c>
      <c r="DC136" s="44">
        <v>0</v>
      </c>
      <c r="DD136" s="44">
        <v>48.233623868353291</v>
      </c>
      <c r="DE136" s="44">
        <v>45.978707034010455</v>
      </c>
      <c r="DF136" s="44">
        <v>40.528795361148198</v>
      </c>
      <c r="DG136" s="44">
        <v>39.080567084443487</v>
      </c>
      <c r="DH136" s="44">
        <v>31.299516036359204</v>
      </c>
      <c r="DI136" s="44">
        <v>22.461951512628811</v>
      </c>
      <c r="DJ136" s="44">
        <v>1.2869159726906669</v>
      </c>
      <c r="DK136" s="45">
        <v>0</v>
      </c>
      <c r="DL136" s="7">
        <v>30</v>
      </c>
      <c r="DM136" s="7">
        <v>727</v>
      </c>
      <c r="DN136" s="7">
        <v>1.693425494159398</v>
      </c>
      <c r="DO136" s="7">
        <v>2.6323692434695443</v>
      </c>
      <c r="DP136" s="7">
        <v>1.5331092635178845</v>
      </c>
      <c r="DQ136" s="7">
        <v>35.669150581344326</v>
      </c>
      <c r="DR136" s="44">
        <v>34.304699711126922</v>
      </c>
      <c r="DS136" s="44">
        <v>33.277766625926276</v>
      </c>
      <c r="DT136" s="44">
        <v>32.802810074020975</v>
      </c>
      <c r="DU136" s="44">
        <v>32.4241284988533</v>
      </c>
      <c r="DV136" s="44">
        <v>30.678342254012215</v>
      </c>
      <c r="DW136" s="44">
        <v>16.263917789460788</v>
      </c>
      <c r="DX136" s="7">
        <v>100</v>
      </c>
      <c r="DY136" s="44">
        <v>100</v>
      </c>
      <c r="DZ136" s="44">
        <v>100</v>
      </c>
      <c r="EA136" s="44">
        <v>99.333333333333329</v>
      </c>
      <c r="EB136" s="44">
        <v>99.5</v>
      </c>
      <c r="EC136" s="44">
        <v>1.3644508702174036</v>
      </c>
      <c r="ED136" s="44">
        <v>2.3913839554180498</v>
      </c>
      <c r="EE136" s="44">
        <v>1.0269330852006462</v>
      </c>
      <c r="EF136" s="44">
        <v>0.47495655190530073</v>
      </c>
      <c r="EG136" s="44">
        <v>0.37868157516767553</v>
      </c>
      <c r="EH136" s="44">
        <v>1.745786244841085</v>
      </c>
      <c r="EI136" s="44">
        <v>14.414424464551427</v>
      </c>
      <c r="EJ136" s="44">
        <v>64.330849418655674</v>
      </c>
      <c r="EK136" s="7">
        <v>0</v>
      </c>
      <c r="EL136" s="7"/>
      <c r="EM136" s="7"/>
      <c r="EN136" s="44">
        <v>0</v>
      </c>
      <c r="EO136" s="44">
        <v>0</v>
      </c>
      <c r="EP136" s="44">
        <v>34.304699711126922</v>
      </c>
      <c r="EQ136" s="44">
        <v>33.277766625926276</v>
      </c>
      <c r="ER136" s="44">
        <v>32.802810074020975</v>
      </c>
      <c r="ES136" s="44">
        <v>32.4241284988533</v>
      </c>
      <c r="ET136" s="44">
        <v>30.678342254012218</v>
      </c>
      <c r="EU136" s="44">
        <v>16.263917789460788</v>
      </c>
      <c r="EV136" s="44">
        <v>1.693425494159398</v>
      </c>
      <c r="EW136" s="45">
        <v>0</v>
      </c>
      <c r="EX136" s="7"/>
      <c r="EY136" s="7"/>
      <c r="EZ136" s="7"/>
      <c r="FA136" s="45"/>
      <c r="FB136" s="45"/>
      <c r="FC136" s="45"/>
      <c r="FD136" s="45"/>
      <c r="FE136" s="45"/>
      <c r="FF136" s="45"/>
      <c r="FG136" s="45"/>
      <c r="FH136" s="45"/>
      <c r="FI136" s="45"/>
      <c r="FJ136" s="45"/>
      <c r="FK136" s="7"/>
      <c r="FL136" s="44"/>
      <c r="FM136" s="44"/>
      <c r="FN136" s="44"/>
      <c r="FO136" s="44"/>
      <c r="FP136" s="44"/>
      <c r="FQ136" s="44"/>
      <c r="FR136" s="44"/>
      <c r="FS136" s="44"/>
      <c r="FT136" s="44"/>
      <c r="FU136" s="44"/>
      <c r="FV136" s="44"/>
      <c r="FW136" s="44"/>
      <c r="FX136" s="7"/>
      <c r="FY136" s="7"/>
      <c r="FZ136" s="7"/>
      <c r="GA136" s="7"/>
      <c r="GB136" s="7"/>
      <c r="GC136" s="44"/>
      <c r="GD136" s="44"/>
      <c r="GE136" s="44"/>
      <c r="GF136" s="44"/>
      <c r="GG136" s="44"/>
      <c r="GH136" s="44"/>
      <c r="GI136" s="44"/>
      <c r="GJ136" s="7"/>
      <c r="GL136" s="4">
        <f t="shared" si="4"/>
        <v>31.801235998455017</v>
      </c>
      <c r="GM136" s="4">
        <f t="shared" si="5"/>
        <v>22.204219783398848</v>
      </c>
      <c r="GN136" s="4"/>
    </row>
    <row r="137" spans="1:196" x14ac:dyDescent="0.2">
      <c r="A137" s="7">
        <v>37254</v>
      </c>
      <c r="B137" s="7">
        <v>2007</v>
      </c>
      <c r="C137" s="7">
        <v>6</v>
      </c>
      <c r="D137" s="7">
        <v>12</v>
      </c>
      <c r="E137" s="7">
        <v>6922899</v>
      </c>
      <c r="F137" s="7">
        <v>3261002</v>
      </c>
      <c r="G137" s="7">
        <v>170</v>
      </c>
      <c r="H137" s="1">
        <v>4</v>
      </c>
      <c r="I137" s="1">
        <v>2</v>
      </c>
      <c r="J137" s="7">
        <v>4.6500000000000004</v>
      </c>
      <c r="K137" s="7">
        <v>0</v>
      </c>
      <c r="L137" s="7">
        <v>0</v>
      </c>
      <c r="M137" s="7">
        <v>2</v>
      </c>
      <c r="N137" s="7">
        <v>1</v>
      </c>
      <c r="O137" s="7">
        <v>5</v>
      </c>
      <c r="P137" s="7">
        <v>201</v>
      </c>
      <c r="Q137" s="7">
        <v>0</v>
      </c>
      <c r="R137" s="7">
        <v>2.2000000000000002</v>
      </c>
      <c r="S137" s="7">
        <v>14.5</v>
      </c>
      <c r="T137" s="7">
        <v>83.3</v>
      </c>
      <c r="U137" s="7">
        <v>1.115</v>
      </c>
      <c r="V137" s="7">
        <v>13.944302784860762</v>
      </c>
      <c r="W137" s="7">
        <v>1.6035324192423839</v>
      </c>
      <c r="X137" s="7">
        <v>202</v>
      </c>
      <c r="Y137" s="7">
        <v>10</v>
      </c>
      <c r="Z137" s="7">
        <v>2.2000000000000002</v>
      </c>
      <c r="AA137" s="7">
        <v>14.5</v>
      </c>
      <c r="AB137" s="7">
        <v>83.3</v>
      </c>
      <c r="AC137" s="7">
        <v>1.075</v>
      </c>
      <c r="AD137" s="7">
        <v>13.886113886113883</v>
      </c>
      <c r="AE137" s="7">
        <v>2.5644156795701551</v>
      </c>
      <c r="AF137" s="7">
        <v>203</v>
      </c>
      <c r="AG137" s="7">
        <v>20</v>
      </c>
      <c r="AH137" s="7">
        <v>1.4000000000000001</v>
      </c>
      <c r="AI137" s="7">
        <v>8.5</v>
      </c>
      <c r="AJ137" s="7">
        <v>90.100000000000009</v>
      </c>
      <c r="AK137" s="7">
        <v>1.212</v>
      </c>
      <c r="AL137" s="7">
        <v>9.4342646508894674</v>
      </c>
      <c r="AM137" s="7">
        <v>0.7609272695098267</v>
      </c>
      <c r="AN137" s="7">
        <v>0</v>
      </c>
      <c r="AO137" s="7">
        <v>662</v>
      </c>
      <c r="AP137" s="7">
        <v>1.2949244484744109</v>
      </c>
      <c r="AQ137" s="7">
        <v>2.638366148156206</v>
      </c>
      <c r="AR137" s="44">
        <v>1.0116392907647118</v>
      </c>
      <c r="AS137" s="44">
        <v>50.919456369641679</v>
      </c>
      <c r="AT137" s="44">
        <v>48.788138680326</v>
      </c>
      <c r="AU137" s="44">
        <v>46.269343543570052</v>
      </c>
      <c r="AV137" s="44">
        <v>18.358192198313827</v>
      </c>
      <c r="AW137" s="44">
        <v>14.876716197771572</v>
      </c>
      <c r="AX137" s="44">
        <v>12.226046970086017</v>
      </c>
      <c r="AY137" s="44">
        <v>3.4605675184654445</v>
      </c>
      <c r="AZ137" s="7">
        <v>100</v>
      </c>
      <c r="BA137" s="7">
        <v>99.310344827586221</v>
      </c>
      <c r="BB137" s="7">
        <v>101.20689655172414</v>
      </c>
      <c r="BC137" s="7">
        <v>101.20689655172414</v>
      </c>
      <c r="BD137" s="44">
        <v>100.51724137931035</v>
      </c>
      <c r="BE137" s="44">
        <v>2.1313176893156793</v>
      </c>
      <c r="BF137" s="44">
        <v>4.6501128260716271</v>
      </c>
      <c r="BG137" s="44">
        <v>2.5187951367559478</v>
      </c>
      <c r="BH137" s="44">
        <v>27.911151345256226</v>
      </c>
      <c r="BI137" s="44">
        <v>3.4814760005422549</v>
      </c>
      <c r="BJ137" s="44">
        <v>2.6506692276855546</v>
      </c>
      <c r="BK137" s="44">
        <v>8.765479451620573</v>
      </c>
      <c r="BL137" s="44">
        <v>49.080543630358321</v>
      </c>
      <c r="BM137" s="7">
        <v>0</v>
      </c>
      <c r="BN137" s="7"/>
      <c r="BO137" s="7"/>
      <c r="BP137" s="7">
        <v>0</v>
      </c>
      <c r="BQ137" s="7">
        <v>0</v>
      </c>
      <c r="BR137" s="44">
        <v>48.788138680325993</v>
      </c>
      <c r="BS137" s="44">
        <v>46.269343543570052</v>
      </c>
      <c r="BT137" s="44">
        <v>18.358192198313827</v>
      </c>
      <c r="BU137" s="44">
        <v>14.876716197771572</v>
      </c>
      <c r="BV137" s="44">
        <v>12.226046970086017</v>
      </c>
      <c r="BW137" s="44">
        <v>3.4605675184654445</v>
      </c>
      <c r="BX137" s="44">
        <v>1.2949244484744109</v>
      </c>
      <c r="BY137" s="45">
        <v>0</v>
      </c>
      <c r="BZ137" s="7">
        <v>15</v>
      </c>
      <c r="CA137" s="7">
        <v>665</v>
      </c>
      <c r="CB137" s="7">
        <v>1.404227370079995</v>
      </c>
      <c r="CC137" s="7">
        <v>2.6434249931935745</v>
      </c>
      <c r="CD137" s="7">
        <v>0.57173972229783865</v>
      </c>
      <c r="CE137" s="44">
        <v>46.878486293514236</v>
      </c>
      <c r="CF137" s="44">
        <v>48.555412192276123</v>
      </c>
      <c r="CG137" s="44">
        <v>42.094032008932139</v>
      </c>
      <c r="CH137" s="44">
        <v>10.324431363321903</v>
      </c>
      <c r="CI137" s="44">
        <v>10.296877503265026</v>
      </c>
      <c r="CJ137" s="44">
        <v>7.6310415427595659</v>
      </c>
      <c r="CK137" s="44">
        <v>3.3462133237749607</v>
      </c>
      <c r="CL137" s="7">
        <v>100</v>
      </c>
      <c r="CM137" s="44">
        <v>101.06951871657755</v>
      </c>
      <c r="CN137" s="44">
        <v>103.03030303030303</v>
      </c>
      <c r="CO137" s="44">
        <v>103.03030303030303</v>
      </c>
      <c r="CP137" s="44">
        <v>101.7825311942959</v>
      </c>
      <c r="CQ137" s="44">
        <v>-1.6769258987618869</v>
      </c>
      <c r="CR137" s="44">
        <v>4.7844542845820968</v>
      </c>
      <c r="CS137" s="44">
        <v>6.4613801833439837</v>
      </c>
      <c r="CT137" s="44">
        <v>31.769600645610236</v>
      </c>
      <c r="CU137" s="44">
        <v>2.7553860056876545E-2</v>
      </c>
      <c r="CV137" s="44">
        <v>2.6658359605054605</v>
      </c>
      <c r="CW137" s="44">
        <v>4.2848282189846056</v>
      </c>
      <c r="CX137" s="44">
        <v>53.121513706485764</v>
      </c>
      <c r="CY137" s="7">
        <v>0</v>
      </c>
      <c r="CZ137" s="7"/>
      <c r="DA137" s="7"/>
      <c r="DB137" s="7">
        <v>0</v>
      </c>
      <c r="DC137" s="44">
        <v>0</v>
      </c>
      <c r="DD137" s="44">
        <v>48.555412192276123</v>
      </c>
      <c r="DE137" s="44">
        <v>42.094032008932139</v>
      </c>
      <c r="DF137" s="44">
        <v>10.324431363321903</v>
      </c>
      <c r="DG137" s="44">
        <v>10.296877503265025</v>
      </c>
      <c r="DH137" s="44">
        <v>7.6310415427595659</v>
      </c>
      <c r="DI137" s="44">
        <v>3.3462133237749607</v>
      </c>
      <c r="DJ137" s="44">
        <v>1.404227370079995</v>
      </c>
      <c r="DK137" s="45">
        <v>0</v>
      </c>
      <c r="DL137" s="7">
        <v>30</v>
      </c>
      <c r="DM137" s="7">
        <v>672</v>
      </c>
      <c r="DN137" s="7">
        <v>1.3896918076982614</v>
      </c>
      <c r="DO137" s="7">
        <v>2.6341658222566604</v>
      </c>
      <c r="DP137" s="7">
        <v>1.3768850211599308</v>
      </c>
      <c r="DQ137" s="7">
        <v>47.243571533863118</v>
      </c>
      <c r="DR137" s="44">
        <v>43.133553493384689</v>
      </c>
      <c r="DS137" s="44">
        <v>34.114464624555737</v>
      </c>
      <c r="DT137" s="44">
        <v>13.78167770472227</v>
      </c>
      <c r="DU137" s="44">
        <v>8.9884940797332504</v>
      </c>
      <c r="DV137" s="44">
        <v>7.0890675900435376</v>
      </c>
      <c r="DW137" s="44">
        <v>4.034784002601782</v>
      </c>
      <c r="DX137" s="7">
        <v>100</v>
      </c>
      <c r="DY137" s="44">
        <v>100</v>
      </c>
      <c r="DZ137" s="44">
        <v>100</v>
      </c>
      <c r="EA137" s="44">
        <v>100</v>
      </c>
      <c r="EB137" s="44">
        <v>100</v>
      </c>
      <c r="EC137" s="44">
        <v>4.1100180404784297</v>
      </c>
      <c r="ED137" s="44">
        <v>13.129106909307382</v>
      </c>
      <c r="EE137" s="44">
        <v>9.0190888688289519</v>
      </c>
      <c r="EF137" s="44">
        <v>20.332786919833467</v>
      </c>
      <c r="EG137" s="44">
        <v>4.7931836249890196</v>
      </c>
      <c r="EH137" s="44">
        <v>1.8994264896897128</v>
      </c>
      <c r="EI137" s="44">
        <v>3.0542835874417555</v>
      </c>
      <c r="EJ137" s="44">
        <v>52.756428466136882</v>
      </c>
      <c r="EK137" s="7">
        <v>0</v>
      </c>
      <c r="EL137" s="7"/>
      <c r="EM137" s="7"/>
      <c r="EN137" s="44">
        <v>0</v>
      </c>
      <c r="EO137" s="44">
        <v>0</v>
      </c>
      <c r="EP137" s="44">
        <v>43.133553493384689</v>
      </c>
      <c r="EQ137" s="44">
        <v>34.114464624555737</v>
      </c>
      <c r="ER137" s="44">
        <v>13.78167770472227</v>
      </c>
      <c r="ES137" s="44">
        <v>8.9884940797332504</v>
      </c>
      <c r="ET137" s="44">
        <v>7.0890675900435376</v>
      </c>
      <c r="EU137" s="44">
        <v>4.034784002601782</v>
      </c>
      <c r="EV137" s="44">
        <v>1.3896918076982614</v>
      </c>
      <c r="EW137" s="45">
        <v>0</v>
      </c>
      <c r="EX137" s="7">
        <v>20</v>
      </c>
      <c r="EY137" s="7" t="s">
        <v>188</v>
      </c>
      <c r="EZ137" s="7">
        <v>678</v>
      </c>
      <c r="FA137" s="45">
        <v>1.1591810165709158</v>
      </c>
      <c r="FB137" s="45">
        <v>2.5794851220327648</v>
      </c>
      <c r="FC137" s="45">
        <v>6.1317285188900135</v>
      </c>
      <c r="FD137" s="45">
        <v>55.061535084279825</v>
      </c>
      <c r="FE137" s="45">
        <v>49.025356898010017</v>
      </c>
      <c r="FF137" s="45">
        <v>38.180652243914523</v>
      </c>
      <c r="FG137" s="45">
        <v>22.937558792342575</v>
      </c>
      <c r="FH137" s="45">
        <v>18.28317911247327</v>
      </c>
      <c r="FI137" s="45">
        <v>14.218354192054075</v>
      </c>
      <c r="FJ137" s="45">
        <v>6.3861504502068396</v>
      </c>
      <c r="FK137" s="7">
        <v>100</v>
      </c>
      <c r="FL137" s="44">
        <v>104.05679513184583</v>
      </c>
      <c r="FM137" s="44">
        <v>102.02839756592293</v>
      </c>
      <c r="FN137" s="44">
        <v>102.02839756592293</v>
      </c>
      <c r="FO137" s="44">
        <v>101.41987829614605</v>
      </c>
      <c r="FP137" s="44">
        <v>6.0361781862698081</v>
      </c>
      <c r="FQ137" s="44">
        <v>16.880882840365302</v>
      </c>
      <c r="FR137" s="44">
        <v>10.844704654095494</v>
      </c>
      <c r="FS137" s="44">
        <v>15.243093451571948</v>
      </c>
      <c r="FT137" s="44">
        <v>4.6543796798693045</v>
      </c>
      <c r="FU137" s="44">
        <v>4.0648249204191949</v>
      </c>
      <c r="FV137" s="44">
        <v>7.8322037418472359</v>
      </c>
      <c r="FW137" s="44">
        <v>44.938464915720175</v>
      </c>
      <c r="FX137" s="7">
        <v>0</v>
      </c>
      <c r="FY137" s="7"/>
      <c r="FZ137" s="7"/>
      <c r="GA137" s="7">
        <v>0</v>
      </c>
      <c r="GB137" s="7">
        <v>0</v>
      </c>
      <c r="GC137" s="44">
        <v>49.02535689801001</v>
      </c>
      <c r="GD137" s="44">
        <v>38.180652243914516</v>
      </c>
      <c r="GE137" s="44">
        <v>22.937558792342571</v>
      </c>
      <c r="GF137" s="44">
        <v>18.28317911247327</v>
      </c>
      <c r="GG137" s="44">
        <v>14.218354192054075</v>
      </c>
      <c r="GH137" s="44">
        <v>6.3861504502068396</v>
      </c>
      <c r="GI137" s="44">
        <v>1.1591810165709158</v>
      </c>
      <c r="GJ137" s="7">
        <v>0</v>
      </c>
      <c r="GL137" s="4">
        <f t="shared" si="4"/>
        <v>3.2116392907647118</v>
      </c>
      <c r="GM137" s="4">
        <f t="shared" si="5"/>
        <v>36.042740171870108</v>
      </c>
      <c r="GN137" s="4"/>
    </row>
    <row r="138" spans="1:196" x14ac:dyDescent="0.2">
      <c r="A138" s="7">
        <v>37531</v>
      </c>
      <c r="B138" s="7">
        <v>2007</v>
      </c>
      <c r="C138" s="7">
        <v>5</v>
      </c>
      <c r="D138" s="7">
        <v>31</v>
      </c>
      <c r="E138" s="7">
        <v>6921704</v>
      </c>
      <c r="F138" s="7">
        <v>3484997</v>
      </c>
      <c r="G138" s="7">
        <v>130</v>
      </c>
      <c r="H138" s="1">
        <v>3</v>
      </c>
      <c r="I138" s="1">
        <v>3</v>
      </c>
      <c r="J138" s="7">
        <v>8.6</v>
      </c>
      <c r="K138" s="7">
        <v>1</v>
      </c>
      <c r="L138" s="7">
        <v>0</v>
      </c>
      <c r="M138" s="7">
        <v>3</v>
      </c>
      <c r="N138" s="7">
        <v>3</v>
      </c>
      <c r="O138" s="7">
        <v>3</v>
      </c>
      <c r="P138" s="7">
        <v>201</v>
      </c>
      <c r="Q138" s="7">
        <v>0</v>
      </c>
      <c r="R138" s="7">
        <v>1.4000000000000001</v>
      </c>
      <c r="S138" s="7">
        <v>16.5</v>
      </c>
      <c r="T138" s="7">
        <v>82.100000000000009</v>
      </c>
      <c r="U138" s="7">
        <v>1.0820000000000001</v>
      </c>
      <c r="V138" s="7">
        <v>25.099723841669221</v>
      </c>
      <c r="W138" s="7">
        <v>4.6702171241294606</v>
      </c>
      <c r="X138" s="7">
        <v>202</v>
      </c>
      <c r="Y138" s="7">
        <v>10</v>
      </c>
      <c r="Z138" s="7">
        <v>1.4000000000000001</v>
      </c>
      <c r="AA138" s="7">
        <v>16.5</v>
      </c>
      <c r="AB138" s="7">
        <v>82.100000000000009</v>
      </c>
      <c r="AC138" s="7">
        <v>1.2190000000000001</v>
      </c>
      <c r="AD138" s="7">
        <v>17.322088505638206</v>
      </c>
      <c r="AE138" s="7">
        <v>6.670487106017184</v>
      </c>
      <c r="AF138" s="7">
        <v>203</v>
      </c>
      <c r="AG138" s="7">
        <v>20</v>
      </c>
      <c r="AH138" s="7">
        <v>1.4000000000000001</v>
      </c>
      <c r="AI138" s="7">
        <v>17.100000000000001</v>
      </c>
      <c r="AJ138" s="7">
        <v>81.400000000000006</v>
      </c>
      <c r="AK138" s="7">
        <v>1.246</v>
      </c>
      <c r="AL138" s="7">
        <v>12.758783863717026</v>
      </c>
      <c r="AM138" s="7">
        <v>11.47196420096278</v>
      </c>
      <c r="AN138" s="7">
        <v>0</v>
      </c>
      <c r="AO138" s="7">
        <v>734</v>
      </c>
      <c r="AP138" s="7">
        <v>1.3607634220083107</v>
      </c>
      <c r="AQ138" s="7">
        <v>2.6247053524510169</v>
      </c>
      <c r="AR138" s="44">
        <v>2.1995345694767607</v>
      </c>
      <c r="AS138" s="44">
        <v>48.155574082340522</v>
      </c>
      <c r="AT138" s="44">
        <v>43.729671634269387</v>
      </c>
      <c r="AU138" s="44">
        <v>42.098836783763872</v>
      </c>
      <c r="AV138" s="44">
        <v>37.12220186297521</v>
      </c>
      <c r="AW138" s="44">
        <v>31.362507351269187</v>
      </c>
      <c r="AX138" s="44">
        <v>20.833268058521274</v>
      </c>
      <c r="AY138" s="44">
        <v>5.9366203230001329</v>
      </c>
      <c r="AZ138" s="7">
        <v>100</v>
      </c>
      <c r="BA138" s="7">
        <v>98.313659359190552</v>
      </c>
      <c r="BB138" s="7">
        <v>98.313659359190552</v>
      </c>
      <c r="BC138" s="7">
        <v>98.313659359190552</v>
      </c>
      <c r="BD138" s="44">
        <v>100</v>
      </c>
      <c r="BE138" s="44">
        <v>4.4259024480711346</v>
      </c>
      <c r="BF138" s="44">
        <v>6.0567372985766497</v>
      </c>
      <c r="BG138" s="44">
        <v>1.630834850505515</v>
      </c>
      <c r="BH138" s="44">
        <v>4.976634920788662</v>
      </c>
      <c r="BI138" s="44">
        <v>5.759694511706023</v>
      </c>
      <c r="BJ138" s="44">
        <v>10.529239292747913</v>
      </c>
      <c r="BK138" s="44">
        <v>14.896647735521141</v>
      </c>
      <c r="BL138" s="44">
        <v>51.844425917659478</v>
      </c>
      <c r="BM138" s="7">
        <v>0</v>
      </c>
      <c r="BN138" s="7"/>
      <c r="BO138" s="7"/>
      <c r="BP138" s="7">
        <v>0</v>
      </c>
      <c r="BQ138" s="7">
        <v>0</v>
      </c>
      <c r="BR138" s="44">
        <v>43.729671634269387</v>
      </c>
      <c r="BS138" s="44">
        <v>42.098836783763872</v>
      </c>
      <c r="BT138" s="44">
        <v>37.12220186297521</v>
      </c>
      <c r="BU138" s="44">
        <v>31.362507351269191</v>
      </c>
      <c r="BV138" s="44">
        <v>20.833268058521274</v>
      </c>
      <c r="BW138" s="44">
        <v>5.9366203230001329</v>
      </c>
      <c r="BX138" s="44">
        <v>1.3607634220083107</v>
      </c>
      <c r="BY138" s="45">
        <v>0</v>
      </c>
      <c r="BZ138" s="7">
        <v>15</v>
      </c>
      <c r="CA138" s="7">
        <v>744</v>
      </c>
      <c r="CB138" s="7">
        <v>1.1035509968760018</v>
      </c>
      <c r="CC138" s="7">
        <v>2.5325471698113207</v>
      </c>
      <c r="CD138" s="7">
        <v>10.213289581624281</v>
      </c>
      <c r="CE138" s="44">
        <v>56.425253988133285</v>
      </c>
      <c r="CF138" s="44">
        <v>53.589103756273978</v>
      </c>
      <c r="CG138" s="44">
        <v>52.611897159344089</v>
      </c>
      <c r="CH138" s="44">
        <v>45.816751948904425</v>
      </c>
      <c r="CI138" s="44">
        <v>44.457722906816514</v>
      </c>
      <c r="CJ138" s="44">
        <v>25.890797565148539</v>
      </c>
      <c r="CK138" s="44">
        <v>13.308990343637698</v>
      </c>
      <c r="CL138" s="7">
        <v>100</v>
      </c>
      <c r="CM138" s="44">
        <v>99.494097807757171</v>
      </c>
      <c r="CN138" s="44">
        <v>98.988195615514329</v>
      </c>
      <c r="CO138" s="44">
        <v>99.494097807757171</v>
      </c>
      <c r="CP138" s="44">
        <v>99.494097807757171</v>
      </c>
      <c r="CQ138" s="44">
        <v>2.8361502318593068</v>
      </c>
      <c r="CR138" s="44">
        <v>3.8133568287891961</v>
      </c>
      <c r="CS138" s="44">
        <v>0.97720659692988932</v>
      </c>
      <c r="CT138" s="44">
        <v>6.7951452104396637</v>
      </c>
      <c r="CU138" s="44">
        <v>1.3590290420879114</v>
      </c>
      <c r="CV138" s="44">
        <v>18.566925341667975</v>
      </c>
      <c r="CW138" s="44">
        <v>12.581807221510841</v>
      </c>
      <c r="CX138" s="44">
        <v>43.574746011866715</v>
      </c>
      <c r="CY138" s="7">
        <v>0</v>
      </c>
      <c r="CZ138" s="7"/>
      <c r="DA138" s="7"/>
      <c r="DB138" s="7">
        <v>0</v>
      </c>
      <c r="DC138" s="44">
        <v>0</v>
      </c>
      <c r="DD138" s="44">
        <v>53.589103756273992</v>
      </c>
      <c r="DE138" s="44">
        <v>52.611897159344089</v>
      </c>
      <c r="DF138" s="44">
        <v>45.816751948904432</v>
      </c>
      <c r="DG138" s="44">
        <v>44.457722906816521</v>
      </c>
      <c r="DH138" s="44">
        <v>25.890797565148539</v>
      </c>
      <c r="DI138" s="44">
        <v>13.308990343637698</v>
      </c>
      <c r="DJ138" s="44">
        <v>1.1035509968760018</v>
      </c>
      <c r="DK138" s="45">
        <v>0</v>
      </c>
      <c r="DL138" s="7"/>
      <c r="DM138" s="7"/>
      <c r="DN138" s="7"/>
      <c r="DO138" s="7"/>
      <c r="DP138" s="7"/>
      <c r="DQ138" s="7"/>
      <c r="DR138" s="44"/>
      <c r="DS138" s="44"/>
      <c r="DT138" s="44"/>
      <c r="DU138" s="44"/>
      <c r="DV138" s="44"/>
      <c r="DW138" s="44"/>
      <c r="DX138" s="7"/>
      <c r="DY138" s="44"/>
      <c r="DZ138" s="44"/>
      <c r="EA138" s="44"/>
      <c r="EB138" s="44"/>
      <c r="EC138" s="44"/>
      <c r="ED138" s="44"/>
      <c r="EE138" s="44"/>
      <c r="EF138" s="44"/>
      <c r="EG138" s="44"/>
      <c r="EH138" s="44"/>
      <c r="EI138" s="44"/>
      <c r="EJ138" s="44"/>
      <c r="EK138" s="7"/>
      <c r="EL138" s="7"/>
      <c r="EM138" s="7"/>
      <c r="EN138" s="44"/>
      <c r="EO138" s="44"/>
      <c r="EP138" s="44"/>
      <c r="EQ138" s="44"/>
      <c r="ER138" s="44"/>
      <c r="ES138" s="44"/>
      <c r="ET138" s="44"/>
      <c r="EU138" s="44"/>
      <c r="EV138" s="44"/>
      <c r="EW138" s="45"/>
      <c r="EX138" s="7"/>
      <c r="EY138" s="7"/>
      <c r="EZ138" s="7"/>
      <c r="FA138" s="45"/>
      <c r="FB138" s="45"/>
      <c r="FC138" s="45"/>
      <c r="FD138" s="45"/>
      <c r="FE138" s="45"/>
      <c r="FF138" s="45"/>
      <c r="FG138" s="45"/>
      <c r="FH138" s="45"/>
      <c r="FI138" s="45"/>
      <c r="FJ138" s="45"/>
      <c r="FK138" s="7"/>
      <c r="FL138" s="44"/>
      <c r="FM138" s="44"/>
      <c r="FN138" s="44"/>
      <c r="FO138" s="44"/>
      <c r="FP138" s="44"/>
      <c r="FQ138" s="44"/>
      <c r="FR138" s="44"/>
      <c r="FS138" s="44"/>
      <c r="FT138" s="44"/>
      <c r="FU138" s="44"/>
      <c r="FV138" s="44"/>
      <c r="FW138" s="44"/>
      <c r="FX138" s="7"/>
      <c r="FY138" s="7"/>
      <c r="FZ138" s="7"/>
      <c r="GA138" s="7"/>
      <c r="GB138" s="7"/>
      <c r="GC138" s="44"/>
      <c r="GD138" s="44"/>
      <c r="GE138" s="44"/>
      <c r="GF138" s="44"/>
      <c r="GG138" s="44"/>
      <c r="GH138" s="44"/>
      <c r="GI138" s="44"/>
      <c r="GJ138" s="7"/>
      <c r="GL138" s="4">
        <f t="shared" si="4"/>
        <v>3.5995345694767611</v>
      </c>
      <c r="GM138" s="4">
        <f t="shared" si="5"/>
        <v>16.793066731071335</v>
      </c>
      <c r="GN138" s="4"/>
    </row>
    <row r="139" spans="1:196" x14ac:dyDescent="0.2">
      <c r="A139" s="7">
        <v>41471</v>
      </c>
      <c r="B139" s="7">
        <v>2007</v>
      </c>
      <c r="C139" s="7">
        <v>6</v>
      </c>
      <c r="D139" s="7">
        <v>11</v>
      </c>
      <c r="E139" s="7">
        <v>6953662</v>
      </c>
      <c r="F139" s="7">
        <v>3437027</v>
      </c>
      <c r="G139" s="7">
        <v>200</v>
      </c>
      <c r="H139" s="1">
        <v>3</v>
      </c>
      <c r="I139" s="1">
        <v>2</v>
      </c>
      <c r="J139" s="7">
        <v>4.55</v>
      </c>
      <c r="K139" s="7">
        <v>1</v>
      </c>
      <c r="L139" s="7">
        <v>2</v>
      </c>
      <c r="M139" s="7">
        <v>3</v>
      </c>
      <c r="N139" s="7">
        <v>0</v>
      </c>
      <c r="O139" s="7">
        <v>3</v>
      </c>
      <c r="P139" s="7">
        <v>201</v>
      </c>
      <c r="Q139" s="7">
        <v>0</v>
      </c>
      <c r="R139" s="7">
        <v>2.6</v>
      </c>
      <c r="S139" s="7">
        <v>38.5</v>
      </c>
      <c r="T139" s="7">
        <v>58.9</v>
      </c>
      <c r="U139" s="7">
        <v>0.68799999999999994</v>
      </c>
      <c r="V139" s="7">
        <v>9.9712692242690544</v>
      </c>
      <c r="W139" s="7">
        <v>19.804768162192602</v>
      </c>
      <c r="X139" s="7">
        <v>202</v>
      </c>
      <c r="Y139" s="7">
        <v>10</v>
      </c>
      <c r="Z139" s="7">
        <v>2.6</v>
      </c>
      <c r="AA139" s="7">
        <v>38.5</v>
      </c>
      <c r="AB139" s="7">
        <v>58.9</v>
      </c>
      <c r="AC139" s="7">
        <v>0.84</v>
      </c>
      <c r="AD139" s="7">
        <v>13.484869613721941</v>
      </c>
      <c r="AE139" s="7">
        <v>16.328175370728555</v>
      </c>
      <c r="AF139" s="7">
        <v>203</v>
      </c>
      <c r="AG139" s="7">
        <v>20</v>
      </c>
      <c r="AH139" s="7">
        <v>4.2</v>
      </c>
      <c r="AI139" s="7">
        <v>37.700000000000003</v>
      </c>
      <c r="AJ139" s="7">
        <v>58.1</v>
      </c>
      <c r="AK139" s="7">
        <v>0.97599999999999998</v>
      </c>
      <c r="AL139" s="7">
        <v>9.7603982989316478</v>
      </c>
      <c r="AM139" s="7">
        <v>23.321839080459768</v>
      </c>
      <c r="AN139" s="7">
        <v>0</v>
      </c>
      <c r="AO139" s="7">
        <v>652</v>
      </c>
      <c r="AP139" s="7">
        <v>1.0493276500706645</v>
      </c>
      <c r="AQ139" s="7">
        <v>2.5899770130484749</v>
      </c>
      <c r="AR139" s="44">
        <v>5.2193901696978022</v>
      </c>
      <c r="AS139" s="44">
        <v>59.485059335118315</v>
      </c>
      <c r="AT139" s="44">
        <v>49.895956618588265</v>
      </c>
      <c r="AU139" s="44">
        <v>49.39221147352427</v>
      </c>
      <c r="AV139" s="44">
        <v>34.054497451444355</v>
      </c>
      <c r="AW139" s="44">
        <v>30.660845947855357</v>
      </c>
      <c r="AX139" s="44">
        <v>26.538089629042155</v>
      </c>
      <c r="AY139" s="44">
        <v>11.635117524262926</v>
      </c>
      <c r="AZ139" s="7">
        <v>100</v>
      </c>
      <c r="BA139" s="7">
        <v>99.311531841652325</v>
      </c>
      <c r="BB139" s="7">
        <v>99.483648881239233</v>
      </c>
      <c r="BC139" s="7">
        <v>99.483648881239233</v>
      </c>
      <c r="BD139" s="44">
        <v>98.27882960413082</v>
      </c>
      <c r="BE139" s="44">
        <v>9.58910271653005</v>
      </c>
      <c r="BF139" s="44">
        <v>10.092847861594045</v>
      </c>
      <c r="BG139" s="44">
        <v>0.50374514506399493</v>
      </c>
      <c r="BH139" s="44">
        <v>15.337714022079915</v>
      </c>
      <c r="BI139" s="44">
        <v>3.3936515035889983</v>
      </c>
      <c r="BJ139" s="44">
        <v>4.1227563188132024</v>
      </c>
      <c r="BK139" s="44">
        <v>14.902972104779229</v>
      </c>
      <c r="BL139" s="44">
        <v>40.514940664881685</v>
      </c>
      <c r="BM139" s="7">
        <v>0</v>
      </c>
      <c r="BN139" s="7"/>
      <c r="BO139" s="7"/>
      <c r="BP139" s="7">
        <v>0</v>
      </c>
      <c r="BQ139" s="7">
        <v>0</v>
      </c>
      <c r="BR139" s="44">
        <v>49.895956618588258</v>
      </c>
      <c r="BS139" s="44">
        <v>49.39221147352427</v>
      </c>
      <c r="BT139" s="44">
        <v>34.054497451444348</v>
      </c>
      <c r="BU139" s="44">
        <v>30.660845947855357</v>
      </c>
      <c r="BV139" s="44">
        <v>26.538089629042155</v>
      </c>
      <c r="BW139" s="44">
        <v>11.635117524262926</v>
      </c>
      <c r="BX139" s="44">
        <v>1.0493276500706645</v>
      </c>
      <c r="BY139" s="45">
        <v>0</v>
      </c>
      <c r="BZ139" s="7">
        <v>15</v>
      </c>
      <c r="CA139" s="7">
        <v>654</v>
      </c>
      <c r="CB139" s="7">
        <v>1.2135190645071159</v>
      </c>
      <c r="CC139" s="7">
        <v>2.6090506656326737</v>
      </c>
      <c r="CD139" s="7">
        <v>3.5608116841153024</v>
      </c>
      <c r="CE139" s="44">
        <v>53.488098928395189</v>
      </c>
      <c r="CF139" s="44">
        <v>48.137426705390375</v>
      </c>
      <c r="CG139" s="44">
        <v>45.195236688717763</v>
      </c>
      <c r="CH139" s="44">
        <v>28.91085455296037</v>
      </c>
      <c r="CI139" s="44">
        <v>24.644679028785106</v>
      </c>
      <c r="CJ139" s="44">
        <v>12.914295353616554</v>
      </c>
      <c r="CK139" s="44">
        <v>9.7054448069564536</v>
      </c>
      <c r="CL139" s="7">
        <v>100</v>
      </c>
      <c r="CM139" s="44">
        <v>100</v>
      </c>
      <c r="CN139" s="44">
        <v>100</v>
      </c>
      <c r="CO139" s="44">
        <v>100</v>
      </c>
      <c r="CP139" s="44">
        <v>98.833333333333329</v>
      </c>
      <c r="CQ139" s="44">
        <v>5.350672223004814</v>
      </c>
      <c r="CR139" s="44">
        <v>8.2928622396774259</v>
      </c>
      <c r="CS139" s="44">
        <v>2.9421900166726118</v>
      </c>
      <c r="CT139" s="44">
        <v>16.284382135757394</v>
      </c>
      <c r="CU139" s="44">
        <v>4.2661755241752637</v>
      </c>
      <c r="CV139" s="44">
        <v>11.730383675168552</v>
      </c>
      <c r="CW139" s="44">
        <v>3.2088505466601003</v>
      </c>
      <c r="CX139" s="44">
        <v>46.511901071604811</v>
      </c>
      <c r="CY139" s="7">
        <v>0</v>
      </c>
      <c r="CZ139" s="7"/>
      <c r="DA139" s="7">
        <v>2.6779999999999999</v>
      </c>
      <c r="DB139" s="7">
        <v>2.6779999999999999</v>
      </c>
      <c r="DC139" s="44">
        <v>1.010566037735849</v>
      </c>
      <c r="DD139" s="44">
        <v>48.450594210382754</v>
      </c>
      <c r="DE139" s="44">
        <v>45.489263197404419</v>
      </c>
      <c r="DF139" s="44">
        <v>29.098939808181008</v>
      </c>
      <c r="DG139" s="44">
        <v>24.805009839362448</v>
      </c>
      <c r="DH139" s="44">
        <v>12.998311844140211</v>
      </c>
      <c r="DI139" s="44">
        <v>9.6307031831151289</v>
      </c>
      <c r="DJ139" s="44">
        <v>1.2041737550187082</v>
      </c>
      <c r="DK139" s="45">
        <v>9.345309488407727E-3</v>
      </c>
      <c r="DL139" s="7">
        <v>30</v>
      </c>
      <c r="DM139" s="7">
        <v>657</v>
      </c>
      <c r="DN139" s="7">
        <v>1.3766405633182879</v>
      </c>
      <c r="DO139" s="7">
        <v>2.6315008976660685</v>
      </c>
      <c r="DP139" s="7">
        <v>1.6086175942549135</v>
      </c>
      <c r="DQ139" s="7">
        <v>47.686107022070246</v>
      </c>
      <c r="DR139" s="44">
        <v>42.757916774531331</v>
      </c>
      <c r="DS139" s="44">
        <v>38.212299364964444</v>
      </c>
      <c r="DT139" s="44">
        <v>28.168271377013195</v>
      </c>
      <c r="DU139" s="44">
        <v>26.461183616215166</v>
      </c>
      <c r="DV139" s="44">
        <v>16.90016883190054</v>
      </c>
      <c r="DW139" s="44">
        <v>5.3719187646692035</v>
      </c>
      <c r="DX139" s="7">
        <v>100</v>
      </c>
      <c r="DY139" s="44">
        <v>98.793103448275872</v>
      </c>
      <c r="DZ139" s="44">
        <v>98.793103448275872</v>
      </c>
      <c r="EA139" s="44">
        <v>99.482758620689651</v>
      </c>
      <c r="EB139" s="44">
        <v>98.793103448275872</v>
      </c>
      <c r="EC139" s="44">
        <v>4.9281902475389145</v>
      </c>
      <c r="ED139" s="44">
        <v>9.4738076571058016</v>
      </c>
      <c r="EE139" s="44">
        <v>4.5456174095668871</v>
      </c>
      <c r="EF139" s="44">
        <v>10.04402798795125</v>
      </c>
      <c r="EG139" s="44">
        <v>1.7070877607980286</v>
      </c>
      <c r="EH139" s="44">
        <v>9.5610147843146258</v>
      </c>
      <c r="EI139" s="44">
        <v>11.528250067231337</v>
      </c>
      <c r="EJ139" s="44">
        <v>52.313892977929754</v>
      </c>
      <c r="EK139" s="7">
        <v>0</v>
      </c>
      <c r="EL139" s="7"/>
      <c r="EM139" s="7">
        <v>10.137</v>
      </c>
      <c r="EN139" s="44">
        <v>10.137</v>
      </c>
      <c r="EO139" s="44">
        <v>3.8252830188679248</v>
      </c>
      <c r="EP139" s="44">
        <v>43.868241315796666</v>
      </c>
      <c r="EQ139" s="44">
        <v>39.204584699790914</v>
      </c>
      <c r="ER139" s="44">
        <v>28.899736456564245</v>
      </c>
      <c r="ES139" s="44">
        <v>27.148319561470398</v>
      </c>
      <c r="ET139" s="44">
        <v>17.339027261429173</v>
      </c>
      <c r="EU139" s="44">
        <v>5.2428879952437333</v>
      </c>
      <c r="EV139" s="44">
        <v>1.3435743538522165</v>
      </c>
      <c r="EW139" s="45">
        <v>3.3066209466071417E-2</v>
      </c>
      <c r="EX139" s="7">
        <v>4</v>
      </c>
      <c r="EY139" s="7" t="s">
        <v>188</v>
      </c>
      <c r="EZ139" s="7">
        <v>679</v>
      </c>
      <c r="FA139" s="45">
        <v>0.94158818133724176</v>
      </c>
      <c r="FB139" s="45">
        <v>2.5549627472809799</v>
      </c>
      <c r="FC139" s="45">
        <v>8.2641089320887211</v>
      </c>
      <c r="FD139" s="45">
        <v>63.146696274171099</v>
      </c>
      <c r="FE139" s="45">
        <v>51.770274592353424</v>
      </c>
      <c r="FF139" s="45">
        <v>45.013925333725403</v>
      </c>
      <c r="FG139" s="45">
        <v>30.541784965442638</v>
      </c>
      <c r="FH139" s="45">
        <v>26.066626121842951</v>
      </c>
      <c r="FI139" s="45">
        <v>20.551512824333241</v>
      </c>
      <c r="FJ139" s="45">
        <v>13.00722662271904</v>
      </c>
      <c r="FK139" s="7">
        <v>100</v>
      </c>
      <c r="FL139" s="44">
        <v>98.245614035087726</v>
      </c>
      <c r="FM139" s="44">
        <v>99.473684210526329</v>
      </c>
      <c r="FN139" s="44">
        <v>99.473684210526329</v>
      </c>
      <c r="FO139" s="44">
        <v>98.245614035087726</v>
      </c>
      <c r="FP139" s="44">
        <v>11.376421681817675</v>
      </c>
      <c r="FQ139" s="44">
        <v>18.132770940445695</v>
      </c>
      <c r="FR139" s="44">
        <v>6.7563492586280205</v>
      </c>
      <c r="FS139" s="44">
        <v>14.472140368282766</v>
      </c>
      <c r="FT139" s="44">
        <v>4.4751588435996865</v>
      </c>
      <c r="FU139" s="44">
        <v>5.5151132975097106</v>
      </c>
      <c r="FV139" s="44">
        <v>7.5442862016142005</v>
      </c>
      <c r="FW139" s="44">
        <v>36.853303725828901</v>
      </c>
      <c r="FX139" s="7">
        <v>0</v>
      </c>
      <c r="FY139" s="7">
        <v>9.4879999999999995</v>
      </c>
      <c r="FZ139" s="7"/>
      <c r="GA139" s="7">
        <v>9.4879999999999995</v>
      </c>
      <c r="GB139" s="7">
        <v>3.580377358490566</v>
      </c>
      <c r="GC139" s="44">
        <v>53.044516602677902</v>
      </c>
      <c r="GD139" s="44">
        <v>46.121870678066202</v>
      </c>
      <c r="GE139" s="44">
        <v>31.293521860402279</v>
      </c>
      <c r="GF139" s="44">
        <v>26.708214182432066</v>
      </c>
      <c r="GG139" s="44">
        <v>21.057355244963471</v>
      </c>
      <c r="GH139" s="44">
        <v>12.426344880750603</v>
      </c>
      <c r="GI139" s="44">
        <v>0.89953837326849195</v>
      </c>
      <c r="GJ139" s="7">
        <v>4.2049808068749805E-2</v>
      </c>
      <c r="GL139" s="4">
        <f t="shared" si="4"/>
        <v>7.8193901696978028</v>
      </c>
      <c r="GM139" s="4">
        <f t="shared" si="5"/>
        <v>28.824213387262958</v>
      </c>
      <c r="GN139" s="4"/>
    </row>
    <row r="140" spans="1:196" x14ac:dyDescent="0.2">
      <c r="A140" s="7">
        <v>41653</v>
      </c>
      <c r="B140" s="7">
        <v>2007</v>
      </c>
      <c r="C140" s="7">
        <v>6</v>
      </c>
      <c r="D140" s="7">
        <v>1</v>
      </c>
      <c r="E140" s="7">
        <v>6954488</v>
      </c>
      <c r="F140" s="7">
        <v>3580974</v>
      </c>
      <c r="G140" s="7">
        <v>110</v>
      </c>
      <c r="H140" s="1">
        <v>4</v>
      </c>
      <c r="I140" s="1">
        <v>3</v>
      </c>
      <c r="J140" s="7">
        <v>6.25</v>
      </c>
      <c r="K140" s="7">
        <v>2</v>
      </c>
      <c r="L140" s="7">
        <v>12</v>
      </c>
      <c r="M140" s="7">
        <v>2</v>
      </c>
      <c r="N140" s="7">
        <v>0</v>
      </c>
      <c r="O140" s="7">
        <v>4</v>
      </c>
      <c r="P140" s="7">
        <v>201</v>
      </c>
      <c r="Q140" s="7">
        <v>0</v>
      </c>
      <c r="R140" s="7">
        <v>1.8</v>
      </c>
      <c r="S140" s="7">
        <v>22.900000000000002</v>
      </c>
      <c r="T140" s="7">
        <v>75.3</v>
      </c>
      <c r="U140" s="7">
        <v>1.101</v>
      </c>
      <c r="V140" s="7">
        <v>8.5133650677407537</v>
      </c>
      <c r="W140" s="7">
        <v>2.2013207924754852</v>
      </c>
      <c r="X140" s="7">
        <v>202</v>
      </c>
      <c r="Y140" s="7">
        <v>10</v>
      </c>
      <c r="Z140" s="7">
        <v>1.8</v>
      </c>
      <c r="AA140" s="7">
        <v>22.900000000000002</v>
      </c>
      <c r="AB140" s="7">
        <v>75.3</v>
      </c>
      <c r="AC140" s="7">
        <v>1.181</v>
      </c>
      <c r="AD140" s="7">
        <v>7.273564276671646</v>
      </c>
      <c r="AE140" s="7">
        <v>1.8369120019858591</v>
      </c>
      <c r="AF140" s="7">
        <v>203</v>
      </c>
      <c r="AG140" s="7">
        <v>20</v>
      </c>
      <c r="AH140" s="7">
        <v>1</v>
      </c>
      <c r="AI140" s="7">
        <v>12.3</v>
      </c>
      <c r="AJ140" s="7">
        <v>86.8</v>
      </c>
      <c r="AK140" s="7">
        <v>1.2829999999999999</v>
      </c>
      <c r="AL140" s="7">
        <v>5.9815950920245395</v>
      </c>
      <c r="AM140" s="7">
        <v>2.536704730831985</v>
      </c>
      <c r="AN140" s="7">
        <v>0</v>
      </c>
      <c r="AO140" s="7">
        <v>728</v>
      </c>
      <c r="AP140" s="7">
        <v>1.0591280709745643</v>
      </c>
      <c r="AQ140" s="7">
        <v>2.6024925187942487</v>
      </c>
      <c r="AR140" s="44">
        <v>4.1310853222392199</v>
      </c>
      <c r="AS140" s="44">
        <v>59.303319286187026</v>
      </c>
      <c r="AT140" s="44">
        <v>46.296269737976459</v>
      </c>
      <c r="AU140" s="44">
        <v>35.856134185927161</v>
      </c>
      <c r="AV140" s="44">
        <v>19.066803771520423</v>
      </c>
      <c r="AW140" s="44">
        <v>15.174918920756467</v>
      </c>
      <c r="AX140" s="44">
        <v>10.081835041978989</v>
      </c>
      <c r="AY140" s="44">
        <v>5.7402170400931025</v>
      </c>
      <c r="AZ140" s="7">
        <v>100</v>
      </c>
      <c r="BA140" s="7">
        <v>95.914742451154524</v>
      </c>
      <c r="BB140" s="7">
        <v>95.914742451154524</v>
      </c>
      <c r="BC140" s="7">
        <v>98.223801065719357</v>
      </c>
      <c r="BD140" s="44">
        <v>94.138543516873881</v>
      </c>
      <c r="BE140" s="44">
        <v>13.007049548210567</v>
      </c>
      <c r="BF140" s="44">
        <v>23.447185100259865</v>
      </c>
      <c r="BG140" s="44">
        <v>10.440135552049298</v>
      </c>
      <c r="BH140" s="44">
        <v>16.789330414406738</v>
      </c>
      <c r="BI140" s="44">
        <v>3.8918848507639563</v>
      </c>
      <c r="BJ140" s="44">
        <v>5.0930838787774775</v>
      </c>
      <c r="BK140" s="44">
        <v>4.3416180018858865</v>
      </c>
      <c r="BL140" s="44">
        <v>40.696680713812974</v>
      </c>
      <c r="BM140" s="7">
        <v>0</v>
      </c>
      <c r="BN140" s="7"/>
      <c r="BO140" s="7"/>
      <c r="BP140" s="7">
        <v>0</v>
      </c>
      <c r="BQ140" s="7">
        <v>0</v>
      </c>
      <c r="BR140" s="44">
        <v>46.296269737976459</v>
      </c>
      <c r="BS140" s="44">
        <v>35.856134185927161</v>
      </c>
      <c r="BT140" s="44">
        <v>19.066803771520423</v>
      </c>
      <c r="BU140" s="44">
        <v>15.174918920756467</v>
      </c>
      <c r="BV140" s="44">
        <v>10.081835041978989</v>
      </c>
      <c r="BW140" s="44">
        <v>5.7402170400931025</v>
      </c>
      <c r="BX140" s="44">
        <v>1.0591280709745643</v>
      </c>
      <c r="BY140" s="45">
        <v>0</v>
      </c>
      <c r="BZ140" s="7">
        <v>15</v>
      </c>
      <c r="CA140" s="7">
        <v>738</v>
      </c>
      <c r="CB140" s="7">
        <v>1.270455915573439</v>
      </c>
      <c r="CC140" s="7">
        <v>2.6313195371606586</v>
      </c>
      <c r="CD140" s="7">
        <v>1.6243880729862124</v>
      </c>
      <c r="CE140" s="44">
        <v>51.717915759317769</v>
      </c>
      <c r="CF140" s="44">
        <v>48.94155743223827</v>
      </c>
      <c r="CG140" s="44">
        <v>39.186409437260863</v>
      </c>
      <c r="CH140" s="44">
        <v>18.960691353089061</v>
      </c>
      <c r="CI140" s="44">
        <v>13.738778684084703</v>
      </c>
      <c r="CJ140" s="44">
        <v>7.681092540527791</v>
      </c>
      <c r="CK140" s="44">
        <v>6.0155486363468347</v>
      </c>
      <c r="CL140" s="7">
        <v>100</v>
      </c>
      <c r="CM140" s="44">
        <v>99.298245614035096</v>
      </c>
      <c r="CN140" s="44">
        <v>99.298245614035096</v>
      </c>
      <c r="CO140" s="44">
        <v>99.298245614035096</v>
      </c>
      <c r="CP140" s="44">
        <v>99.473684210526315</v>
      </c>
      <c r="CQ140" s="44">
        <v>2.7763583270794996</v>
      </c>
      <c r="CR140" s="44">
        <v>12.531506322056906</v>
      </c>
      <c r="CS140" s="44">
        <v>9.7551479949774063</v>
      </c>
      <c r="CT140" s="44">
        <v>20.225718084171803</v>
      </c>
      <c r="CU140" s="44">
        <v>5.2219126690043574</v>
      </c>
      <c r="CV140" s="44">
        <v>6.0576861435569125</v>
      </c>
      <c r="CW140" s="44">
        <v>1.6655439041809563</v>
      </c>
      <c r="CX140" s="44">
        <v>48.282084240682231</v>
      </c>
      <c r="CY140" s="7">
        <v>0</v>
      </c>
      <c r="CZ140" s="7"/>
      <c r="DA140" s="7"/>
      <c r="DB140" s="7">
        <v>0</v>
      </c>
      <c r="DC140" s="44">
        <v>0</v>
      </c>
      <c r="DD140" s="44">
        <v>48.94155743223827</v>
      </c>
      <c r="DE140" s="44">
        <v>39.186409437260863</v>
      </c>
      <c r="DF140" s="44">
        <v>18.960691353089061</v>
      </c>
      <c r="DG140" s="44">
        <v>13.738778684084703</v>
      </c>
      <c r="DH140" s="44">
        <v>7.681092540527791</v>
      </c>
      <c r="DI140" s="44">
        <v>6.0155486363468347</v>
      </c>
      <c r="DJ140" s="44">
        <v>1.270455915573439</v>
      </c>
      <c r="DK140" s="45">
        <v>0</v>
      </c>
      <c r="DL140" s="7">
        <v>30</v>
      </c>
      <c r="DM140" s="7">
        <v>752</v>
      </c>
      <c r="DN140" s="7">
        <v>1.4066007022565856</v>
      </c>
      <c r="DO140" s="7">
        <v>2.6349991303843696</v>
      </c>
      <c r="DP140" s="7">
        <v>1.3044234448373901</v>
      </c>
      <c r="DQ140" s="7">
        <v>46.618551557115559</v>
      </c>
      <c r="DR140" s="44">
        <v>41.562138115815785</v>
      </c>
      <c r="DS140" s="44">
        <v>41.152262188446528</v>
      </c>
      <c r="DT140" s="44">
        <v>14.071687759103069</v>
      </c>
      <c r="DU140" s="44">
        <v>9.3473283857417773</v>
      </c>
      <c r="DV140" s="44">
        <v>4.4575804802841104</v>
      </c>
      <c r="DW140" s="44">
        <v>4.6621603341418902</v>
      </c>
      <c r="DX140" s="7">
        <v>100</v>
      </c>
      <c r="DY140" s="44">
        <v>99.245283018867909</v>
      </c>
      <c r="DZ140" s="44">
        <v>100.56603773584905</v>
      </c>
      <c r="EA140" s="44">
        <v>100</v>
      </c>
      <c r="EB140" s="44">
        <v>99.433962264150949</v>
      </c>
      <c r="EC140" s="44">
        <v>5.0564134412997745</v>
      </c>
      <c r="ED140" s="44">
        <v>5.466289368669031</v>
      </c>
      <c r="EE140" s="44">
        <v>0.40987592736925649</v>
      </c>
      <c r="EF140" s="44">
        <v>27.080574429343457</v>
      </c>
      <c r="EG140" s="44">
        <v>4.7243593733612919</v>
      </c>
      <c r="EH140" s="44">
        <v>4.8897479054576669</v>
      </c>
      <c r="EI140" s="44">
        <v>-0.20457985385777988</v>
      </c>
      <c r="EJ140" s="44">
        <v>53.381448442884441</v>
      </c>
      <c r="EK140" s="7">
        <v>0</v>
      </c>
      <c r="EL140" s="7"/>
      <c r="EM140" s="7"/>
      <c r="EN140" s="44">
        <v>0</v>
      </c>
      <c r="EO140" s="44">
        <v>0</v>
      </c>
      <c r="EP140" s="44">
        <v>41.562138115815785</v>
      </c>
      <c r="EQ140" s="44">
        <v>41.152262188446535</v>
      </c>
      <c r="ER140" s="44">
        <v>14.071687759103069</v>
      </c>
      <c r="ES140" s="44">
        <v>9.3473283857417773</v>
      </c>
      <c r="ET140" s="44">
        <v>4.4575804802841104</v>
      </c>
      <c r="EU140" s="44">
        <v>4.6621603341418902</v>
      </c>
      <c r="EV140" s="44">
        <v>1.4066007022565856</v>
      </c>
      <c r="EW140" s="45">
        <v>0</v>
      </c>
      <c r="EX140" s="7">
        <v>3</v>
      </c>
      <c r="EY140" s="7" t="s">
        <v>188</v>
      </c>
      <c r="EZ140" s="7">
        <v>768</v>
      </c>
      <c r="FA140" s="45">
        <v>1.1118690927391985</v>
      </c>
      <c r="FB140" s="45">
        <v>2.6164583333333327</v>
      </c>
      <c r="FC140" s="45">
        <v>2.9166666666666785</v>
      </c>
      <c r="FD140" s="45">
        <v>57.504804163164621</v>
      </c>
      <c r="FE140" s="45">
        <v>47.315142250759038</v>
      </c>
      <c r="FF140" s="45">
        <v>39.713304914860899</v>
      </c>
      <c r="FG140" s="45">
        <v>19.044746285386886</v>
      </c>
      <c r="FH140" s="45">
        <v>14.886534457066622</v>
      </c>
      <c r="FI140" s="45">
        <v>8.877203778823155</v>
      </c>
      <c r="FJ140" s="45">
        <v>6.6611470854183423</v>
      </c>
      <c r="FK140" s="7">
        <v>100</v>
      </c>
      <c r="FL140" s="44">
        <v>98.75</v>
      </c>
      <c r="FM140" s="44">
        <v>98.214285714285737</v>
      </c>
      <c r="FN140" s="44">
        <v>99.464285714285722</v>
      </c>
      <c r="FO140" s="44">
        <v>97.678571428571431</v>
      </c>
      <c r="FP140" s="44">
        <v>10.189661912405583</v>
      </c>
      <c r="FQ140" s="44">
        <v>17.791499248303722</v>
      </c>
      <c r="FR140" s="44">
        <v>7.6018373358981393</v>
      </c>
      <c r="FS140" s="44">
        <v>20.668558629474013</v>
      </c>
      <c r="FT140" s="44">
        <v>4.1582118283202636</v>
      </c>
      <c r="FU140" s="44">
        <v>6.009330678243467</v>
      </c>
      <c r="FV140" s="44">
        <v>2.2160566934048127</v>
      </c>
      <c r="FW140" s="44">
        <v>42.495195836835379</v>
      </c>
      <c r="FX140" s="7">
        <v>0</v>
      </c>
      <c r="FY140" s="7"/>
      <c r="FZ140" s="7"/>
      <c r="GA140" s="7">
        <v>0</v>
      </c>
      <c r="GB140" s="7">
        <v>0</v>
      </c>
      <c r="GC140" s="44">
        <v>47.315142250759038</v>
      </c>
      <c r="GD140" s="44">
        <v>39.713304914860899</v>
      </c>
      <c r="GE140" s="44">
        <v>19.044746285386886</v>
      </c>
      <c r="GF140" s="44">
        <v>14.886534457066618</v>
      </c>
      <c r="GG140" s="44">
        <v>8.877203778823155</v>
      </c>
      <c r="GH140" s="44">
        <v>6.6611470854183423</v>
      </c>
      <c r="GI140" s="44">
        <v>1.1118690927391985</v>
      </c>
      <c r="GJ140" s="7">
        <v>0</v>
      </c>
      <c r="GL140" s="4">
        <f t="shared" si="4"/>
        <v>5.9310853222392197</v>
      </c>
      <c r="GM140" s="4">
        <f t="shared" si="5"/>
        <v>44.128400365430558</v>
      </c>
      <c r="GN140" s="4"/>
    </row>
    <row r="141" spans="1:196" x14ac:dyDescent="0.2">
      <c r="A141" s="7">
        <v>43451</v>
      </c>
      <c r="B141" s="7">
        <v>2007</v>
      </c>
      <c r="C141" s="7">
        <v>6</v>
      </c>
      <c r="D141" s="7">
        <v>11</v>
      </c>
      <c r="E141" s="7">
        <v>6969702</v>
      </c>
      <c r="F141" s="7">
        <v>3420993</v>
      </c>
      <c r="G141" s="7">
        <v>170</v>
      </c>
      <c r="H141" s="1">
        <v>4</v>
      </c>
      <c r="I141" s="1">
        <v>3</v>
      </c>
      <c r="J141" s="7">
        <v>4.0999999999999996</v>
      </c>
      <c r="K141" s="7">
        <v>2</v>
      </c>
      <c r="L141" s="7">
        <v>8</v>
      </c>
      <c r="M141" s="7">
        <v>2</v>
      </c>
      <c r="N141" s="7">
        <v>0</v>
      </c>
      <c r="O141" s="7">
        <v>5</v>
      </c>
      <c r="P141" s="7">
        <v>201</v>
      </c>
      <c r="Q141" s="7">
        <v>0</v>
      </c>
      <c r="R141" s="7">
        <v>1.1000000000000001</v>
      </c>
      <c r="S141" s="7">
        <v>17.3</v>
      </c>
      <c r="T141" s="7">
        <v>81.5</v>
      </c>
      <c r="U141" s="7">
        <v>1.08</v>
      </c>
      <c r="V141" s="7">
        <v>12.285637727759905</v>
      </c>
      <c r="W141" s="7">
        <v>4.1851229570795745</v>
      </c>
      <c r="X141" s="7">
        <v>202</v>
      </c>
      <c r="Y141" s="7">
        <v>10</v>
      </c>
      <c r="Z141" s="7">
        <v>1.1000000000000001</v>
      </c>
      <c r="AA141" s="7">
        <v>17.3</v>
      </c>
      <c r="AB141" s="7">
        <v>81.5</v>
      </c>
      <c r="AC141" s="7">
        <v>1.206</v>
      </c>
      <c r="AD141" s="7">
        <v>10.021097046413502</v>
      </c>
      <c r="AE141" s="7">
        <v>5.2754982415005856</v>
      </c>
      <c r="AF141" s="7">
        <v>203</v>
      </c>
      <c r="AG141" s="7">
        <v>20</v>
      </c>
      <c r="AH141" s="7">
        <v>0.3</v>
      </c>
      <c r="AI141" s="7">
        <v>5.1000000000000005</v>
      </c>
      <c r="AJ141" s="7">
        <v>94.600000000000009</v>
      </c>
      <c r="AK141" s="7">
        <v>1.262</v>
      </c>
      <c r="AL141" s="7">
        <v>5.2568493150685009</v>
      </c>
      <c r="AM141" s="7">
        <v>10.970540393999626</v>
      </c>
      <c r="AN141" s="7">
        <v>0</v>
      </c>
      <c r="AO141" s="7">
        <v>47</v>
      </c>
      <c r="AP141" s="7">
        <v>1.1264544744886438</v>
      </c>
      <c r="AQ141" s="7">
        <v>2.6233650123196055</v>
      </c>
      <c r="AR141" s="44">
        <v>2.3160858852516761</v>
      </c>
      <c r="AS141" s="44">
        <v>57.060703745049132</v>
      </c>
      <c r="AT141" s="44">
        <v>25.656671471189014</v>
      </c>
      <c r="AU141" s="44">
        <v>23.709026802788173</v>
      </c>
      <c r="AV141" s="44">
        <v>18.033770815394973</v>
      </c>
      <c r="AW141" s="44">
        <v>15.473456466536891</v>
      </c>
      <c r="AX141" s="44">
        <v>8.9727086991592468</v>
      </c>
      <c r="AY141" s="44">
        <v>5.0301450458185526</v>
      </c>
      <c r="AZ141" s="7">
        <v>100</v>
      </c>
      <c r="BA141" s="7">
        <v>98.313659359190567</v>
      </c>
      <c r="BB141" s="7">
        <v>99.494097807757171</v>
      </c>
      <c r="BC141" s="7">
        <v>98.988195615514329</v>
      </c>
      <c r="BD141" s="44">
        <v>98.988195615514329</v>
      </c>
      <c r="BE141" s="44">
        <v>31.404032273860118</v>
      </c>
      <c r="BF141" s="44">
        <v>33.351676942260958</v>
      </c>
      <c r="BG141" s="44">
        <v>1.9476446684008408</v>
      </c>
      <c r="BH141" s="44">
        <v>5.6752559873932</v>
      </c>
      <c r="BI141" s="44">
        <v>2.560314348858082</v>
      </c>
      <c r="BJ141" s="44">
        <v>6.5007477673776446</v>
      </c>
      <c r="BK141" s="44">
        <v>3.9425636533406943</v>
      </c>
      <c r="BL141" s="44">
        <v>42.939296254950868</v>
      </c>
      <c r="BM141" s="7">
        <v>0</v>
      </c>
      <c r="BN141" s="7"/>
      <c r="BO141" s="7"/>
      <c r="BP141" s="7">
        <v>0</v>
      </c>
      <c r="BQ141" s="7">
        <v>0</v>
      </c>
      <c r="BR141" s="44">
        <v>25.656671471189018</v>
      </c>
      <c r="BS141" s="44">
        <v>23.709026802788173</v>
      </c>
      <c r="BT141" s="44">
        <v>18.033770815394977</v>
      </c>
      <c r="BU141" s="44">
        <v>15.473456466536891</v>
      </c>
      <c r="BV141" s="44">
        <v>8.9727086991592468</v>
      </c>
      <c r="BW141" s="44">
        <v>5.0301450458185526</v>
      </c>
      <c r="BX141" s="44">
        <v>1.1264544744886438</v>
      </c>
      <c r="BY141" s="45">
        <v>0</v>
      </c>
      <c r="BZ141" s="7">
        <v>15</v>
      </c>
      <c r="CA141" s="7">
        <v>49</v>
      </c>
      <c r="CB141" s="7">
        <v>1.4165629461487823</v>
      </c>
      <c r="CC141" s="7">
        <v>2.6248496816788491</v>
      </c>
      <c r="CD141" s="7">
        <v>2.1869842018392016</v>
      </c>
      <c r="CE141" s="44">
        <v>46.032606894168843</v>
      </c>
      <c r="CF141" s="44">
        <v>44.145663736406668</v>
      </c>
      <c r="CG141" s="44">
        <v>35.740016711928682</v>
      </c>
      <c r="CH141" s="44">
        <v>25.047162379723048</v>
      </c>
      <c r="CI141" s="44">
        <v>19.159365416693088</v>
      </c>
      <c r="CJ141" s="44">
        <v>9.6389450825664245</v>
      </c>
      <c r="CK141" s="44">
        <v>5.0106516862532606</v>
      </c>
      <c r="CL141" s="7">
        <v>100</v>
      </c>
      <c r="CM141" s="44">
        <v>100</v>
      </c>
      <c r="CN141" s="44">
        <v>100</v>
      </c>
      <c r="CO141" s="44">
        <v>100</v>
      </c>
      <c r="CP141" s="44">
        <v>100</v>
      </c>
      <c r="CQ141" s="44">
        <v>1.8869431577621754</v>
      </c>
      <c r="CR141" s="44">
        <v>10.292590182240161</v>
      </c>
      <c r="CS141" s="44">
        <v>8.405647024477986</v>
      </c>
      <c r="CT141" s="44">
        <v>10.692854332205634</v>
      </c>
      <c r="CU141" s="44">
        <v>5.8877969630299596</v>
      </c>
      <c r="CV141" s="44">
        <v>9.5204203341266638</v>
      </c>
      <c r="CW141" s="44">
        <v>4.6282933963131638</v>
      </c>
      <c r="CX141" s="44">
        <v>53.967393105831157</v>
      </c>
      <c r="CY141" s="7">
        <v>0</v>
      </c>
      <c r="CZ141" s="7"/>
      <c r="DA141" s="7"/>
      <c r="DB141" s="7">
        <v>0</v>
      </c>
      <c r="DC141" s="44">
        <v>0</v>
      </c>
      <c r="DD141" s="44">
        <v>44.145663736406661</v>
      </c>
      <c r="DE141" s="44">
        <v>35.740016711928675</v>
      </c>
      <c r="DF141" s="44">
        <v>25.047162379723048</v>
      </c>
      <c r="DG141" s="44">
        <v>19.159365416693088</v>
      </c>
      <c r="DH141" s="44">
        <v>9.6389450825664245</v>
      </c>
      <c r="DI141" s="44">
        <v>5.0106516862532606</v>
      </c>
      <c r="DJ141" s="44">
        <v>1.4165629461487823</v>
      </c>
      <c r="DK141" s="45">
        <v>0</v>
      </c>
      <c r="DL141" s="7">
        <v>30</v>
      </c>
      <c r="DM141" s="7">
        <v>50</v>
      </c>
      <c r="DN141" s="7">
        <v>1.5783836553690112</v>
      </c>
      <c r="DO141" s="7">
        <v>2.6440168523440595</v>
      </c>
      <c r="DP141" s="7">
        <v>0.52027370921223071</v>
      </c>
      <c r="DQ141" s="7">
        <v>40.303570532476321</v>
      </c>
      <c r="DR141" s="44">
        <v>37.290070851921328</v>
      </c>
      <c r="DS141" s="44">
        <v>29.547331882412596</v>
      </c>
      <c r="DT141" s="44">
        <v>6.3635041407878594</v>
      </c>
      <c r="DU141" s="44">
        <v>4.3152611537679384</v>
      </c>
      <c r="DV141" s="44">
        <v>2.2226289998466613</v>
      </c>
      <c r="DW141" s="44">
        <v>1.4550495174201024</v>
      </c>
      <c r="DX141" s="7">
        <v>100</v>
      </c>
      <c r="DY141" s="44">
        <v>100</v>
      </c>
      <c r="DZ141" s="44">
        <v>100</v>
      </c>
      <c r="EA141" s="44">
        <v>100</v>
      </c>
      <c r="EB141" s="44">
        <v>100</v>
      </c>
      <c r="EC141" s="44">
        <v>3.0134996805549932</v>
      </c>
      <c r="ED141" s="44">
        <v>10.756238650063725</v>
      </c>
      <c r="EE141" s="44">
        <v>7.7427389695087321</v>
      </c>
      <c r="EF141" s="44">
        <v>23.183827741624736</v>
      </c>
      <c r="EG141" s="44">
        <v>2.048242987019921</v>
      </c>
      <c r="EH141" s="44">
        <v>2.0926321539212771</v>
      </c>
      <c r="EI141" s="44">
        <v>0.76757948242655893</v>
      </c>
      <c r="EJ141" s="44">
        <v>59.696429467523679</v>
      </c>
      <c r="EK141" s="7">
        <v>0</v>
      </c>
      <c r="EL141" s="7"/>
      <c r="EM141" s="7"/>
      <c r="EN141" s="44">
        <v>0</v>
      </c>
      <c r="EO141" s="44">
        <v>0</v>
      </c>
      <c r="EP141" s="44">
        <v>37.290070851921328</v>
      </c>
      <c r="EQ141" s="44">
        <v>29.547331882412596</v>
      </c>
      <c r="ER141" s="44">
        <v>6.3635041407878594</v>
      </c>
      <c r="ES141" s="44">
        <v>4.3152611537679384</v>
      </c>
      <c r="ET141" s="44">
        <v>2.2226289998466613</v>
      </c>
      <c r="EU141" s="44">
        <v>1.4550495174201024</v>
      </c>
      <c r="EV141" s="44">
        <v>1.5783836553690112</v>
      </c>
      <c r="EW141" s="45">
        <v>0</v>
      </c>
      <c r="EX141" s="7">
        <v>3</v>
      </c>
      <c r="EY141" s="7" t="s">
        <v>188</v>
      </c>
      <c r="EZ141" s="7">
        <v>671</v>
      </c>
      <c r="FA141" s="45">
        <v>1.2613872168653282</v>
      </c>
      <c r="FB141" s="45">
        <v>2.6141502763851396</v>
      </c>
      <c r="FC141" s="45">
        <v>3.1173672708574554</v>
      </c>
      <c r="FD141" s="45">
        <v>51.747715949613237</v>
      </c>
      <c r="FE141" s="45">
        <v>32.042368101140582</v>
      </c>
      <c r="FF141" s="45">
        <v>30.283450156390657</v>
      </c>
      <c r="FG141" s="45">
        <v>23.541997379058234</v>
      </c>
      <c r="FH141" s="45">
        <v>18.834493352382125</v>
      </c>
      <c r="FI141" s="45">
        <v>12.265734336897866</v>
      </c>
      <c r="FJ141" s="45">
        <v>5.6811489226908476</v>
      </c>
      <c r="FK141" s="7">
        <v>100</v>
      </c>
      <c r="FL141" s="44">
        <v>100</v>
      </c>
      <c r="FM141" s="44">
        <v>100</v>
      </c>
      <c r="FN141" s="44">
        <v>100</v>
      </c>
      <c r="FO141" s="44">
        <v>100</v>
      </c>
      <c r="FP141" s="44">
        <v>19.705347848472655</v>
      </c>
      <c r="FQ141" s="44">
        <v>21.46426579322258</v>
      </c>
      <c r="FR141" s="44">
        <v>1.7589179447499248</v>
      </c>
      <c r="FS141" s="44">
        <v>6.7414527773324231</v>
      </c>
      <c r="FT141" s="44">
        <v>4.7075040266761086</v>
      </c>
      <c r="FU141" s="44">
        <v>6.5687590154842592</v>
      </c>
      <c r="FV141" s="44">
        <v>6.5845854142070186</v>
      </c>
      <c r="FW141" s="44">
        <v>48.252284050386763</v>
      </c>
      <c r="FX141" s="7">
        <v>0</v>
      </c>
      <c r="FY141" s="7"/>
      <c r="FZ141" s="7"/>
      <c r="GA141" s="7">
        <v>0</v>
      </c>
      <c r="GB141" s="7">
        <v>0</v>
      </c>
      <c r="GC141" s="44">
        <v>32.042368101140582</v>
      </c>
      <c r="GD141" s="44">
        <v>30.283450156390657</v>
      </c>
      <c r="GE141" s="44">
        <v>23.541997379058238</v>
      </c>
      <c r="GF141" s="44">
        <v>18.834493352382125</v>
      </c>
      <c r="GG141" s="44">
        <v>12.265734336897866</v>
      </c>
      <c r="GH141" s="44">
        <v>5.6811489226908476</v>
      </c>
      <c r="GI141" s="44">
        <v>1.2613872168653282</v>
      </c>
      <c r="GJ141" s="7">
        <v>0</v>
      </c>
      <c r="GL141" s="4">
        <f t="shared" si="4"/>
        <v>3.4160858852516762</v>
      </c>
      <c r="GM141" s="4">
        <f t="shared" si="5"/>
        <v>41.587247278512237</v>
      </c>
      <c r="GN141" s="4"/>
    </row>
    <row r="142" spans="1:196" x14ac:dyDescent="0.2">
      <c r="A142" s="7">
        <v>45313</v>
      </c>
      <c r="B142" s="7">
        <v>2007</v>
      </c>
      <c r="C142" s="7">
        <v>6</v>
      </c>
      <c r="D142" s="7">
        <v>5</v>
      </c>
      <c r="E142" s="7">
        <v>6986521</v>
      </c>
      <c r="F142" s="7">
        <v>3308979</v>
      </c>
      <c r="G142" s="7">
        <v>70</v>
      </c>
      <c r="H142" s="1">
        <v>4</v>
      </c>
      <c r="I142" s="1">
        <v>2</v>
      </c>
      <c r="J142" s="7">
        <v>4.8500000000000005</v>
      </c>
      <c r="K142" s="7">
        <v>0</v>
      </c>
      <c r="L142" s="7">
        <v>0</v>
      </c>
      <c r="M142" s="7">
        <v>2</v>
      </c>
      <c r="N142" s="7">
        <v>0</v>
      </c>
      <c r="O142" s="7">
        <v>4</v>
      </c>
      <c r="P142" s="7">
        <v>201</v>
      </c>
      <c r="Q142" s="7">
        <v>0</v>
      </c>
      <c r="R142" s="7">
        <v>1.2</v>
      </c>
      <c r="S142" s="7">
        <v>21.6</v>
      </c>
      <c r="T142" s="7">
        <v>77.2</v>
      </c>
      <c r="U142" s="7">
        <v>1.099</v>
      </c>
      <c r="V142" s="7">
        <v>5.2249171920076911</v>
      </c>
      <c r="W142" s="7">
        <v>11.87147688838782</v>
      </c>
      <c r="X142" s="7">
        <v>202</v>
      </c>
      <c r="Y142" s="7">
        <v>10</v>
      </c>
      <c r="Z142" s="7">
        <v>1.2</v>
      </c>
      <c r="AA142" s="7">
        <v>21.6</v>
      </c>
      <c r="AB142" s="7">
        <v>77.2</v>
      </c>
      <c r="AC142" s="7">
        <v>1.077</v>
      </c>
      <c r="AD142" s="7">
        <v>5.5690584381274482</v>
      </c>
      <c r="AE142" s="7">
        <v>12.488809310653538</v>
      </c>
      <c r="AF142" s="7">
        <v>203</v>
      </c>
      <c r="AG142" s="7">
        <v>20</v>
      </c>
      <c r="AH142" s="7">
        <v>2.5</v>
      </c>
      <c r="AI142" s="7">
        <v>29.400000000000002</v>
      </c>
      <c r="AJ142" s="7">
        <v>68.099999999999994</v>
      </c>
      <c r="AK142" s="7">
        <v>1.3</v>
      </c>
      <c r="AL142" s="7">
        <v>3.9997168342064282</v>
      </c>
      <c r="AM142" s="7">
        <v>6.7915345475997286</v>
      </c>
      <c r="AN142" s="7">
        <v>0</v>
      </c>
      <c r="AO142" s="7">
        <v>653</v>
      </c>
      <c r="AP142" s="7">
        <v>1.4160962315545853</v>
      </c>
      <c r="AQ142" s="7">
        <v>2.6414561664190193</v>
      </c>
      <c r="AR142" s="44">
        <v>0.74294205052006257</v>
      </c>
      <c r="AS142" s="44">
        <v>46.389561577530749</v>
      </c>
      <c r="AT142" s="44">
        <v>44.452457528900112</v>
      </c>
      <c r="AU142" s="44">
        <v>42.282953600209112</v>
      </c>
      <c r="AV142" s="44">
        <v>19.45570445051392</v>
      </c>
      <c r="AW142" s="44">
        <v>16.499755347672476</v>
      </c>
      <c r="AX142" s="44">
        <v>10.967520329510542</v>
      </c>
      <c r="AY142" s="44">
        <v>2.9711645818764389</v>
      </c>
      <c r="AZ142" s="7">
        <v>100</v>
      </c>
      <c r="BA142" s="7">
        <v>97.543859649122794</v>
      </c>
      <c r="BB142" s="7">
        <v>99.473684210526315</v>
      </c>
      <c r="BC142" s="7">
        <v>97.719298245614013</v>
      </c>
      <c r="BD142" s="44">
        <v>98.245614035087712</v>
      </c>
      <c r="BE142" s="44">
        <v>1.937104048630637</v>
      </c>
      <c r="BF142" s="44">
        <v>4.1066079773216373</v>
      </c>
      <c r="BG142" s="44">
        <v>2.1695039286910003</v>
      </c>
      <c r="BH142" s="44">
        <v>22.827249149695191</v>
      </c>
      <c r="BI142" s="44">
        <v>2.9559491028414442</v>
      </c>
      <c r="BJ142" s="44">
        <v>5.5322350181619342</v>
      </c>
      <c r="BK142" s="44">
        <v>7.9963557476341034</v>
      </c>
      <c r="BL142" s="44">
        <v>53.610438422469251</v>
      </c>
      <c r="BM142" s="7">
        <v>0</v>
      </c>
      <c r="BN142" s="7">
        <v>16.294</v>
      </c>
      <c r="BO142" s="7">
        <v>4.0350000000000001</v>
      </c>
      <c r="BP142" s="7">
        <v>20.329000000000001</v>
      </c>
      <c r="BQ142" s="7">
        <v>7.6713207547169819</v>
      </c>
      <c r="BR142" s="44">
        <v>46.891235599561114</v>
      </c>
      <c r="BS142" s="44">
        <v>44.602707011725798</v>
      </c>
      <c r="BT142" s="44">
        <v>20.523095276596536</v>
      </c>
      <c r="BU142" s="44">
        <v>17.404975075670961</v>
      </c>
      <c r="BV142" s="44">
        <v>11.569227176691031</v>
      </c>
      <c r="BW142" s="44">
        <v>2.8291307714016654</v>
      </c>
      <c r="BX142" s="44">
        <v>1.3484010439525442</v>
      </c>
      <c r="BY142" s="45">
        <v>6.7695187602041074E-2</v>
      </c>
      <c r="BZ142" s="7"/>
      <c r="CA142" s="7"/>
      <c r="CB142" s="7"/>
      <c r="CC142" s="7"/>
      <c r="CD142" s="7"/>
      <c r="CE142" s="44"/>
      <c r="CF142" s="44"/>
      <c r="CG142" s="44"/>
      <c r="CH142" s="44"/>
      <c r="CI142" s="44"/>
      <c r="CJ142" s="44"/>
      <c r="CK142" s="44"/>
      <c r="CL142" s="7"/>
      <c r="CM142" s="44"/>
      <c r="CN142" s="44"/>
      <c r="CO142" s="44"/>
      <c r="CP142" s="44"/>
      <c r="CQ142" s="44"/>
      <c r="CR142" s="44"/>
      <c r="CS142" s="44"/>
      <c r="CT142" s="44"/>
      <c r="CU142" s="44"/>
      <c r="CV142" s="44"/>
      <c r="CW142" s="44"/>
      <c r="CX142" s="44"/>
      <c r="CY142" s="7"/>
      <c r="CZ142" s="7"/>
      <c r="DA142" s="7"/>
      <c r="DB142" s="7"/>
      <c r="DC142" s="44"/>
      <c r="DD142" s="44"/>
      <c r="DE142" s="44"/>
      <c r="DF142" s="44"/>
      <c r="DG142" s="44"/>
      <c r="DH142" s="44"/>
      <c r="DI142" s="44"/>
      <c r="DJ142" s="44"/>
      <c r="DK142" s="45"/>
      <c r="DL142" s="7">
        <v>30</v>
      </c>
      <c r="DM142" s="7">
        <v>673</v>
      </c>
      <c r="DN142" s="7">
        <v>1.5286498163299369</v>
      </c>
      <c r="DO142" s="7">
        <v>2.6384696242790149</v>
      </c>
      <c r="DP142" s="7">
        <v>1.0026413670422076</v>
      </c>
      <c r="DQ142" s="7">
        <v>42.063012503028006</v>
      </c>
      <c r="DR142" s="44">
        <v>37.631543036750287</v>
      </c>
      <c r="DS142" s="44">
        <v>35.68308183804124</v>
      </c>
      <c r="DT142" s="44">
        <v>25.474982089922609</v>
      </c>
      <c r="DU142" s="44">
        <v>14.761725734731204</v>
      </c>
      <c r="DV142" s="44">
        <v>10.064425336496674</v>
      </c>
      <c r="DW142" s="44">
        <v>2.2443556573676333</v>
      </c>
      <c r="DX142" s="7">
        <v>100</v>
      </c>
      <c r="DY142" s="44">
        <v>100.51107325383303</v>
      </c>
      <c r="DZ142" s="44">
        <v>100.51107325383303</v>
      </c>
      <c r="EA142" s="44">
        <v>101.02214650766608</v>
      </c>
      <c r="EB142" s="44">
        <v>101.02214650766608</v>
      </c>
      <c r="EC142" s="44">
        <v>4.4314694662777185</v>
      </c>
      <c r="ED142" s="44">
        <v>6.379930664986766</v>
      </c>
      <c r="EE142" s="44">
        <v>1.9484611987090474</v>
      </c>
      <c r="EF142" s="44">
        <v>10.208099748118631</v>
      </c>
      <c r="EG142" s="44">
        <v>10.713256355191405</v>
      </c>
      <c r="EH142" s="44">
        <v>4.69730039823453</v>
      </c>
      <c r="EI142" s="44">
        <v>7.8200696791290412</v>
      </c>
      <c r="EJ142" s="44">
        <v>57.936987496971994</v>
      </c>
      <c r="EK142" s="7">
        <v>0</v>
      </c>
      <c r="EL142" s="7"/>
      <c r="EM142" s="7"/>
      <c r="EN142" s="44">
        <v>0</v>
      </c>
      <c r="EO142" s="44">
        <v>0</v>
      </c>
      <c r="EP142" s="44">
        <v>37.631543036750287</v>
      </c>
      <c r="EQ142" s="44">
        <v>35.68308183804124</v>
      </c>
      <c r="ER142" s="44">
        <v>25.474982089922605</v>
      </c>
      <c r="ES142" s="44">
        <v>14.761725734731204</v>
      </c>
      <c r="ET142" s="44">
        <v>10.064425336496672</v>
      </c>
      <c r="EU142" s="44">
        <v>2.2443556573676333</v>
      </c>
      <c r="EV142" s="44">
        <v>1.5286498163299369</v>
      </c>
      <c r="EW142" s="45">
        <v>0</v>
      </c>
      <c r="EX142" s="7">
        <v>15</v>
      </c>
      <c r="EY142" s="7" t="s">
        <v>188</v>
      </c>
      <c r="EZ142" s="7">
        <v>784</v>
      </c>
      <c r="FA142" s="45">
        <v>1.1687758272875179</v>
      </c>
      <c r="FB142" s="45">
        <v>2.5913422818791942</v>
      </c>
      <c r="FC142" s="45">
        <v>5.1006711409396051</v>
      </c>
      <c r="FD142" s="45">
        <v>54.896895116458985</v>
      </c>
      <c r="FE142" s="45">
        <v>46.150446819184367</v>
      </c>
      <c r="FF142" s="45">
        <v>40.852273232245018</v>
      </c>
      <c r="FG142" s="45">
        <v>31.237069315206938</v>
      </c>
      <c r="FH142" s="45">
        <v>26.021185162712289</v>
      </c>
      <c r="FI142" s="45">
        <v>21.856073788511519</v>
      </c>
      <c r="FJ142" s="45">
        <v>11.234864928857238</v>
      </c>
      <c r="FK142" s="7">
        <v>100</v>
      </c>
      <c r="FL142" s="44">
        <v>98.833333333333314</v>
      </c>
      <c r="FM142" s="44">
        <v>98.833333333333314</v>
      </c>
      <c r="FN142" s="44">
        <v>98.833333333333314</v>
      </c>
      <c r="FO142" s="44">
        <v>98.333333333333329</v>
      </c>
      <c r="FP142" s="44">
        <v>8.7464482972746183</v>
      </c>
      <c r="FQ142" s="44">
        <v>14.044621884213967</v>
      </c>
      <c r="FR142" s="44">
        <v>5.2981735869393489</v>
      </c>
      <c r="FS142" s="44">
        <v>9.6152039170380803</v>
      </c>
      <c r="FT142" s="44">
        <v>5.2158841524946489</v>
      </c>
      <c r="FU142" s="44">
        <v>4.1651113742007695</v>
      </c>
      <c r="FV142" s="44">
        <v>10.621208859654281</v>
      </c>
      <c r="FW142" s="44">
        <v>45.103104883541015</v>
      </c>
      <c r="FX142" s="7">
        <v>0</v>
      </c>
      <c r="FY142" s="7"/>
      <c r="FZ142" s="7"/>
      <c r="GA142" s="7"/>
      <c r="GB142" s="7"/>
      <c r="GC142" s="44"/>
      <c r="GD142" s="44"/>
      <c r="GE142" s="44"/>
      <c r="GF142" s="44"/>
      <c r="GG142" s="44"/>
      <c r="GH142" s="44"/>
      <c r="GI142" s="44"/>
      <c r="GJ142" s="7"/>
      <c r="GL142" s="4">
        <f t="shared" si="4"/>
        <v>1.9429420505200625</v>
      </c>
      <c r="GM142" s="4">
        <f t="shared" si="5"/>
        <v>29.889806229858273</v>
      </c>
      <c r="GN142" s="4"/>
    </row>
    <row r="143" spans="1:196" x14ac:dyDescent="0.2">
      <c r="A143" s="7">
        <v>45391</v>
      </c>
      <c r="B143" s="7">
        <v>2007</v>
      </c>
      <c r="C143" s="7">
        <v>6</v>
      </c>
      <c r="D143" s="7">
        <v>6</v>
      </c>
      <c r="E143" s="7">
        <v>6985699</v>
      </c>
      <c r="F143" s="7">
        <v>3372962</v>
      </c>
      <c r="G143" s="7">
        <v>210</v>
      </c>
      <c r="H143" s="1">
        <v>3</v>
      </c>
      <c r="I143" s="1">
        <v>2</v>
      </c>
      <c r="J143" s="7">
        <v>7.7</v>
      </c>
      <c r="K143" s="7">
        <v>0</v>
      </c>
      <c r="L143" s="7">
        <v>0</v>
      </c>
      <c r="M143" s="7">
        <v>3</v>
      </c>
      <c r="N143" s="7">
        <v>2</v>
      </c>
      <c r="O143" s="7">
        <v>4</v>
      </c>
      <c r="P143" s="7">
        <v>201</v>
      </c>
      <c r="Q143" s="7">
        <v>0</v>
      </c>
      <c r="R143" s="7">
        <v>2.5</v>
      </c>
      <c r="S143" s="7">
        <v>35.200000000000003</v>
      </c>
      <c r="T143" s="7">
        <v>62.300000000000004</v>
      </c>
      <c r="U143" s="7">
        <v>0.88200000000000001</v>
      </c>
      <c r="V143" s="7">
        <v>15.000966557123521</v>
      </c>
      <c r="W143" s="7">
        <v>5.4582670002274281</v>
      </c>
      <c r="X143" s="7">
        <v>202</v>
      </c>
      <c r="Y143" s="7">
        <v>10</v>
      </c>
      <c r="Z143" s="7">
        <v>2.5</v>
      </c>
      <c r="AA143" s="7">
        <v>35.200000000000003</v>
      </c>
      <c r="AB143" s="7">
        <v>62.300000000000004</v>
      </c>
      <c r="AC143" s="7">
        <v>0.90700000000000003</v>
      </c>
      <c r="AD143" s="7">
        <v>10.059913612930199</v>
      </c>
      <c r="AE143" s="7">
        <v>14.593338497288912</v>
      </c>
      <c r="AF143" s="7">
        <v>203</v>
      </c>
      <c r="AG143" s="7">
        <v>20</v>
      </c>
      <c r="AH143" s="7">
        <v>2.3000000000000003</v>
      </c>
      <c r="AI143" s="7">
        <v>29.3</v>
      </c>
      <c r="AJ143" s="7">
        <v>68.400000000000006</v>
      </c>
      <c r="AK143" s="7">
        <v>0.95799999999999996</v>
      </c>
      <c r="AL143" s="7">
        <v>12.55987849047786</v>
      </c>
      <c r="AM143" s="7">
        <v>13.976483164083366</v>
      </c>
      <c r="AN143" s="7">
        <v>0</v>
      </c>
      <c r="AO143" s="7">
        <v>46</v>
      </c>
      <c r="AP143" s="7">
        <v>1.1282092227211722</v>
      </c>
      <c r="AQ143" s="7">
        <v>2.5895012764405552</v>
      </c>
      <c r="AR143" s="44">
        <v>5.2607585703865629</v>
      </c>
      <c r="AS143" s="44">
        <v>56.431408897702028</v>
      </c>
      <c r="AT143" s="44">
        <v>50.762293821542556</v>
      </c>
      <c r="AU143" s="44">
        <v>41.04976702457531</v>
      </c>
      <c r="AV143" s="44">
        <v>32.22739034138305</v>
      </c>
      <c r="AW143" s="44">
        <v>29.082193272711343</v>
      </c>
      <c r="AX143" s="44">
        <v>15.762910088818701</v>
      </c>
      <c r="AY143" s="44">
        <v>5.4651404134402242</v>
      </c>
      <c r="AZ143" s="7">
        <v>100</v>
      </c>
      <c r="BA143" s="7">
        <v>99.310344827586221</v>
      </c>
      <c r="BB143" s="7">
        <v>100</v>
      </c>
      <c r="BC143" s="7">
        <v>98.793103448275872</v>
      </c>
      <c r="BD143" s="44">
        <v>100</v>
      </c>
      <c r="BE143" s="44">
        <v>5.6691150761594713</v>
      </c>
      <c r="BF143" s="44">
        <v>15.381641873126718</v>
      </c>
      <c r="BG143" s="44">
        <v>9.7125267969672464</v>
      </c>
      <c r="BH143" s="44">
        <v>8.8223766831922603</v>
      </c>
      <c r="BI143" s="44">
        <v>3.1451970686717061</v>
      </c>
      <c r="BJ143" s="44">
        <v>13.319283183892642</v>
      </c>
      <c r="BK143" s="44">
        <v>10.297769675378477</v>
      </c>
      <c r="BL143" s="44">
        <v>43.568591102297972</v>
      </c>
      <c r="BM143" s="7">
        <v>0</v>
      </c>
      <c r="BN143" s="7"/>
      <c r="BO143" s="7"/>
      <c r="BP143" s="7">
        <v>0</v>
      </c>
      <c r="BQ143" s="7">
        <v>0</v>
      </c>
      <c r="BR143" s="44">
        <v>50.762293821542556</v>
      </c>
      <c r="BS143" s="44">
        <v>41.04976702457531</v>
      </c>
      <c r="BT143" s="44">
        <v>32.22739034138305</v>
      </c>
      <c r="BU143" s="44">
        <v>29.082193272711343</v>
      </c>
      <c r="BV143" s="44">
        <v>15.762910088818701</v>
      </c>
      <c r="BW143" s="44">
        <v>5.4651404134402242</v>
      </c>
      <c r="BX143" s="44">
        <v>1.1282092227211722</v>
      </c>
      <c r="BY143" s="45">
        <v>0</v>
      </c>
      <c r="BZ143" s="7">
        <v>15</v>
      </c>
      <c r="CA143" s="7">
        <v>48</v>
      </c>
      <c r="CB143" s="7">
        <v>0.86615302067013056</v>
      </c>
      <c r="CC143" s="7">
        <v>2.4721910112359553</v>
      </c>
      <c r="CD143" s="7">
        <v>15.461651196873454</v>
      </c>
      <c r="CE143" s="44">
        <v>64.964154600776453</v>
      </c>
      <c r="CF143" s="44">
        <v>54.537195506272553</v>
      </c>
      <c r="CG143" s="44">
        <v>41.799651084652936</v>
      </c>
      <c r="CH143" s="44">
        <v>36.089471863781569</v>
      </c>
      <c r="CI143" s="44">
        <v>33.561898767261191</v>
      </c>
      <c r="CJ143" s="44">
        <v>30.279613703892512</v>
      </c>
      <c r="CK143" s="44">
        <v>8.6733899011879014</v>
      </c>
      <c r="CL143" s="7">
        <v>100</v>
      </c>
      <c r="CM143" s="44">
        <v>102.41187384044525</v>
      </c>
      <c r="CN143" s="44">
        <v>100.55658627087196</v>
      </c>
      <c r="CO143" s="44">
        <v>100.55658627087196</v>
      </c>
      <c r="CP143" s="44">
        <v>100</v>
      </c>
      <c r="CQ143" s="44">
        <v>10.4269590945039</v>
      </c>
      <c r="CR143" s="44">
        <v>23.164503516123517</v>
      </c>
      <c r="CS143" s="44">
        <v>12.737544421619617</v>
      </c>
      <c r="CT143" s="44">
        <v>5.7101792208713675</v>
      </c>
      <c r="CU143" s="44">
        <v>2.5275730965203778</v>
      </c>
      <c r="CV143" s="44">
        <v>3.2822850633686791</v>
      </c>
      <c r="CW143" s="44">
        <v>21.606223802704612</v>
      </c>
      <c r="CX143" s="44">
        <v>35.035845399223547</v>
      </c>
      <c r="CY143" s="7">
        <v>0</v>
      </c>
      <c r="CZ143" s="7"/>
      <c r="DA143" s="7"/>
      <c r="DB143" s="7">
        <v>0</v>
      </c>
      <c r="DC143" s="44">
        <v>0</v>
      </c>
      <c r="DD143" s="44">
        <v>54.537195506272553</v>
      </c>
      <c r="DE143" s="44">
        <v>41.799651084652936</v>
      </c>
      <c r="DF143" s="44">
        <v>36.089471863781569</v>
      </c>
      <c r="DG143" s="44">
        <v>33.561898767261191</v>
      </c>
      <c r="DH143" s="44">
        <v>30.279613703892512</v>
      </c>
      <c r="DI143" s="44">
        <v>8.6733899011879014</v>
      </c>
      <c r="DJ143" s="44">
        <v>0.86615302067013056</v>
      </c>
      <c r="DK143" s="45">
        <v>0</v>
      </c>
      <c r="DL143" s="7">
        <v>30</v>
      </c>
      <c r="DM143" s="7">
        <v>659</v>
      </c>
      <c r="DN143" s="7">
        <v>1.2210028904438686</v>
      </c>
      <c r="DO143" s="7">
        <v>2.5769747031492001</v>
      </c>
      <c r="DP143" s="7">
        <v>6.3500258131130654</v>
      </c>
      <c r="DQ143" s="7">
        <v>52.618747520038198</v>
      </c>
      <c r="DR143" s="44">
        <v>47.149981799978299</v>
      </c>
      <c r="DS143" s="44">
        <v>35.535450205315158</v>
      </c>
      <c r="DT143" s="44">
        <v>26.742685434790335</v>
      </c>
      <c r="DU143" s="44">
        <v>24.729128367689182</v>
      </c>
      <c r="DV143" s="44">
        <v>14.682245008658438</v>
      </c>
      <c r="DW143" s="44">
        <v>15.863964597750789</v>
      </c>
      <c r="DX143" s="7">
        <v>100</v>
      </c>
      <c r="DY143" s="44">
        <v>99.81718464351006</v>
      </c>
      <c r="DZ143" s="44">
        <v>102.37659963436928</v>
      </c>
      <c r="EA143" s="44">
        <v>101.09689213893969</v>
      </c>
      <c r="EB143" s="44">
        <v>101.82815356489945</v>
      </c>
      <c r="EC143" s="44">
        <v>5.4687657200598991</v>
      </c>
      <c r="ED143" s="44">
        <v>17.08329731472304</v>
      </c>
      <c r="EE143" s="44">
        <v>11.614531594663141</v>
      </c>
      <c r="EF143" s="44">
        <v>8.7927647705248226</v>
      </c>
      <c r="EG143" s="44">
        <v>2.0135570671011536</v>
      </c>
      <c r="EH143" s="44">
        <v>10.046883359030744</v>
      </c>
      <c r="EI143" s="44">
        <v>-1.1817195890923511</v>
      </c>
      <c r="EJ143" s="44">
        <v>47.381252479961802</v>
      </c>
      <c r="EK143" s="7">
        <v>0</v>
      </c>
      <c r="EL143" s="7"/>
      <c r="EM143" s="7">
        <v>36.497999999999998</v>
      </c>
      <c r="EN143" s="44">
        <v>36.497999999999998</v>
      </c>
      <c r="EO143" s="44">
        <v>13.772830188679245</v>
      </c>
      <c r="EP143" s="44">
        <v>52.154739715799735</v>
      </c>
      <c r="EQ143" s="44">
        <v>39.307377975336294</v>
      </c>
      <c r="ER143" s="44">
        <v>29.581300880876281</v>
      </c>
      <c r="ES143" s="44">
        <v>27.354013812493612</v>
      </c>
      <c r="ET143" s="44">
        <v>16.240699097587626</v>
      </c>
      <c r="EU143" s="44">
        <v>13.893230930192285</v>
      </c>
      <c r="EV143" s="44">
        <v>1.0693212922180919</v>
      </c>
      <c r="EW143" s="45">
        <v>0.15168159822577665</v>
      </c>
      <c r="EX143" s="7">
        <v>8</v>
      </c>
      <c r="EY143" s="7" t="s">
        <v>188</v>
      </c>
      <c r="EZ143" s="7">
        <v>669</v>
      </c>
      <c r="FA143" s="45">
        <v>1.2018069310784769</v>
      </c>
      <c r="FB143" s="45">
        <v>2.6004830917874391</v>
      </c>
      <c r="FC143" s="45">
        <v>4.305818105440034</v>
      </c>
      <c r="FD143" s="45">
        <v>53.785243408277026</v>
      </c>
      <c r="FE143" s="45">
        <v>47.610026145290476</v>
      </c>
      <c r="FF143" s="45">
        <v>42.309162008735242</v>
      </c>
      <c r="FG143" s="45">
        <v>35.407541870547057</v>
      </c>
      <c r="FH143" s="45">
        <v>33.623092557251269</v>
      </c>
      <c r="FI143" s="45">
        <v>18.520878148402169</v>
      </c>
      <c r="FJ143" s="45">
        <v>9.9382781463997194</v>
      </c>
      <c r="FK143" s="7">
        <v>100</v>
      </c>
      <c r="FL143" s="44">
        <v>99.318568994889262</v>
      </c>
      <c r="FM143" s="44">
        <v>100</v>
      </c>
      <c r="FN143" s="44">
        <v>100.51107325383303</v>
      </c>
      <c r="FO143" s="44">
        <v>100</v>
      </c>
      <c r="FP143" s="44">
        <v>6.1752172629865498</v>
      </c>
      <c r="FQ143" s="44">
        <v>11.476081399541783</v>
      </c>
      <c r="FR143" s="44">
        <v>5.3008641365552336</v>
      </c>
      <c r="FS143" s="44">
        <v>6.9016201381881856</v>
      </c>
      <c r="FT143" s="44">
        <v>1.7844493132957879</v>
      </c>
      <c r="FU143" s="44">
        <v>15.1022144088491</v>
      </c>
      <c r="FV143" s="44">
        <v>8.5826000020024491</v>
      </c>
      <c r="FW143" s="44">
        <v>46.214756591722974</v>
      </c>
      <c r="FX143" s="7">
        <v>0</v>
      </c>
      <c r="FY143" s="7"/>
      <c r="FZ143" s="7"/>
      <c r="GA143" s="7">
        <v>0</v>
      </c>
      <c r="GB143" s="7">
        <v>0</v>
      </c>
      <c r="GC143" s="44">
        <v>47.610026145290469</v>
      </c>
      <c r="GD143" s="44">
        <v>42.309162008735242</v>
      </c>
      <c r="GE143" s="44">
        <v>35.407541870547057</v>
      </c>
      <c r="GF143" s="44">
        <v>33.623092557251269</v>
      </c>
      <c r="GG143" s="44">
        <v>18.520878148402165</v>
      </c>
      <c r="GH143" s="44">
        <v>9.9382781463997194</v>
      </c>
      <c r="GI143" s="44">
        <v>1.2018069310784769</v>
      </c>
      <c r="GJ143" s="7">
        <v>0</v>
      </c>
      <c r="GL143" s="4">
        <f t="shared" si="4"/>
        <v>7.7607585703865629</v>
      </c>
      <c r="GM143" s="4">
        <f t="shared" si="5"/>
        <v>27.349215624990684</v>
      </c>
      <c r="GN143" s="4"/>
    </row>
    <row r="144" spans="1:196" x14ac:dyDescent="0.2">
      <c r="A144" s="7">
        <v>45471</v>
      </c>
      <c r="B144" s="7">
        <v>2007</v>
      </c>
      <c r="C144" s="7">
        <v>6</v>
      </c>
      <c r="D144" s="7">
        <v>11</v>
      </c>
      <c r="E144" s="7">
        <v>6985687</v>
      </c>
      <c r="F144" s="7">
        <v>3436999</v>
      </c>
      <c r="G144" s="7">
        <v>120</v>
      </c>
      <c r="H144" s="1">
        <v>4</v>
      </c>
      <c r="I144" s="1">
        <v>1</v>
      </c>
      <c r="J144" s="7">
        <v>5.25</v>
      </c>
      <c r="K144" s="7">
        <v>2</v>
      </c>
      <c r="L144" s="7">
        <v>4</v>
      </c>
      <c r="M144" s="7">
        <v>2</v>
      </c>
      <c r="N144" s="7">
        <v>2</v>
      </c>
      <c r="O144" s="7">
        <v>4</v>
      </c>
      <c r="P144" s="7">
        <v>201</v>
      </c>
      <c r="Q144" s="7">
        <v>0</v>
      </c>
      <c r="R144" s="7">
        <v>38</v>
      </c>
      <c r="S144" s="7">
        <v>58</v>
      </c>
      <c r="T144" s="7">
        <v>4</v>
      </c>
      <c r="U144" s="7">
        <v>1.07</v>
      </c>
      <c r="V144" s="7">
        <v>27.172429481346672</v>
      </c>
      <c r="W144" s="7">
        <v>0.28111822583165202</v>
      </c>
      <c r="X144" s="7">
        <v>202</v>
      </c>
      <c r="Y144" s="7">
        <v>10</v>
      </c>
      <c r="Z144" s="7">
        <v>38</v>
      </c>
      <c r="AA144" s="7">
        <v>58</v>
      </c>
      <c r="AB144" s="7">
        <v>4</v>
      </c>
      <c r="AC144" s="7">
        <v>1.3620000000000001</v>
      </c>
      <c r="AD144" s="7">
        <v>18.951090159104311</v>
      </c>
      <c r="AE144" s="7">
        <v>0.79249672822450667</v>
      </c>
      <c r="AF144" s="7">
        <v>203</v>
      </c>
      <c r="AG144" s="7">
        <v>20</v>
      </c>
      <c r="AH144" s="7">
        <v>39</v>
      </c>
      <c r="AI144" s="7">
        <v>55.6</v>
      </c>
      <c r="AJ144" s="7">
        <v>5.4</v>
      </c>
      <c r="AK144" s="7">
        <v>1.5720000000000001</v>
      </c>
      <c r="AL144" s="7">
        <v>16.531604538087525</v>
      </c>
      <c r="AM144" s="7">
        <v>0.50380477564944304</v>
      </c>
      <c r="AN144" s="7">
        <v>0</v>
      </c>
      <c r="AO144" s="7">
        <v>655</v>
      </c>
      <c r="AP144" s="7">
        <v>1.0117110896275925</v>
      </c>
      <c r="AQ144" s="7">
        <v>2.5860480421191183</v>
      </c>
      <c r="AR144" s="44">
        <v>5.5610398157288357</v>
      </c>
      <c r="AS144" s="44">
        <v>60.878101522098824</v>
      </c>
      <c r="AT144" s="44">
        <v>54.878589249166275</v>
      </c>
      <c r="AU144" s="44">
        <v>50.712490308478721</v>
      </c>
      <c r="AV144" s="44">
        <v>35.203536048809788</v>
      </c>
      <c r="AW144" s="44">
        <v>33.909767041838421</v>
      </c>
      <c r="AX144" s="44">
        <v>30.947931076193381</v>
      </c>
      <c r="AY144" s="44">
        <v>23.223339383507689</v>
      </c>
      <c r="AZ144" s="7">
        <v>100</v>
      </c>
      <c r="BA144" s="7">
        <v>98.510638297872333</v>
      </c>
      <c r="BB144" s="7">
        <v>100</v>
      </c>
      <c r="BC144" s="7">
        <v>100</v>
      </c>
      <c r="BD144" s="44">
        <v>100</v>
      </c>
      <c r="BE144" s="44">
        <v>5.9995122729325487</v>
      </c>
      <c r="BF144" s="44">
        <v>10.165611213620103</v>
      </c>
      <c r="BG144" s="44">
        <v>4.1660989406875544</v>
      </c>
      <c r="BH144" s="44">
        <v>15.508954259668933</v>
      </c>
      <c r="BI144" s="44">
        <v>1.2937690069713668</v>
      </c>
      <c r="BJ144" s="44">
        <v>2.9618359656450401</v>
      </c>
      <c r="BK144" s="44">
        <v>7.7245916926856921</v>
      </c>
      <c r="BL144" s="44">
        <v>39.121898477901176</v>
      </c>
      <c r="BM144" s="7">
        <v>0</v>
      </c>
      <c r="BN144" s="7"/>
      <c r="BO144" s="7"/>
      <c r="BP144" s="7">
        <v>0</v>
      </c>
      <c r="BQ144" s="7">
        <v>0</v>
      </c>
      <c r="BR144" s="44">
        <v>54.878589249166275</v>
      </c>
      <c r="BS144" s="44">
        <v>50.712490308478721</v>
      </c>
      <c r="BT144" s="44">
        <v>35.203536048809781</v>
      </c>
      <c r="BU144" s="44">
        <v>33.909767041838428</v>
      </c>
      <c r="BV144" s="44">
        <v>30.947931076193381</v>
      </c>
      <c r="BW144" s="44">
        <v>23.223339383507689</v>
      </c>
      <c r="BX144" s="44">
        <v>1.0117110896275925</v>
      </c>
      <c r="BY144" s="45">
        <v>0</v>
      </c>
      <c r="BZ144" s="7">
        <v>15</v>
      </c>
      <c r="CA144" s="7">
        <v>660</v>
      </c>
      <c r="CB144" s="7">
        <v>1.7413704325747026</v>
      </c>
      <c r="CC144" s="7">
        <v>2.6301460823373173</v>
      </c>
      <c r="CD144" s="7">
        <v>1.7264276228419664</v>
      </c>
      <c r="CE144" s="44">
        <v>33.79187398491537</v>
      </c>
      <c r="CF144" s="44">
        <v>32.809228405803523</v>
      </c>
      <c r="CG144" s="44">
        <v>29.818285795156633</v>
      </c>
      <c r="CH144" s="44">
        <v>28.707914396783522</v>
      </c>
      <c r="CI144" s="44">
        <v>28.451181125483309</v>
      </c>
      <c r="CJ144" s="44">
        <v>27.10333145115754</v>
      </c>
      <c r="CK144" s="44">
        <v>22.224599525356147</v>
      </c>
      <c r="CL144" s="7">
        <v>100</v>
      </c>
      <c r="CM144" s="44">
        <v>98.833333333333314</v>
      </c>
      <c r="CN144" s="44">
        <v>100</v>
      </c>
      <c r="CO144" s="44">
        <v>98.833333333333314</v>
      </c>
      <c r="CP144" s="44">
        <v>98.333333333333329</v>
      </c>
      <c r="CQ144" s="44">
        <v>0.98264557911184625</v>
      </c>
      <c r="CR144" s="44">
        <v>3.9735881897587362</v>
      </c>
      <c r="CS144" s="44">
        <v>2.9909426106468899</v>
      </c>
      <c r="CT144" s="44">
        <v>1.1103713983731112</v>
      </c>
      <c r="CU144" s="44">
        <v>0.25673327130021306</v>
      </c>
      <c r="CV144" s="44">
        <v>1.3478496743257686</v>
      </c>
      <c r="CW144" s="44">
        <v>4.878731925801393</v>
      </c>
      <c r="CX144" s="44">
        <v>66.20812601508463</v>
      </c>
      <c r="CY144" s="7">
        <v>0</v>
      </c>
      <c r="CZ144" s="7"/>
      <c r="DA144" s="7"/>
      <c r="DB144" s="7">
        <v>0</v>
      </c>
      <c r="DC144" s="44">
        <v>0</v>
      </c>
      <c r="DD144" s="44">
        <v>32.809228405803523</v>
      </c>
      <c r="DE144" s="44">
        <v>29.818285795156633</v>
      </c>
      <c r="DF144" s="44">
        <v>28.707914396783519</v>
      </c>
      <c r="DG144" s="44">
        <v>28.451181125483306</v>
      </c>
      <c r="DH144" s="44">
        <v>27.10333145115754</v>
      </c>
      <c r="DI144" s="44">
        <v>22.224599525356147</v>
      </c>
      <c r="DJ144" s="44">
        <v>1.7413704325747026</v>
      </c>
      <c r="DK144" s="45">
        <v>0</v>
      </c>
      <c r="DL144" s="7">
        <v>30</v>
      </c>
      <c r="DM144" s="7">
        <v>663</v>
      </c>
      <c r="DN144" s="7">
        <v>1.7061803947430092</v>
      </c>
      <c r="DO144" s="7">
        <v>2.6309134866701509</v>
      </c>
      <c r="DP144" s="7">
        <v>1.6596968112911665</v>
      </c>
      <c r="DQ144" s="7">
        <v>35.148745734605733</v>
      </c>
      <c r="DR144" s="44">
        <v>33.259305102907419</v>
      </c>
      <c r="DS144" s="44">
        <v>32.837308011932521</v>
      </c>
      <c r="DT144" s="44">
        <v>32.375748693678865</v>
      </c>
      <c r="DU144" s="44">
        <v>31.973532716343477</v>
      </c>
      <c r="DV144" s="44">
        <v>30.087733216049763</v>
      </c>
      <c r="DW144" s="44">
        <v>24.033911950241063</v>
      </c>
      <c r="DX144" s="7">
        <v>100</v>
      </c>
      <c r="DY144" s="44">
        <v>98.275862068965523</v>
      </c>
      <c r="DZ144" s="44">
        <v>99.482758620689651</v>
      </c>
      <c r="EA144" s="44">
        <v>100</v>
      </c>
      <c r="EB144" s="44">
        <v>98.275862068965523</v>
      </c>
      <c r="EC144" s="44">
        <v>1.8894406316983137</v>
      </c>
      <c r="ED144" s="44">
        <v>2.3114377226732117</v>
      </c>
      <c r="EE144" s="44">
        <v>0.42199709097489801</v>
      </c>
      <c r="EF144" s="44">
        <v>0.4615593182536557</v>
      </c>
      <c r="EG144" s="44">
        <v>0.40221597733538772</v>
      </c>
      <c r="EH144" s="44">
        <v>1.8857995002937145</v>
      </c>
      <c r="EI144" s="44">
        <v>6.0538212658087005</v>
      </c>
      <c r="EJ144" s="44">
        <v>64.85125426539426</v>
      </c>
      <c r="EK144" s="7">
        <v>0</v>
      </c>
      <c r="EL144" s="7"/>
      <c r="EM144" s="7"/>
      <c r="EN144" s="44">
        <v>0</v>
      </c>
      <c r="EO144" s="44">
        <v>0</v>
      </c>
      <c r="EP144" s="44">
        <v>33.259305102907419</v>
      </c>
      <c r="EQ144" s="44">
        <v>32.837308011932521</v>
      </c>
      <c r="ER144" s="44">
        <v>32.375748693678865</v>
      </c>
      <c r="ES144" s="44">
        <v>31.973532716343477</v>
      </c>
      <c r="ET144" s="44">
        <v>30.087733216049763</v>
      </c>
      <c r="EU144" s="44">
        <v>24.033911950241063</v>
      </c>
      <c r="EV144" s="44">
        <v>1.7061803947430092</v>
      </c>
      <c r="EW144" s="45">
        <v>0</v>
      </c>
      <c r="EX144" s="7"/>
      <c r="EY144" s="7"/>
      <c r="EZ144" s="7"/>
      <c r="FA144" s="45"/>
      <c r="FB144" s="45"/>
      <c r="FC144" s="45"/>
      <c r="FD144" s="45"/>
      <c r="FE144" s="45"/>
      <c r="FF144" s="45"/>
      <c r="FG144" s="45"/>
      <c r="FH144" s="45"/>
      <c r="FI144" s="45"/>
      <c r="FJ144" s="45"/>
      <c r="FK144" s="7"/>
      <c r="FL144" s="44"/>
      <c r="FM144" s="44"/>
      <c r="FN144" s="44"/>
      <c r="FO144" s="44"/>
      <c r="FP144" s="44"/>
      <c r="FQ144" s="44"/>
      <c r="FR144" s="44"/>
      <c r="FS144" s="44"/>
      <c r="FT144" s="44"/>
      <c r="FU144" s="44"/>
      <c r="FV144" s="44"/>
      <c r="FW144" s="44"/>
      <c r="FX144" s="7"/>
      <c r="FY144" s="7"/>
      <c r="FZ144" s="7"/>
      <c r="GA144" s="7"/>
      <c r="GB144" s="7"/>
      <c r="GC144" s="44"/>
      <c r="GD144" s="44"/>
      <c r="GE144" s="44"/>
      <c r="GF144" s="44"/>
      <c r="GG144" s="44"/>
      <c r="GH144" s="44"/>
      <c r="GI144" s="44"/>
      <c r="GJ144" s="7"/>
      <c r="GL144" s="4">
        <f t="shared" si="4"/>
        <v>43.561039815728833</v>
      </c>
      <c r="GM144" s="4">
        <f t="shared" si="5"/>
        <v>26.968334480260403</v>
      </c>
      <c r="GN144" s="4"/>
    </row>
    <row r="145" spans="1:196" x14ac:dyDescent="0.2">
      <c r="A145" s="7">
        <v>47552</v>
      </c>
      <c r="B145" s="7">
        <v>2007</v>
      </c>
      <c r="C145" s="7">
        <v>6</v>
      </c>
      <c r="D145" s="7">
        <v>7</v>
      </c>
      <c r="E145" s="7">
        <v>7002093</v>
      </c>
      <c r="F145" s="7">
        <v>3501000</v>
      </c>
      <c r="G145" s="7">
        <v>150</v>
      </c>
      <c r="H145" s="1">
        <v>4</v>
      </c>
      <c r="I145" s="1">
        <v>2</v>
      </c>
      <c r="J145" s="7">
        <v>6.15</v>
      </c>
      <c r="K145" s="7">
        <v>2</v>
      </c>
      <c r="L145" s="7">
        <v>4</v>
      </c>
      <c r="M145" s="7">
        <v>3</v>
      </c>
      <c r="N145" s="7">
        <v>0</v>
      </c>
      <c r="O145" s="7">
        <v>3</v>
      </c>
      <c r="P145" s="7">
        <v>201</v>
      </c>
      <c r="Q145" s="7">
        <v>0</v>
      </c>
      <c r="R145" s="7">
        <v>2.4</v>
      </c>
      <c r="S145" s="7">
        <v>21.8</v>
      </c>
      <c r="T145" s="7">
        <v>75.8</v>
      </c>
      <c r="U145" s="7">
        <v>1.08</v>
      </c>
      <c r="V145" s="7">
        <v>22.692786773864789</v>
      </c>
      <c r="W145" s="7">
        <v>1.1132268932181077</v>
      </c>
      <c r="X145" s="7">
        <v>202</v>
      </c>
      <c r="Y145" s="7">
        <v>10</v>
      </c>
      <c r="Z145" s="7">
        <v>2.4</v>
      </c>
      <c r="AA145" s="7">
        <v>21.8</v>
      </c>
      <c r="AB145" s="7">
        <v>75.8</v>
      </c>
      <c r="AC145" s="7">
        <v>1.083</v>
      </c>
      <c r="AD145" s="7">
        <v>22.132148806218762</v>
      </c>
      <c r="AE145" s="7">
        <v>4.4352538505419314</v>
      </c>
      <c r="AF145" s="7">
        <v>203</v>
      </c>
      <c r="AG145" s="7">
        <v>20</v>
      </c>
      <c r="AH145" s="7">
        <v>2.9</v>
      </c>
      <c r="AI145" s="7">
        <v>24.6</v>
      </c>
      <c r="AJ145" s="7">
        <v>72.5</v>
      </c>
      <c r="AK145" s="7">
        <v>1.226</v>
      </c>
      <c r="AL145" s="7">
        <v>20.460829493087559</v>
      </c>
      <c r="AM145" s="7">
        <v>1.6376979528775624</v>
      </c>
      <c r="AN145" s="7">
        <v>0</v>
      </c>
      <c r="AO145" s="7">
        <v>733</v>
      </c>
      <c r="AP145" s="7">
        <v>1.301319115148768</v>
      </c>
      <c r="AQ145" s="7">
        <v>2.6339522844924601</v>
      </c>
      <c r="AR145" s="44">
        <v>1.3954535223947777</v>
      </c>
      <c r="AS145" s="44">
        <v>50.594430931404631</v>
      </c>
      <c r="AT145" s="44">
        <v>46.206135985103508</v>
      </c>
      <c r="AU145" s="44">
        <v>42.097184658882234</v>
      </c>
      <c r="AV145" s="44">
        <v>24.949872630841497</v>
      </c>
      <c r="AW145" s="44">
        <v>21.62357870009086</v>
      </c>
      <c r="AX145" s="44">
        <v>10.0793821168976</v>
      </c>
      <c r="AY145" s="44">
        <v>1.9559371168882835</v>
      </c>
      <c r="AZ145" s="7">
        <v>100</v>
      </c>
      <c r="BA145" s="7">
        <v>93.720930232558146</v>
      </c>
      <c r="BB145" s="7">
        <v>96.046511627906966</v>
      </c>
      <c r="BC145" s="7">
        <v>100</v>
      </c>
      <c r="BD145" s="44">
        <v>98.372093023255829</v>
      </c>
      <c r="BE145" s="44">
        <v>4.3882949463011229</v>
      </c>
      <c r="BF145" s="44">
        <v>8.4972462725223963</v>
      </c>
      <c r="BG145" s="44">
        <v>4.1089513262212733</v>
      </c>
      <c r="BH145" s="44">
        <v>17.147312028040737</v>
      </c>
      <c r="BI145" s="44">
        <v>3.3262939307506372</v>
      </c>
      <c r="BJ145" s="44">
        <v>11.54419658319326</v>
      </c>
      <c r="BK145" s="44">
        <v>8.1234450000093155</v>
      </c>
      <c r="BL145" s="44">
        <v>49.405569068595369</v>
      </c>
      <c r="BM145" s="7">
        <v>0</v>
      </c>
      <c r="BN145" s="7"/>
      <c r="BO145" s="7"/>
      <c r="BP145" s="7">
        <v>0</v>
      </c>
      <c r="BQ145" s="7">
        <v>0</v>
      </c>
      <c r="BR145" s="44">
        <v>46.206135985103515</v>
      </c>
      <c r="BS145" s="44">
        <v>42.097184658882234</v>
      </c>
      <c r="BT145" s="44">
        <v>24.949872630841501</v>
      </c>
      <c r="BU145" s="44">
        <v>21.623578700090864</v>
      </c>
      <c r="BV145" s="44">
        <v>10.0793821168976</v>
      </c>
      <c r="BW145" s="44">
        <v>1.9559371168882835</v>
      </c>
      <c r="BX145" s="44">
        <v>1.301319115148768</v>
      </c>
      <c r="BY145" s="45">
        <v>0</v>
      </c>
      <c r="BZ145" s="7">
        <v>15</v>
      </c>
      <c r="CA145" s="7">
        <v>743</v>
      </c>
      <c r="CB145" s="7">
        <v>1.3235668889959158</v>
      </c>
      <c r="CC145" s="7">
        <v>2.6265183246073303</v>
      </c>
      <c r="CD145" s="7">
        <v>2.0418848167538983</v>
      </c>
      <c r="CE145" s="44">
        <v>49.607551693217609</v>
      </c>
      <c r="CF145" s="44">
        <v>41.008031057114358</v>
      </c>
      <c r="CG145" s="44">
        <v>32.622220402746038</v>
      </c>
      <c r="CH145" s="44">
        <v>26.290997765845876</v>
      </c>
      <c r="CI145" s="44">
        <v>21.756734554881788</v>
      </c>
      <c r="CJ145" s="44">
        <v>12.333968819596963</v>
      </c>
      <c r="CK145" s="44">
        <v>13.225835554974035</v>
      </c>
      <c r="CL145" s="7">
        <v>100</v>
      </c>
      <c r="CM145" s="44">
        <v>100</v>
      </c>
      <c r="CN145" s="44">
        <v>100</v>
      </c>
      <c r="CO145" s="44">
        <v>99.333333333333329</v>
      </c>
      <c r="CP145" s="44">
        <v>99.5</v>
      </c>
      <c r="CQ145" s="44">
        <v>8.5995206361032501</v>
      </c>
      <c r="CR145" s="44">
        <v>16.985331290471571</v>
      </c>
      <c r="CS145" s="44">
        <v>8.3858106543683206</v>
      </c>
      <c r="CT145" s="44">
        <v>6.3312226369001614</v>
      </c>
      <c r="CU145" s="44">
        <v>4.5342632109640881</v>
      </c>
      <c r="CV145" s="44">
        <v>9.4227657352848251</v>
      </c>
      <c r="CW145" s="44">
        <v>-0.89186673537707151</v>
      </c>
      <c r="CX145" s="44">
        <v>50.392448306782391</v>
      </c>
      <c r="CY145" s="7">
        <v>0</v>
      </c>
      <c r="CZ145" s="7"/>
      <c r="DA145" s="7"/>
      <c r="DB145" s="7">
        <v>0</v>
      </c>
      <c r="DC145" s="44">
        <v>0</v>
      </c>
      <c r="DD145" s="44">
        <v>41.008031057114358</v>
      </c>
      <c r="DE145" s="44">
        <v>32.622220402746038</v>
      </c>
      <c r="DF145" s="44">
        <v>26.290997765845876</v>
      </c>
      <c r="DG145" s="44">
        <v>21.756734554881792</v>
      </c>
      <c r="DH145" s="44">
        <v>12.333968819596963</v>
      </c>
      <c r="DI145" s="44">
        <v>13.225835554974035</v>
      </c>
      <c r="DJ145" s="44">
        <v>1.3235668889959158</v>
      </c>
      <c r="DK145" s="45">
        <v>0</v>
      </c>
      <c r="DL145" s="7">
        <v>30</v>
      </c>
      <c r="DM145" s="7">
        <v>749</v>
      </c>
      <c r="DN145" s="7">
        <v>1.4088821661261841</v>
      </c>
      <c r="DO145" s="7">
        <v>2.6364864864864872</v>
      </c>
      <c r="DP145" s="7">
        <v>1.1750881316098567</v>
      </c>
      <c r="DQ145" s="7">
        <v>46.562132089524553</v>
      </c>
      <c r="DR145" s="44">
        <v>38.351066674303105</v>
      </c>
      <c r="DS145" s="44">
        <v>34.211848852825732</v>
      </c>
      <c r="DT145" s="44">
        <v>19.681947942251448</v>
      </c>
      <c r="DU145" s="44">
        <v>14.289813157379214</v>
      </c>
      <c r="DV145" s="44">
        <v>7.5791636623374554</v>
      </c>
      <c r="DW145" s="44">
        <v>5.1153469447999038</v>
      </c>
      <c r="DX145" s="7">
        <v>100</v>
      </c>
      <c r="DY145" s="44">
        <v>100</v>
      </c>
      <c r="DZ145" s="44">
        <v>98.799313893653505</v>
      </c>
      <c r="EA145" s="44">
        <v>99.485420240137216</v>
      </c>
      <c r="EB145" s="44">
        <v>99.485420240137216</v>
      </c>
      <c r="EC145" s="44">
        <v>8.2110654152214479</v>
      </c>
      <c r="ED145" s="44">
        <v>12.350283236698822</v>
      </c>
      <c r="EE145" s="44">
        <v>4.1392178214773736</v>
      </c>
      <c r="EF145" s="44">
        <v>14.529900910574284</v>
      </c>
      <c r="EG145" s="44">
        <v>5.3921347848722334</v>
      </c>
      <c r="EH145" s="44">
        <v>6.7106494950417588</v>
      </c>
      <c r="EI145" s="44">
        <v>2.4638167175375516</v>
      </c>
      <c r="EJ145" s="44">
        <v>53.437867910475447</v>
      </c>
      <c r="EK145" s="7">
        <v>0</v>
      </c>
      <c r="EL145" s="7"/>
      <c r="EM145" s="7"/>
      <c r="EN145" s="44">
        <v>0</v>
      </c>
      <c r="EO145" s="44">
        <v>0</v>
      </c>
      <c r="EP145" s="44">
        <v>38.351066674303105</v>
      </c>
      <c r="EQ145" s="44">
        <v>34.211848852825732</v>
      </c>
      <c r="ER145" s="44">
        <v>19.681947942251451</v>
      </c>
      <c r="ES145" s="44">
        <v>14.289813157379216</v>
      </c>
      <c r="ET145" s="44">
        <v>7.5791636623374554</v>
      </c>
      <c r="EU145" s="44">
        <v>5.1153469447999038</v>
      </c>
      <c r="EV145" s="44">
        <v>1.4088821661261841</v>
      </c>
      <c r="EW145" s="45">
        <v>0</v>
      </c>
      <c r="EX145" s="7">
        <v>9</v>
      </c>
      <c r="EY145" s="7" t="s">
        <v>188</v>
      </c>
      <c r="EZ145" s="7">
        <v>756</v>
      </c>
      <c r="FA145" s="45">
        <v>1.2744974356700625</v>
      </c>
      <c r="FB145" s="45">
        <v>2.6210853471155184</v>
      </c>
      <c r="FC145" s="45">
        <v>2.5143176421287849</v>
      </c>
      <c r="FD145" s="45">
        <v>51.375202754361439</v>
      </c>
      <c r="FE145" s="45">
        <v>41.115158619966898</v>
      </c>
      <c r="FF145" s="45">
        <v>35.012471064305359</v>
      </c>
      <c r="FG145" s="45">
        <v>27.000671282853649</v>
      </c>
      <c r="FH145" s="45">
        <v>22.082280463868738</v>
      </c>
      <c r="FI145" s="45">
        <v>13.255063257164275</v>
      </c>
      <c r="FJ145" s="45">
        <v>9.3305356642703572</v>
      </c>
      <c r="FK145" s="7">
        <v>100</v>
      </c>
      <c r="FL145" s="44">
        <v>97.133220910623933</v>
      </c>
      <c r="FM145" s="44">
        <v>97.133220910623933</v>
      </c>
      <c r="FN145" s="44">
        <v>97.133220910623933</v>
      </c>
      <c r="FO145" s="44">
        <v>97.301854974704867</v>
      </c>
      <c r="FP145" s="44">
        <v>10.260044134394541</v>
      </c>
      <c r="FQ145" s="44">
        <v>16.36273169005608</v>
      </c>
      <c r="FR145" s="44">
        <v>6.1026875556615394</v>
      </c>
      <c r="FS145" s="44">
        <v>8.0117997814517103</v>
      </c>
      <c r="FT145" s="44">
        <v>4.9183908189849106</v>
      </c>
      <c r="FU145" s="44">
        <v>8.8272172067044625</v>
      </c>
      <c r="FV145" s="44">
        <v>3.9245275928939183</v>
      </c>
      <c r="FW145" s="44">
        <v>48.624797245638561</v>
      </c>
      <c r="FX145" s="7">
        <v>0</v>
      </c>
      <c r="FY145" s="7"/>
      <c r="FZ145" s="7">
        <v>2.4910000000000001</v>
      </c>
      <c r="GA145" s="7">
        <v>2.4910000000000001</v>
      </c>
      <c r="GB145" s="7">
        <v>0.94000000000000006</v>
      </c>
      <c r="GC145" s="44">
        <v>41.366804176916929</v>
      </c>
      <c r="GD145" s="44">
        <v>35.226765088137611</v>
      </c>
      <c r="GE145" s="44">
        <v>27.165929041574756</v>
      </c>
      <c r="GF145" s="44">
        <v>22.217435184234049</v>
      </c>
      <c r="GG145" s="44">
        <v>13.336190945533138</v>
      </c>
      <c r="GH145" s="44">
        <v>9.2689022378411821</v>
      </c>
      <c r="GI145" s="44">
        <v>1.2660786645767432</v>
      </c>
      <c r="GJ145" s="7">
        <v>8.4187710933192328E-3</v>
      </c>
      <c r="GL145" s="4">
        <f t="shared" si="4"/>
        <v>3.7954535223947774</v>
      </c>
      <c r="GM145" s="4">
        <f t="shared" si="5"/>
        <v>28.970852231313771</v>
      </c>
      <c r="GN145" s="4"/>
    </row>
    <row r="146" spans="1:196" x14ac:dyDescent="0.2">
      <c r="A146" s="7">
        <v>47791</v>
      </c>
      <c r="B146" s="7">
        <v>2007</v>
      </c>
      <c r="C146" s="7">
        <v>6</v>
      </c>
      <c r="D146" s="7">
        <v>18</v>
      </c>
      <c r="E146" s="7">
        <v>7001693</v>
      </c>
      <c r="F146" s="7">
        <v>3692990</v>
      </c>
      <c r="G146" s="7">
        <v>160</v>
      </c>
      <c r="H146" s="1">
        <v>4</v>
      </c>
      <c r="I146" s="1">
        <v>2</v>
      </c>
      <c r="J146" s="7">
        <v>5.45</v>
      </c>
      <c r="K146" s="7">
        <v>2</v>
      </c>
      <c r="L146" s="7">
        <v>2</v>
      </c>
      <c r="M146" s="7">
        <v>3</v>
      </c>
      <c r="N146" s="7">
        <v>0</v>
      </c>
      <c r="O146" s="7">
        <v>4</v>
      </c>
      <c r="P146" s="7">
        <v>201</v>
      </c>
      <c r="Q146" s="7">
        <v>0</v>
      </c>
      <c r="R146" s="7">
        <v>1.5</v>
      </c>
      <c r="S146" s="7">
        <v>22.900000000000002</v>
      </c>
      <c r="T146" s="7">
        <v>75.600000000000009</v>
      </c>
      <c r="U146" s="7">
        <v>1.1100000000000001</v>
      </c>
      <c r="V146" s="7">
        <v>5.9071729957805932</v>
      </c>
      <c r="W146" s="7">
        <v>0.77315602288541818</v>
      </c>
      <c r="X146" s="7">
        <v>202</v>
      </c>
      <c r="Y146" s="7">
        <v>10</v>
      </c>
      <c r="Z146" s="7">
        <v>1.5</v>
      </c>
      <c r="AA146" s="7">
        <v>22.900000000000002</v>
      </c>
      <c r="AB146" s="7">
        <v>75.600000000000009</v>
      </c>
      <c r="AC146" s="7">
        <v>1.1300000000000001</v>
      </c>
      <c r="AD146" s="7">
        <v>8.8938714499252622</v>
      </c>
      <c r="AE146" s="7">
        <v>0.37735849056603027</v>
      </c>
      <c r="AF146" s="7">
        <v>203</v>
      </c>
      <c r="AG146" s="7">
        <v>20</v>
      </c>
      <c r="AH146" s="7">
        <v>1.5</v>
      </c>
      <c r="AI146" s="7">
        <v>22.900000000000002</v>
      </c>
      <c r="AJ146" s="7">
        <v>75.600000000000009</v>
      </c>
      <c r="AK146" s="7">
        <v>1.2729999999999999</v>
      </c>
      <c r="AL146" s="7">
        <v>8.8407790891318463</v>
      </c>
      <c r="AM146" s="7">
        <v>0.23828435266084194</v>
      </c>
      <c r="AN146" s="7">
        <v>0</v>
      </c>
      <c r="AO146" s="7">
        <v>757</v>
      </c>
      <c r="AP146" s="7">
        <v>1.2244418318611989</v>
      </c>
      <c r="AQ146" s="7">
        <v>2.6338656950214534</v>
      </c>
      <c r="AR146" s="44">
        <v>1.4029830416127222</v>
      </c>
      <c r="AS146" s="44">
        <v>53.511607134120574</v>
      </c>
      <c r="AT146" s="44">
        <v>48.492611950696215</v>
      </c>
      <c r="AU146" s="44">
        <v>45.125382426908821</v>
      </c>
      <c r="AV146" s="44">
        <v>32.197281310723298</v>
      </c>
      <c r="AW146" s="44">
        <v>26.132405189484803</v>
      </c>
      <c r="AX146" s="44">
        <v>21.516145976185502</v>
      </c>
      <c r="AY146" s="44">
        <v>3.6661168388779135</v>
      </c>
      <c r="AZ146" s="7">
        <v>100</v>
      </c>
      <c r="BA146" s="7">
        <v>98.316498316498325</v>
      </c>
      <c r="BB146" s="7">
        <v>97.81144781144782</v>
      </c>
      <c r="BC146" s="7">
        <v>98.316498316498325</v>
      </c>
      <c r="BD146" s="44">
        <v>98.989898989899004</v>
      </c>
      <c r="BE146" s="44">
        <v>5.0189951834243587</v>
      </c>
      <c r="BF146" s="44">
        <v>8.3862247072117526</v>
      </c>
      <c r="BG146" s="44">
        <v>3.3672295237873939</v>
      </c>
      <c r="BH146" s="44">
        <v>12.928101116185523</v>
      </c>
      <c r="BI146" s="44">
        <v>6.0648761212384947</v>
      </c>
      <c r="BJ146" s="44">
        <v>4.6162592132993012</v>
      </c>
      <c r="BK146" s="44">
        <v>17.850029137307587</v>
      </c>
      <c r="BL146" s="44">
        <v>46.488392865879426</v>
      </c>
      <c r="BM146" s="7">
        <v>0</v>
      </c>
      <c r="BN146" s="7"/>
      <c r="BO146" s="7"/>
      <c r="BP146" s="7">
        <v>0</v>
      </c>
      <c r="BQ146" s="7">
        <v>0</v>
      </c>
      <c r="BR146" s="44">
        <v>48.492611950696215</v>
      </c>
      <c r="BS146" s="44">
        <v>45.125382426908814</v>
      </c>
      <c r="BT146" s="44">
        <v>32.197281310723298</v>
      </c>
      <c r="BU146" s="44">
        <v>26.132405189484803</v>
      </c>
      <c r="BV146" s="44">
        <v>21.516145976185499</v>
      </c>
      <c r="BW146" s="44">
        <v>3.6661168388779135</v>
      </c>
      <c r="BX146" s="44">
        <v>1.2244418318611989</v>
      </c>
      <c r="BY146" s="45">
        <v>0</v>
      </c>
      <c r="BZ146" s="7">
        <v>15</v>
      </c>
      <c r="CA146" s="7">
        <v>771</v>
      </c>
      <c r="CB146" s="7">
        <v>1.2157128716466794</v>
      </c>
      <c r="CC146" s="7">
        <v>2.6099842485859521</v>
      </c>
      <c r="CD146" s="7">
        <v>3.4796305577432318</v>
      </c>
      <c r="CE146" s="44">
        <v>53.420681664828692</v>
      </c>
      <c r="CF146" s="44">
        <v>45.10385964849926</v>
      </c>
      <c r="CG146" s="44">
        <v>39.930890623378865</v>
      </c>
      <c r="CH146" s="44">
        <v>23.727900742428755</v>
      </c>
      <c r="CI146" s="44">
        <v>16.176929583594315</v>
      </c>
      <c r="CJ146" s="44">
        <v>14.743613229026964</v>
      </c>
      <c r="CK146" s="44">
        <v>8.8952288624364417</v>
      </c>
      <c r="CL146" s="7">
        <v>100</v>
      </c>
      <c r="CM146" s="44">
        <v>98.807495741056215</v>
      </c>
      <c r="CN146" s="44">
        <v>99.318568994889276</v>
      </c>
      <c r="CO146" s="44">
        <v>98.807495741056215</v>
      </c>
      <c r="CP146" s="44">
        <v>98.807495741056215</v>
      </c>
      <c r="CQ146" s="44">
        <v>8.3168220163294322</v>
      </c>
      <c r="CR146" s="44">
        <v>13.489791041449827</v>
      </c>
      <c r="CS146" s="44">
        <v>5.1729690251203948</v>
      </c>
      <c r="CT146" s="44">
        <v>16.20298988095011</v>
      </c>
      <c r="CU146" s="44">
        <v>7.5509711588344395</v>
      </c>
      <c r="CV146" s="44">
        <v>1.4333163545673511</v>
      </c>
      <c r="CW146" s="44">
        <v>5.8483843665905226</v>
      </c>
      <c r="CX146" s="44">
        <v>46.579318335171308</v>
      </c>
      <c r="CY146" s="7">
        <v>0</v>
      </c>
      <c r="CZ146" s="7"/>
      <c r="DA146" s="7"/>
      <c r="DB146" s="7">
        <v>0</v>
      </c>
      <c r="DC146" s="44">
        <v>0</v>
      </c>
      <c r="DD146" s="44">
        <v>45.10385964849926</v>
      </c>
      <c r="DE146" s="44">
        <v>39.930890623378872</v>
      </c>
      <c r="DF146" s="44">
        <v>23.727900742428751</v>
      </c>
      <c r="DG146" s="44">
        <v>16.176929583594319</v>
      </c>
      <c r="DH146" s="44">
        <v>14.743613229026964</v>
      </c>
      <c r="DI146" s="44">
        <v>8.8952288624364417</v>
      </c>
      <c r="DJ146" s="44">
        <v>1.2157128716466794</v>
      </c>
      <c r="DK146" s="45">
        <v>0</v>
      </c>
      <c r="DL146" s="7">
        <v>30</v>
      </c>
      <c r="DM146" s="7">
        <v>777</v>
      </c>
      <c r="DN146" s="7">
        <v>1.4322215431200349</v>
      </c>
      <c r="DO146" s="7">
        <v>2.636899741959847</v>
      </c>
      <c r="DP146" s="7">
        <v>1.1391528730568157</v>
      </c>
      <c r="DQ146" s="7">
        <v>45.68540015649014</v>
      </c>
      <c r="DR146" s="44">
        <v>38.488371431314576</v>
      </c>
      <c r="DS146" s="44">
        <v>36.034540510028265</v>
      </c>
      <c r="DT146" s="44">
        <v>27.041617923842786</v>
      </c>
      <c r="DU146" s="44">
        <v>13.475342884905716</v>
      </c>
      <c r="DV146" s="44">
        <v>6.3010633793466191</v>
      </c>
      <c r="DW146" s="44">
        <v>3.8708690354595561</v>
      </c>
      <c r="DX146" s="7">
        <v>100</v>
      </c>
      <c r="DY146" s="44">
        <v>99.473684210526315</v>
      </c>
      <c r="DZ146" s="44">
        <v>99.298245614035096</v>
      </c>
      <c r="EA146" s="44">
        <v>99.473684210526315</v>
      </c>
      <c r="EB146" s="44">
        <v>98.771929824561397</v>
      </c>
      <c r="EC146" s="44">
        <v>7.1970287251755636</v>
      </c>
      <c r="ED146" s="44">
        <v>9.6508596464618748</v>
      </c>
      <c r="EE146" s="44">
        <v>2.4538309212863112</v>
      </c>
      <c r="EF146" s="44">
        <v>8.9929225861854789</v>
      </c>
      <c r="EG146" s="44">
        <v>13.56627503893707</v>
      </c>
      <c r="EH146" s="44">
        <v>7.1742795055590971</v>
      </c>
      <c r="EI146" s="44">
        <v>2.430194343887063</v>
      </c>
      <c r="EJ146" s="44">
        <v>54.31459984350986</v>
      </c>
      <c r="EK146" s="7">
        <v>0</v>
      </c>
      <c r="EL146" s="7"/>
      <c r="EM146" s="7"/>
      <c r="EN146" s="44"/>
      <c r="EO146" s="44"/>
      <c r="EP146" s="44"/>
      <c r="EQ146" s="44"/>
      <c r="ER146" s="44"/>
      <c r="ES146" s="44"/>
      <c r="ET146" s="44"/>
      <c r="EU146" s="44"/>
      <c r="EV146" s="44"/>
      <c r="EW146" s="45"/>
      <c r="EX146" s="7">
        <v>9</v>
      </c>
      <c r="EY146" s="7" t="s">
        <v>188</v>
      </c>
      <c r="EZ146" s="7">
        <v>778</v>
      </c>
      <c r="FA146" s="45">
        <v>1.0382964340407073</v>
      </c>
      <c r="FB146" s="45">
        <v>2.537213816050067</v>
      </c>
      <c r="FC146" s="45">
        <v>9.8074942565158825</v>
      </c>
      <c r="FD146" s="45">
        <v>59.077298591368752</v>
      </c>
      <c r="FE146" s="45">
        <v>51.748027348372496</v>
      </c>
      <c r="FF146" s="45">
        <v>50.298467310846618</v>
      </c>
      <c r="FG146" s="45">
        <v>36.404212802684363</v>
      </c>
      <c r="FH146" s="45">
        <v>25.763555933335443</v>
      </c>
      <c r="FI146" s="45">
        <v>16.933266621769928</v>
      </c>
      <c r="FJ146" s="45">
        <v>14.570491971816828</v>
      </c>
      <c r="FK146" s="7">
        <v>100</v>
      </c>
      <c r="FL146" s="44">
        <v>100</v>
      </c>
      <c r="FM146" s="44">
        <v>98.833333333333314</v>
      </c>
      <c r="FN146" s="44">
        <v>98.833333333333314</v>
      </c>
      <c r="FO146" s="44">
        <v>98.833333333333314</v>
      </c>
      <c r="FP146" s="44">
        <v>7.3292712429962563</v>
      </c>
      <c r="FQ146" s="44">
        <v>8.7788312805221338</v>
      </c>
      <c r="FR146" s="44">
        <v>1.4495600375258775</v>
      </c>
      <c r="FS146" s="44">
        <v>13.894254508162255</v>
      </c>
      <c r="FT146" s="44">
        <v>10.64065686934892</v>
      </c>
      <c r="FU146" s="44">
        <v>8.8302893115655152</v>
      </c>
      <c r="FV146" s="44">
        <v>2.3627746499530993</v>
      </c>
      <c r="FW146" s="44">
        <v>40.922701408631248</v>
      </c>
      <c r="FX146" s="7">
        <v>0</v>
      </c>
      <c r="FY146" s="7"/>
      <c r="FZ146" s="7"/>
      <c r="GA146" s="7"/>
      <c r="GB146" s="7"/>
      <c r="GC146" s="44"/>
      <c r="GD146" s="44"/>
      <c r="GE146" s="44"/>
      <c r="GF146" s="44"/>
      <c r="GG146" s="44"/>
      <c r="GH146" s="44"/>
      <c r="GI146" s="44"/>
      <c r="GJ146" s="7"/>
      <c r="GL146" s="4">
        <f t="shared" si="4"/>
        <v>2.902983041612722</v>
      </c>
      <c r="GM146" s="4">
        <f t="shared" si="5"/>
        <v>27.379201944635771</v>
      </c>
      <c r="GN146" s="4"/>
    </row>
    <row r="147" spans="1:196" x14ac:dyDescent="0.2">
      <c r="A147" s="7">
        <v>49614</v>
      </c>
      <c r="B147" s="7">
        <v>2007</v>
      </c>
      <c r="C147" s="7">
        <v>6</v>
      </c>
      <c r="D147" s="7">
        <v>8</v>
      </c>
      <c r="E147" s="7">
        <v>7018919</v>
      </c>
      <c r="F147" s="7">
        <v>3549005</v>
      </c>
      <c r="G147" s="7">
        <v>150</v>
      </c>
      <c r="H147" s="1">
        <v>3</v>
      </c>
      <c r="I147" s="1">
        <v>2</v>
      </c>
      <c r="J147" s="7">
        <v>0</v>
      </c>
      <c r="K147" s="7">
        <v>2</v>
      </c>
      <c r="L147" s="7">
        <v>11</v>
      </c>
      <c r="M147" s="7">
        <v>3</v>
      </c>
      <c r="N147" s="7">
        <v>0</v>
      </c>
      <c r="O147" s="7">
        <v>1</v>
      </c>
      <c r="P147" s="7">
        <v>201</v>
      </c>
      <c r="Q147" s="7">
        <v>0</v>
      </c>
      <c r="R147" s="7">
        <v>6.3</v>
      </c>
      <c r="S147" s="7">
        <v>51.4</v>
      </c>
      <c r="T147" s="7">
        <v>42.300000000000004</v>
      </c>
      <c r="U147" s="7">
        <v>0.64600000000000002</v>
      </c>
      <c r="V147" s="7">
        <v>15.991343032343392</v>
      </c>
      <c r="W147" s="7">
        <v>22.083870044368123</v>
      </c>
      <c r="X147" s="7">
        <v>202</v>
      </c>
      <c r="Y147" s="7">
        <v>10</v>
      </c>
      <c r="Z147" s="7">
        <v>6.3</v>
      </c>
      <c r="AA147" s="7">
        <v>51.4</v>
      </c>
      <c r="AB147" s="7">
        <v>42.300000000000004</v>
      </c>
      <c r="AC147" s="7">
        <v>0.68600000000000005</v>
      </c>
      <c r="AD147" s="7">
        <v>12.153157633018392</v>
      </c>
      <c r="AE147" s="7">
        <v>31.925733046530056</v>
      </c>
      <c r="AF147" s="7">
        <v>203</v>
      </c>
      <c r="AG147" s="7">
        <v>20</v>
      </c>
      <c r="AH147" s="7">
        <v>4.2</v>
      </c>
      <c r="AI147" s="7">
        <v>41.6</v>
      </c>
      <c r="AJ147" s="7">
        <v>54.2</v>
      </c>
      <c r="AK147" s="7">
        <v>0.90100000000000002</v>
      </c>
      <c r="AL147" s="7">
        <v>13.1119033127554</v>
      </c>
      <c r="AM147" s="7">
        <v>22.525768037626342</v>
      </c>
      <c r="AN147" s="7">
        <v>0</v>
      </c>
      <c r="AO147" s="7">
        <v>775</v>
      </c>
      <c r="AP147" s="7">
        <v>0.87286093774756623</v>
      </c>
      <c r="AQ147" s="7">
        <v>2.5385155929421415</v>
      </c>
      <c r="AR147" s="44">
        <v>9.6942962659007001</v>
      </c>
      <c r="AS147" s="44">
        <v>65.615301313319108</v>
      </c>
      <c r="AT147" s="44">
        <v>59.337676092526848</v>
      </c>
      <c r="AU147" s="44">
        <v>40.78735512144938</v>
      </c>
      <c r="AV147" s="44">
        <v>34.558128493990239</v>
      </c>
      <c r="AW147" s="44">
        <v>32.113139872848564</v>
      </c>
      <c r="AX147" s="44">
        <v>24.166926854138264</v>
      </c>
      <c r="AY147" s="44">
        <v>14.941415700634982</v>
      </c>
      <c r="AZ147" s="7">
        <v>100</v>
      </c>
      <c r="BA147" s="7">
        <v>100</v>
      </c>
      <c r="BB147" s="7">
        <v>101.26582278481011</v>
      </c>
      <c r="BC147" s="7">
        <v>101.26582278481011</v>
      </c>
      <c r="BD147" s="44">
        <v>99.457504520795652</v>
      </c>
      <c r="BE147" s="44">
        <v>6.2776252207922596</v>
      </c>
      <c r="BF147" s="44">
        <v>24.827946191869728</v>
      </c>
      <c r="BG147" s="44">
        <v>18.550320971077468</v>
      </c>
      <c r="BH147" s="44">
        <v>6.2292266274591412</v>
      </c>
      <c r="BI147" s="44">
        <v>2.4449886211416754</v>
      </c>
      <c r="BJ147" s="44">
        <v>7.9462130187102993</v>
      </c>
      <c r="BK147" s="44">
        <v>9.2255111535032821</v>
      </c>
      <c r="BL147" s="44">
        <v>34.384698686680892</v>
      </c>
      <c r="BM147" s="7">
        <v>1</v>
      </c>
      <c r="BN147" s="7"/>
      <c r="BO147" s="7">
        <v>4.8819999999999997</v>
      </c>
      <c r="BP147" s="7">
        <v>4.8819999999999997</v>
      </c>
      <c r="BQ147" s="7">
        <v>1.8422641509433961</v>
      </c>
      <c r="BR147" s="44">
        <v>60.098071138768105</v>
      </c>
      <c r="BS147" s="44">
        <v>41.310033204346851</v>
      </c>
      <c r="BT147" s="44">
        <v>35.000980850951827</v>
      </c>
      <c r="BU147" s="44">
        <v>32.524660412353505</v>
      </c>
      <c r="BV147" s="44">
        <v>24.476618986909131</v>
      </c>
      <c r="BW147" s="44">
        <v>14.551584272638179</v>
      </c>
      <c r="BX147" s="44">
        <v>0.85008741798060716</v>
      </c>
      <c r="BY147" s="45">
        <v>2.2773519766959072E-2</v>
      </c>
      <c r="BZ147" s="7">
        <v>15</v>
      </c>
      <c r="CA147" s="7">
        <v>759</v>
      </c>
      <c r="CB147" s="7">
        <v>1.352882229928013</v>
      </c>
      <c r="CC147" s="7">
        <v>2.609268454154253</v>
      </c>
      <c r="CD147" s="7">
        <v>3.541873551804045</v>
      </c>
      <c r="CE147" s="44">
        <v>48.150899238670895</v>
      </c>
      <c r="CF147" s="44">
        <v>45.59932989115282</v>
      </c>
      <c r="CG147" s="44">
        <v>31.267486763175288</v>
      </c>
      <c r="CH147" s="44">
        <v>25.323236305515429</v>
      </c>
      <c r="CI147" s="44">
        <v>23.062233063951535</v>
      </c>
      <c r="CJ147" s="44">
        <v>14.638172599415174</v>
      </c>
      <c r="CK147" s="44">
        <v>9.6305556223514639</v>
      </c>
      <c r="CL147" s="7">
        <v>100</v>
      </c>
      <c r="CM147" s="44">
        <v>97.537878787878782</v>
      </c>
      <c r="CN147" s="44">
        <v>97.348484848484858</v>
      </c>
      <c r="CO147" s="44">
        <v>95.643939393939405</v>
      </c>
      <c r="CP147" s="44">
        <v>92.424242424242436</v>
      </c>
      <c r="CQ147" s="44">
        <v>2.5515693475180754</v>
      </c>
      <c r="CR147" s="44">
        <v>16.883412475495607</v>
      </c>
      <c r="CS147" s="44">
        <v>14.331843127977532</v>
      </c>
      <c r="CT147" s="44">
        <v>5.9442504576598587</v>
      </c>
      <c r="CU147" s="44">
        <v>2.2610032415638948</v>
      </c>
      <c r="CV147" s="44">
        <v>8.4240604645363604</v>
      </c>
      <c r="CW147" s="44">
        <v>5.0076169770637105</v>
      </c>
      <c r="CX147" s="44">
        <v>51.849100761329105</v>
      </c>
      <c r="CY147" s="7">
        <v>1</v>
      </c>
      <c r="CZ147" s="7"/>
      <c r="DA147" s="7">
        <v>33.204999999999998</v>
      </c>
      <c r="DB147" s="7">
        <v>33.204999999999998</v>
      </c>
      <c r="DC147" s="44">
        <v>12.530188679245283</v>
      </c>
      <c r="DD147" s="44">
        <v>50.185792861981781</v>
      </c>
      <c r="DE147" s="44">
        <v>34.412427063230275</v>
      </c>
      <c r="DF147" s="44">
        <v>27.870293156877896</v>
      </c>
      <c r="DG147" s="44">
        <v>25.38187412501378</v>
      </c>
      <c r="DH147" s="44">
        <v>16.110506441778217</v>
      </c>
      <c r="DI147" s="44">
        <v>8.7018240886183591</v>
      </c>
      <c r="DJ147" s="44">
        <v>1.2224157815078212</v>
      </c>
      <c r="DK147" s="45">
        <v>0.13046644842019184</v>
      </c>
      <c r="DL147" s="7">
        <v>30</v>
      </c>
      <c r="DM147" s="7">
        <v>770</v>
      </c>
      <c r="DN147" s="7">
        <v>1.2865161943259091</v>
      </c>
      <c r="DO147" s="7">
        <v>2.6179563993358839</v>
      </c>
      <c r="DP147" s="7">
        <v>2.7864000577492183</v>
      </c>
      <c r="DQ147" s="7">
        <v>50.857997686582209</v>
      </c>
      <c r="DR147" s="44">
        <v>49.952106709942413</v>
      </c>
      <c r="DS147" s="44">
        <v>35.557471126395654</v>
      </c>
      <c r="DT147" s="44">
        <v>30.422012188203489</v>
      </c>
      <c r="DU147" s="44">
        <v>27.651934472901495</v>
      </c>
      <c r="DV147" s="44">
        <v>17.974106283672526</v>
      </c>
      <c r="DW147" s="44">
        <v>9.2191007795782625</v>
      </c>
      <c r="DX147" s="7">
        <v>100</v>
      </c>
      <c r="DY147" s="44">
        <v>100</v>
      </c>
      <c r="DZ147" s="44">
        <v>100.54545454545453</v>
      </c>
      <c r="EA147" s="44">
        <v>98.72727272727272</v>
      </c>
      <c r="EB147" s="44">
        <v>98.181818181818187</v>
      </c>
      <c r="EC147" s="44">
        <v>0.90589097663979601</v>
      </c>
      <c r="ED147" s="44">
        <v>15.300526560186555</v>
      </c>
      <c r="EE147" s="44">
        <v>14.394635583546759</v>
      </c>
      <c r="EF147" s="44">
        <v>5.1354589381921656</v>
      </c>
      <c r="EG147" s="44">
        <v>2.7700777153019942</v>
      </c>
      <c r="EH147" s="44">
        <v>9.6778281892289684</v>
      </c>
      <c r="EI147" s="44">
        <v>8.7550055040942638</v>
      </c>
      <c r="EJ147" s="44">
        <v>49.142002313417791</v>
      </c>
      <c r="EK147" s="7">
        <v>0</v>
      </c>
      <c r="EL147" s="7"/>
      <c r="EM147" s="7">
        <v>11.545999999999999</v>
      </c>
      <c r="EN147" s="44">
        <v>11.545999999999999</v>
      </c>
      <c r="EO147" s="44">
        <v>4.3569811320754717</v>
      </c>
      <c r="EP147" s="44">
        <v>51.518312239294652</v>
      </c>
      <c r="EQ147" s="44">
        <v>36.672345183886783</v>
      </c>
      <c r="ER147" s="44">
        <v>31.375868328443158</v>
      </c>
      <c r="ES147" s="44">
        <v>28.518937198536769</v>
      </c>
      <c r="ET147" s="44">
        <v>18.537668994052662</v>
      </c>
      <c r="EU147" s="44">
        <v>8.9127505338493584</v>
      </c>
      <c r="EV147" s="44">
        <v>1.2437653272197589</v>
      </c>
      <c r="EW147" s="45">
        <v>4.2750867106150281E-2</v>
      </c>
      <c r="EX147" s="7">
        <v>10</v>
      </c>
      <c r="EY147" s="7" t="s">
        <v>188</v>
      </c>
      <c r="EZ147" s="7">
        <v>754</v>
      </c>
      <c r="FA147" s="45">
        <v>1.2318619419739998</v>
      </c>
      <c r="FB147" s="45">
        <v>2.602439024390244</v>
      </c>
      <c r="FC147" s="45">
        <v>4.1357370095439983</v>
      </c>
      <c r="FD147" s="45">
        <v>52.665098762011255</v>
      </c>
      <c r="FE147" s="45">
        <v>46.017985673357082</v>
      </c>
      <c r="FF147" s="45">
        <v>31.616702360614322</v>
      </c>
      <c r="FG147" s="45">
        <v>26.109047087627914</v>
      </c>
      <c r="FH147" s="45">
        <v>23.536870350639575</v>
      </c>
      <c r="FI147" s="45">
        <v>14.752232850586077</v>
      </c>
      <c r="FJ147" s="45">
        <v>9.4514263809722969</v>
      </c>
      <c r="FK147" s="7">
        <v>100</v>
      </c>
      <c r="FL147" s="44">
        <v>99.433962264150949</v>
      </c>
      <c r="FM147" s="44">
        <v>98.113207547169822</v>
      </c>
      <c r="FN147" s="44">
        <v>97.547169811320771</v>
      </c>
      <c r="FO147" s="44">
        <v>96.226415094339629</v>
      </c>
      <c r="FP147" s="44">
        <v>6.6471130886541729</v>
      </c>
      <c r="FQ147" s="44">
        <v>21.048396401396932</v>
      </c>
      <c r="FR147" s="44">
        <v>14.401283312742759</v>
      </c>
      <c r="FS147" s="44">
        <v>5.5076552729864083</v>
      </c>
      <c r="FT147" s="44">
        <v>2.5721767369883395</v>
      </c>
      <c r="FU147" s="44">
        <v>8.7846375000534973</v>
      </c>
      <c r="FV147" s="44">
        <v>5.3008064696137804</v>
      </c>
      <c r="FW147" s="44">
        <v>47.334901237988745</v>
      </c>
      <c r="FX147" s="7">
        <v>1</v>
      </c>
      <c r="FY147" s="7">
        <v>25.329000000000001</v>
      </c>
      <c r="FZ147" s="7">
        <v>11.516999999999999</v>
      </c>
      <c r="GA147" s="7">
        <v>36.846000000000004</v>
      </c>
      <c r="GB147" s="7">
        <v>13.904150943396228</v>
      </c>
      <c r="GC147" s="44">
        <v>51.189568526486482</v>
      </c>
      <c r="GD147" s="44">
        <v>35.169843451170898</v>
      </c>
      <c r="GE147" s="44">
        <v>29.043228109551695</v>
      </c>
      <c r="GF147" s="44">
        <v>26.181985588531688</v>
      </c>
      <c r="GG147" s="44">
        <v>16.410114944708987</v>
      </c>
      <c r="GH147" s="44">
        <v>8.2286424797372835</v>
      </c>
      <c r="GI147" s="44">
        <v>1.0724890716290105</v>
      </c>
      <c r="GJ147" s="7">
        <v>0.15937287034498926</v>
      </c>
      <c r="GL147" s="4">
        <f t="shared" si="4"/>
        <v>15.994296265900701</v>
      </c>
      <c r="GM147" s="4">
        <f t="shared" si="5"/>
        <v>33.502161440470545</v>
      </c>
      <c r="GN147" s="4"/>
    </row>
    <row r="148" spans="1:196" x14ac:dyDescent="0.2">
      <c r="A148" s="7">
        <v>51631</v>
      </c>
      <c r="B148" s="7">
        <v>2007</v>
      </c>
      <c r="C148" s="7">
        <v>6</v>
      </c>
      <c r="D148" s="7">
        <v>8</v>
      </c>
      <c r="E148" s="7">
        <v>7033696</v>
      </c>
      <c r="F148" s="7">
        <v>3564987</v>
      </c>
      <c r="G148" s="7">
        <v>130</v>
      </c>
      <c r="H148" s="1">
        <v>3</v>
      </c>
      <c r="I148" s="1">
        <v>2</v>
      </c>
      <c r="J148" s="7">
        <v>5.2</v>
      </c>
      <c r="K148" s="7">
        <v>0</v>
      </c>
      <c r="L148" s="7">
        <v>0</v>
      </c>
      <c r="M148" s="7">
        <v>3</v>
      </c>
      <c r="N148" s="7">
        <v>0</v>
      </c>
      <c r="O148" s="7">
        <v>4</v>
      </c>
      <c r="P148" s="7">
        <v>201</v>
      </c>
      <c r="Q148" s="7">
        <v>0</v>
      </c>
      <c r="R148" s="7">
        <v>3</v>
      </c>
      <c r="S148" s="7">
        <v>37.800000000000004</v>
      </c>
      <c r="T148" s="7">
        <v>59.1</v>
      </c>
      <c r="U148" s="7">
        <v>0.91800000000000004</v>
      </c>
      <c r="V148" s="7">
        <v>16.513467293715262</v>
      </c>
      <c r="W148" s="7">
        <v>5.1721930610677216</v>
      </c>
      <c r="X148" s="7">
        <v>202</v>
      </c>
      <c r="Y148" s="7">
        <v>10</v>
      </c>
      <c r="Z148" s="7">
        <v>3</v>
      </c>
      <c r="AA148" s="7">
        <v>37.800000000000004</v>
      </c>
      <c r="AB148" s="7">
        <v>59.1</v>
      </c>
      <c r="AC148" s="7">
        <v>0.95399999999999996</v>
      </c>
      <c r="AD148" s="7">
        <v>19.162900796212604</v>
      </c>
      <c r="AE148" s="7">
        <v>7.4936776254492301</v>
      </c>
      <c r="AF148" s="7">
        <v>203</v>
      </c>
      <c r="AG148" s="7">
        <v>20</v>
      </c>
      <c r="AH148" s="7">
        <v>5.1000000000000005</v>
      </c>
      <c r="AI148" s="7">
        <v>38</v>
      </c>
      <c r="AJ148" s="7">
        <v>56.9</v>
      </c>
      <c r="AK148" s="7">
        <v>1.0389999999999999</v>
      </c>
      <c r="AL148" s="7">
        <v>19.038946483608854</v>
      </c>
      <c r="AM148" s="7">
        <v>10.737151756359244</v>
      </c>
      <c r="AN148" s="7">
        <v>0</v>
      </c>
      <c r="AO148" s="7">
        <v>741</v>
      </c>
      <c r="AP148" s="7">
        <v>0.98994632579100106</v>
      </c>
      <c r="AQ148" s="7">
        <v>2.5603142192728718</v>
      </c>
      <c r="AR148" s="44">
        <v>7.7987635414894214</v>
      </c>
      <c r="AS148" s="44">
        <v>61.334967468479498</v>
      </c>
      <c r="AT148" s="44">
        <v>57.701848594148075</v>
      </c>
      <c r="AU148" s="44">
        <v>56.982794690693161</v>
      </c>
      <c r="AV148" s="44">
        <v>40.794536899637627</v>
      </c>
      <c r="AW148" s="44">
        <v>37.73378532829414</v>
      </c>
      <c r="AX148" s="44">
        <v>21.787333274683622</v>
      </c>
      <c r="AY148" s="44">
        <v>8.7227321368124198</v>
      </c>
      <c r="AZ148" s="7">
        <v>100</v>
      </c>
      <c r="BA148" s="7">
        <v>100</v>
      </c>
      <c r="BB148" s="7">
        <v>99.500831946755426</v>
      </c>
      <c r="BC148" s="7">
        <v>99.500831946755426</v>
      </c>
      <c r="BD148" s="44">
        <v>98.835274542429275</v>
      </c>
      <c r="BE148" s="44">
        <v>3.6331188743314229</v>
      </c>
      <c r="BF148" s="44">
        <v>4.3521727777863362</v>
      </c>
      <c r="BG148" s="44">
        <v>0.71905390345491327</v>
      </c>
      <c r="BH148" s="44">
        <v>16.188257791055534</v>
      </c>
      <c r="BI148" s="44">
        <v>3.0607515713434879</v>
      </c>
      <c r="BJ148" s="44">
        <v>15.946452053610518</v>
      </c>
      <c r="BK148" s="44">
        <v>13.064601137871202</v>
      </c>
      <c r="BL148" s="44">
        <v>38.665032531520502</v>
      </c>
      <c r="BM148" s="7">
        <v>0</v>
      </c>
      <c r="BN148" s="7"/>
      <c r="BO148" s="7"/>
      <c r="BP148" s="7">
        <v>0</v>
      </c>
      <c r="BQ148" s="7">
        <v>0</v>
      </c>
      <c r="BR148" s="44">
        <v>57.701848594148075</v>
      </c>
      <c r="BS148" s="44">
        <v>56.982794690693161</v>
      </c>
      <c r="BT148" s="44">
        <v>40.794536899637627</v>
      </c>
      <c r="BU148" s="44">
        <v>37.733785328294147</v>
      </c>
      <c r="BV148" s="44">
        <v>21.787333274683622</v>
      </c>
      <c r="BW148" s="44">
        <v>8.7227321368124198</v>
      </c>
      <c r="BX148" s="44">
        <v>0.98994632579100106</v>
      </c>
      <c r="BY148" s="45">
        <v>0</v>
      </c>
      <c r="BZ148" s="7">
        <v>15</v>
      </c>
      <c r="CA148" s="7">
        <v>750</v>
      </c>
      <c r="CB148" s="7">
        <v>0.94457177088939448</v>
      </c>
      <c r="CC148" s="7">
        <v>2.539996757457847</v>
      </c>
      <c r="CD148" s="7">
        <v>9.5654993514915869</v>
      </c>
      <c r="CE148" s="44">
        <v>62.812087530585359</v>
      </c>
      <c r="CF148" s="44"/>
      <c r="CG148" s="44">
        <v>60.047840931114536</v>
      </c>
      <c r="CH148" s="44">
        <v>58.523036059296139</v>
      </c>
      <c r="CI148" s="44">
        <v>55.55030723356613</v>
      </c>
      <c r="CJ148" s="44">
        <v>47.894249158679528</v>
      </c>
      <c r="CK148" s="44">
        <v>15.762751186535628</v>
      </c>
      <c r="CL148" s="7">
        <v>100</v>
      </c>
      <c r="CM148" s="44">
        <v>100</v>
      </c>
      <c r="CN148" s="44">
        <v>100</v>
      </c>
      <c r="CO148" s="44">
        <v>100</v>
      </c>
      <c r="CP148" s="44">
        <v>100</v>
      </c>
      <c r="CQ148" s="44"/>
      <c r="CR148" s="44">
        <v>2.7642465994708232</v>
      </c>
      <c r="CS148" s="44">
        <v>-1.0955530801720599</v>
      </c>
      <c r="CT148" s="44">
        <v>1.5248048718183966</v>
      </c>
      <c r="CU148" s="44">
        <v>2.9727288257300089</v>
      </c>
      <c r="CV148" s="44">
        <v>7.6560580748866016</v>
      </c>
      <c r="CW148" s="44">
        <v>32.131497972143904</v>
      </c>
      <c r="CX148" s="44">
        <v>37.187912469414641</v>
      </c>
      <c r="CY148" s="7">
        <v>0</v>
      </c>
      <c r="CZ148" s="7"/>
      <c r="DA148" s="7"/>
      <c r="DB148" s="7">
        <v>0</v>
      </c>
      <c r="DC148" s="44">
        <v>0</v>
      </c>
      <c r="DD148" s="44">
        <v>58.952287850942476</v>
      </c>
      <c r="DE148" s="44">
        <v>60.047840931114536</v>
      </c>
      <c r="DF148" s="44">
        <v>58.523036059296132</v>
      </c>
      <c r="DG148" s="44">
        <v>55.550307233566123</v>
      </c>
      <c r="DH148" s="44">
        <v>47.894249158679528</v>
      </c>
      <c r="DI148" s="44">
        <v>15.762751186535628</v>
      </c>
      <c r="DJ148" s="44">
        <v>0.94457177088939448</v>
      </c>
      <c r="DK148" s="45">
        <v>0</v>
      </c>
      <c r="DL148" s="7">
        <v>30</v>
      </c>
      <c r="DM148" s="7">
        <v>765</v>
      </c>
      <c r="DN148" s="7">
        <v>1.1781224671872794</v>
      </c>
      <c r="DO148" s="7">
        <v>2.6017969950486601</v>
      </c>
      <c r="DP148" s="7">
        <v>4.19156564794263</v>
      </c>
      <c r="DQ148" s="7">
        <v>54.718893540529834</v>
      </c>
      <c r="DR148" s="44">
        <v>47.520718771416455</v>
      </c>
      <c r="DS148" s="44">
        <v>46.405283752303319</v>
      </c>
      <c r="DT148" s="44">
        <v>43.785604935986214</v>
      </c>
      <c r="DU148" s="44">
        <v>41.280656578777879</v>
      </c>
      <c r="DV148" s="44">
        <v>27.965549407764684</v>
      </c>
      <c r="DW148" s="44">
        <v>18.326980420999874</v>
      </c>
      <c r="DX148" s="7">
        <v>100</v>
      </c>
      <c r="DY148" s="44">
        <v>100</v>
      </c>
      <c r="DZ148" s="44">
        <v>100</v>
      </c>
      <c r="EA148" s="44">
        <v>100</v>
      </c>
      <c r="EB148" s="44">
        <v>100</v>
      </c>
      <c r="EC148" s="44">
        <v>7.1981747691133791</v>
      </c>
      <c r="ED148" s="44">
        <v>8.3136097882265148</v>
      </c>
      <c r="EE148" s="44">
        <v>1.1154350191131357</v>
      </c>
      <c r="EF148" s="44">
        <v>2.619678816317105</v>
      </c>
      <c r="EG148" s="44">
        <v>2.5049483572083346</v>
      </c>
      <c r="EH148" s="44">
        <v>13.315107171013196</v>
      </c>
      <c r="EI148" s="44">
        <v>9.6385689867648097</v>
      </c>
      <c r="EJ148" s="44">
        <v>45.281106459470166</v>
      </c>
      <c r="EK148" s="7">
        <v>0</v>
      </c>
      <c r="EL148" s="7"/>
      <c r="EM148" s="7"/>
      <c r="EN148" s="44">
        <v>0</v>
      </c>
      <c r="EO148" s="44">
        <v>0</v>
      </c>
      <c r="EP148" s="44">
        <v>47.520718771416462</v>
      </c>
      <c r="EQ148" s="44">
        <v>46.405283752303326</v>
      </c>
      <c r="ER148" s="44">
        <v>43.785604935986214</v>
      </c>
      <c r="ES148" s="44">
        <v>41.280656578777887</v>
      </c>
      <c r="ET148" s="44">
        <v>27.965549407764684</v>
      </c>
      <c r="EU148" s="44">
        <v>18.326980420999874</v>
      </c>
      <c r="EV148" s="44">
        <v>1.1781224671872794</v>
      </c>
      <c r="EW148" s="45">
        <v>0</v>
      </c>
      <c r="EX148" s="7">
        <v>4</v>
      </c>
      <c r="EY148" s="7" t="s">
        <v>188</v>
      </c>
      <c r="EZ148" s="7">
        <v>772</v>
      </c>
      <c r="FA148" s="45">
        <v>0.9256449595714642</v>
      </c>
      <c r="FB148" s="45">
        <v>2.5659619355417904</v>
      </c>
      <c r="FC148" s="45">
        <v>7.3076577789747743</v>
      </c>
      <c r="FD148" s="45">
        <v>63.92600580896697</v>
      </c>
      <c r="FE148" s="45">
        <v>58.651278769317287</v>
      </c>
      <c r="FF148" s="45">
        <v>56.969113607610986</v>
      </c>
      <c r="FG148" s="45">
        <v>47.944265534730505</v>
      </c>
      <c r="FH148" s="45">
        <v>42.155826480189901</v>
      </c>
      <c r="FI148" s="45">
        <v>27.700719006972392</v>
      </c>
      <c r="FJ148" s="45"/>
      <c r="FK148" s="7">
        <v>100</v>
      </c>
      <c r="FL148" s="44">
        <v>100</v>
      </c>
      <c r="FM148" s="44">
        <v>98.833333333333329</v>
      </c>
      <c r="FN148" s="44">
        <v>100</v>
      </c>
      <c r="FO148" s="44">
        <v>98.833333333333329</v>
      </c>
      <c r="FP148" s="44">
        <v>5.274727039649683</v>
      </c>
      <c r="FQ148" s="44">
        <v>6.9568922013559842</v>
      </c>
      <c r="FR148" s="44">
        <v>1.6821651617063011</v>
      </c>
      <c r="FS148" s="44">
        <v>9.0248480728804807</v>
      </c>
      <c r="FT148" s="44">
        <v>5.7884390545406035</v>
      </c>
      <c r="FU148" s="44">
        <v>14.45510747321751</v>
      </c>
      <c r="FV148" s="44"/>
      <c r="FW148" s="44">
        <v>36.07399419103303</v>
      </c>
      <c r="FX148" s="7">
        <v>0</v>
      </c>
      <c r="FY148" s="7"/>
      <c r="FZ148" s="7"/>
      <c r="GA148" s="7">
        <v>0</v>
      </c>
      <c r="GB148" s="7">
        <v>0</v>
      </c>
      <c r="GC148" s="44">
        <v>58.651278769317287</v>
      </c>
      <c r="GD148" s="44">
        <v>56.969113607611</v>
      </c>
      <c r="GE148" s="44">
        <v>47.944265534730505</v>
      </c>
      <c r="GF148" s="44">
        <v>42.155826480189901</v>
      </c>
      <c r="GG148" s="44">
        <v>27.700719006972392</v>
      </c>
      <c r="GH148" s="44"/>
      <c r="GI148" s="44">
        <v>0.9256449595714642</v>
      </c>
      <c r="GJ148" s="7">
        <v>0</v>
      </c>
      <c r="GL148" s="4">
        <f t="shared" si="4"/>
        <v>10.798763541489421</v>
      </c>
      <c r="GM148" s="4">
        <f t="shared" si="5"/>
        <v>23.601182140185358</v>
      </c>
      <c r="GN148" s="4"/>
    </row>
    <row r="149" spans="1:196" x14ac:dyDescent="0.2">
      <c r="A149" s="7">
        <v>53711</v>
      </c>
      <c r="B149" s="7">
        <v>2007</v>
      </c>
      <c r="C149" s="7">
        <v>6</v>
      </c>
      <c r="D149" s="7">
        <v>18</v>
      </c>
      <c r="E149" s="7">
        <v>7049696</v>
      </c>
      <c r="F149" s="7">
        <v>3629021</v>
      </c>
      <c r="G149" s="7">
        <v>120</v>
      </c>
      <c r="H149" s="1">
        <v>4</v>
      </c>
      <c r="I149" s="1">
        <v>2</v>
      </c>
      <c r="J149" s="7">
        <v>4.0999999999999996</v>
      </c>
      <c r="K149" s="7">
        <v>2</v>
      </c>
      <c r="L149" s="7">
        <v>5</v>
      </c>
      <c r="M149" s="7">
        <v>2</v>
      </c>
      <c r="N149" s="7">
        <v>0</v>
      </c>
      <c r="O149" s="7">
        <v>5</v>
      </c>
      <c r="P149" s="7">
        <v>201</v>
      </c>
      <c r="Q149" s="7">
        <v>0</v>
      </c>
      <c r="R149" s="7">
        <v>1.6</v>
      </c>
      <c r="S149" s="7">
        <v>9.2000000000000011</v>
      </c>
      <c r="T149" s="7">
        <v>89.2</v>
      </c>
      <c r="U149" s="7">
        <v>1.169</v>
      </c>
      <c r="V149" s="7">
        <v>3.3440420560747794</v>
      </c>
      <c r="W149" s="7">
        <v>0.24172835775795576</v>
      </c>
      <c r="X149" s="7">
        <v>202</v>
      </c>
      <c r="Y149" s="7">
        <v>10</v>
      </c>
      <c r="Z149" s="7">
        <v>1.6</v>
      </c>
      <c r="AA149" s="7">
        <v>9.2000000000000011</v>
      </c>
      <c r="AB149" s="7">
        <v>89.2</v>
      </c>
      <c r="AC149" s="7">
        <v>1.232</v>
      </c>
      <c r="AD149" s="7">
        <v>4.2766631467792999</v>
      </c>
      <c r="AE149" s="7">
        <v>0.2206287920573666</v>
      </c>
      <c r="AF149" s="7">
        <v>203</v>
      </c>
      <c r="AG149" s="7">
        <v>20</v>
      </c>
      <c r="AH149" s="7">
        <v>1.6</v>
      </c>
      <c r="AI149" s="7">
        <v>9.2000000000000011</v>
      </c>
      <c r="AJ149" s="7">
        <v>89.2</v>
      </c>
      <c r="AK149" s="7">
        <v>1.3580000000000001</v>
      </c>
      <c r="AL149" s="7">
        <v>2.4840624313035859</v>
      </c>
      <c r="AM149" s="7">
        <v>3.9449954914339808E-2</v>
      </c>
      <c r="AN149" s="7">
        <v>0</v>
      </c>
      <c r="AO149" s="7">
        <v>751</v>
      </c>
      <c r="AP149" s="7">
        <v>1.2231922134491131</v>
      </c>
      <c r="AQ149" s="7">
        <v>2.6211112020292946</v>
      </c>
      <c r="AR149" s="44">
        <v>2.512069388757046</v>
      </c>
      <c r="AS149" s="44">
        <v>53.333066811430832</v>
      </c>
      <c r="AT149" s="44">
        <v>38.425562055597055</v>
      </c>
      <c r="AU149" s="44">
        <v>33.154481072851311</v>
      </c>
      <c r="AV149" s="44">
        <v>15.478583407837238</v>
      </c>
      <c r="AW149" s="44">
        <v>10.995845915179482</v>
      </c>
      <c r="AX149" s="44">
        <v>7.950675963270676</v>
      </c>
      <c r="AY149" s="44">
        <v>4.9921223565237289</v>
      </c>
      <c r="AZ149" s="7">
        <v>100</v>
      </c>
      <c r="BA149" s="7">
        <v>100</v>
      </c>
      <c r="BB149" s="7">
        <v>100.60000000000001</v>
      </c>
      <c r="BC149" s="7">
        <v>102.60000000000001</v>
      </c>
      <c r="BD149" s="44">
        <v>100</v>
      </c>
      <c r="BE149" s="44">
        <v>14.907504755833777</v>
      </c>
      <c r="BF149" s="44">
        <v>20.178585738579521</v>
      </c>
      <c r="BG149" s="44">
        <v>5.2710809827457439</v>
      </c>
      <c r="BH149" s="44">
        <v>17.675897665014073</v>
      </c>
      <c r="BI149" s="44">
        <v>4.4827374926577566</v>
      </c>
      <c r="BJ149" s="44">
        <v>3.0451699519088056</v>
      </c>
      <c r="BK149" s="44">
        <v>2.9585536067469471</v>
      </c>
      <c r="BL149" s="44">
        <v>46.666933188569168</v>
      </c>
      <c r="BM149" s="7">
        <v>1</v>
      </c>
      <c r="BN149" s="7"/>
      <c r="BO149" s="7"/>
      <c r="BP149" s="7">
        <v>0</v>
      </c>
      <c r="BQ149" s="7">
        <v>0</v>
      </c>
      <c r="BR149" s="44">
        <v>38.425562055597048</v>
      </c>
      <c r="BS149" s="44">
        <v>33.154481072851311</v>
      </c>
      <c r="BT149" s="44">
        <v>15.478583407837238</v>
      </c>
      <c r="BU149" s="44">
        <v>10.995845915179482</v>
      </c>
      <c r="BV149" s="44">
        <v>7.950675963270676</v>
      </c>
      <c r="BW149" s="44">
        <v>4.9921223565237289</v>
      </c>
      <c r="BX149" s="44">
        <v>1.2231922134491131</v>
      </c>
      <c r="BY149" s="45">
        <v>0</v>
      </c>
      <c r="BZ149" s="7">
        <v>15</v>
      </c>
      <c r="CA149" s="7">
        <v>753</v>
      </c>
      <c r="CB149" s="7">
        <v>1.3648583115037154</v>
      </c>
      <c r="CC149" s="7">
        <v>2.6306030114376724</v>
      </c>
      <c r="CD149" s="7">
        <v>1.6866946575937236</v>
      </c>
      <c r="CE149" s="44">
        <v>48.116142741059377</v>
      </c>
      <c r="CF149" s="44">
        <v>45.226055171972824</v>
      </c>
      <c r="CG149" s="44">
        <v>41.245693432802646</v>
      </c>
      <c r="CH149" s="44">
        <v>18.168612346319083</v>
      </c>
      <c r="CI149" s="44">
        <v>10.922808209480127</v>
      </c>
      <c r="CJ149" s="44">
        <v>8.836016618070504</v>
      </c>
      <c r="CK149" s="44">
        <v>5.3164316147293054</v>
      </c>
      <c r="CL149" s="7">
        <v>100</v>
      </c>
      <c r="CM149" s="44">
        <v>100</v>
      </c>
      <c r="CN149" s="44">
        <v>100</v>
      </c>
      <c r="CO149" s="44">
        <v>100</v>
      </c>
      <c r="CP149" s="44">
        <v>100</v>
      </c>
      <c r="CQ149" s="44">
        <v>2.8900875690865533</v>
      </c>
      <c r="CR149" s="44">
        <v>6.8704493082567311</v>
      </c>
      <c r="CS149" s="44">
        <v>3.9803617391701778</v>
      </c>
      <c r="CT149" s="44">
        <v>23.077081086483563</v>
      </c>
      <c r="CU149" s="44">
        <v>7.2458041368389559</v>
      </c>
      <c r="CV149" s="44">
        <v>2.0867915914096233</v>
      </c>
      <c r="CW149" s="44">
        <v>3.5195850033411986</v>
      </c>
      <c r="CX149" s="44">
        <v>51.883857258940623</v>
      </c>
      <c r="CY149" s="7">
        <v>0</v>
      </c>
      <c r="CZ149" s="7"/>
      <c r="DA149" s="7"/>
      <c r="DB149" s="7">
        <v>0</v>
      </c>
      <c r="DC149" s="44">
        <v>0</v>
      </c>
      <c r="DD149" s="44">
        <v>45.226055171972824</v>
      </c>
      <c r="DE149" s="44">
        <v>41.245693432802646</v>
      </c>
      <c r="DF149" s="44">
        <v>18.168612346319087</v>
      </c>
      <c r="DG149" s="44">
        <v>10.922808209480129</v>
      </c>
      <c r="DH149" s="44">
        <v>8.8360166180705058</v>
      </c>
      <c r="DI149" s="44">
        <v>5.3164316147293054</v>
      </c>
      <c r="DJ149" s="44">
        <v>1.3648583115037154</v>
      </c>
      <c r="DK149" s="45">
        <v>0</v>
      </c>
      <c r="DL149" s="7">
        <v>30</v>
      </c>
      <c r="DM149" s="7">
        <v>766</v>
      </c>
      <c r="DN149" s="7">
        <v>1.4701985706253395</v>
      </c>
      <c r="DO149" s="7">
        <v>2.6448705761918685</v>
      </c>
      <c r="DP149" s="7">
        <v>0.4460368528809589</v>
      </c>
      <c r="DQ149" s="7">
        <v>44.413213112977438</v>
      </c>
      <c r="DR149" s="44">
        <v>39.70048057978515</v>
      </c>
      <c r="DS149" s="44">
        <v>35.424543681923915</v>
      </c>
      <c r="DT149" s="44">
        <v>12.643892289747077</v>
      </c>
      <c r="DU149" s="44">
        <v>5.3203544041245241</v>
      </c>
      <c r="DV149" s="44">
        <v>2.7972860482436666</v>
      </c>
      <c r="DW149" s="44">
        <v>1.9557070481332868</v>
      </c>
      <c r="DX149" s="7">
        <v>100</v>
      </c>
      <c r="DY149" s="44">
        <v>100</v>
      </c>
      <c r="DZ149" s="44">
        <v>100.51724137931035</v>
      </c>
      <c r="EA149" s="44">
        <v>100</v>
      </c>
      <c r="EB149" s="44">
        <v>100</v>
      </c>
      <c r="EC149" s="44">
        <v>4.7127325331922876</v>
      </c>
      <c r="ED149" s="44">
        <v>8.9886694310535233</v>
      </c>
      <c r="EE149" s="44">
        <v>4.2759368978612358</v>
      </c>
      <c r="EF149" s="44">
        <v>22.780651392176836</v>
      </c>
      <c r="EG149" s="44">
        <v>7.323537885622553</v>
      </c>
      <c r="EH149" s="44">
        <v>2.5230683558808575</v>
      </c>
      <c r="EI149" s="44">
        <v>0.84157900011037978</v>
      </c>
      <c r="EJ149" s="44">
        <v>55.586786887022562</v>
      </c>
      <c r="EK149" s="7">
        <v>0</v>
      </c>
      <c r="EL149" s="7"/>
      <c r="EM149" s="7"/>
      <c r="EN149" s="44">
        <v>0</v>
      </c>
      <c r="EO149" s="44">
        <v>0</v>
      </c>
      <c r="EP149" s="44">
        <v>39.70048057978515</v>
      </c>
      <c r="EQ149" s="44">
        <v>35.424543681923915</v>
      </c>
      <c r="ER149" s="44">
        <v>12.643892289747081</v>
      </c>
      <c r="ES149" s="44">
        <v>5.3203544041245241</v>
      </c>
      <c r="ET149" s="44">
        <v>2.797286048243667</v>
      </c>
      <c r="EU149" s="44">
        <v>1.9557070481332868</v>
      </c>
      <c r="EV149" s="44">
        <v>1.4701985706253395</v>
      </c>
      <c r="EW149" s="45">
        <v>0</v>
      </c>
      <c r="EX149" s="7">
        <v>2</v>
      </c>
      <c r="EY149" s="7" t="s">
        <v>188</v>
      </c>
      <c r="EZ149" s="7">
        <v>773</v>
      </c>
      <c r="FA149" s="45">
        <v>1.1451884515086652</v>
      </c>
      <c r="FB149" s="45">
        <v>2.6200055940144047</v>
      </c>
      <c r="FC149" s="45">
        <v>2.6082092161387389</v>
      </c>
      <c r="FD149" s="45">
        <v>56.290610442781784</v>
      </c>
      <c r="FE149" s="45">
        <v>38.047169806228858</v>
      </c>
      <c r="FF149" s="45">
        <v>28.365193840326953</v>
      </c>
      <c r="FG149" s="45">
        <v>14.597538747273548</v>
      </c>
      <c r="FH149" s="45">
        <v>12.978564490960773</v>
      </c>
      <c r="FI149" s="45">
        <v>11.538059837706118</v>
      </c>
      <c r="FJ149" s="45">
        <v>3.7567264495125072</v>
      </c>
      <c r="FK149" s="7">
        <v>100</v>
      </c>
      <c r="FL149" s="44">
        <v>98.833333333333329</v>
      </c>
      <c r="FM149" s="44">
        <v>98.833333333333329</v>
      </c>
      <c r="FN149" s="44">
        <v>98.333333333333343</v>
      </c>
      <c r="FO149" s="44">
        <v>98.833333333333329</v>
      </c>
      <c r="FP149" s="44">
        <v>18.243440636552926</v>
      </c>
      <c r="FQ149" s="44">
        <v>27.925416602454831</v>
      </c>
      <c r="FR149" s="44">
        <v>9.6819759659019056</v>
      </c>
      <c r="FS149" s="44">
        <v>13.767655093053405</v>
      </c>
      <c r="FT149" s="44">
        <v>1.6189742563127751</v>
      </c>
      <c r="FU149" s="44">
        <v>1.4405046532546546</v>
      </c>
      <c r="FV149" s="44">
        <v>7.7813333881936106</v>
      </c>
      <c r="FW149" s="44">
        <v>43.709389557218216</v>
      </c>
      <c r="FX149" s="7">
        <v>1</v>
      </c>
      <c r="FY149" s="7"/>
      <c r="FZ149" s="7"/>
      <c r="GA149" s="7">
        <v>0</v>
      </c>
      <c r="GB149" s="7">
        <v>0</v>
      </c>
      <c r="GC149" s="44">
        <v>38.047169806228858</v>
      </c>
      <c r="GD149" s="44">
        <v>28.365193840326953</v>
      </c>
      <c r="GE149" s="44">
        <v>14.597538747273545</v>
      </c>
      <c r="GF149" s="44">
        <v>12.978564490960773</v>
      </c>
      <c r="GG149" s="44">
        <v>11.538059837706118</v>
      </c>
      <c r="GH149" s="44">
        <v>3.7567264495125072</v>
      </c>
      <c r="GI149" s="44">
        <v>1.1451884515086652</v>
      </c>
      <c r="GJ149" s="7">
        <v>0</v>
      </c>
      <c r="GL149" s="4">
        <f t="shared" si="4"/>
        <v>4.1120693887570461</v>
      </c>
      <c r="GM149" s="4">
        <f t="shared" si="5"/>
        <v>42.337220896251353</v>
      </c>
      <c r="GN149" s="4"/>
    </row>
    <row r="150" spans="1:196" x14ac:dyDescent="0.2">
      <c r="A150" s="7">
        <v>57532</v>
      </c>
      <c r="B150" s="7">
        <v>2007</v>
      </c>
      <c r="C150" s="7">
        <v>6</v>
      </c>
      <c r="D150" s="7">
        <v>7</v>
      </c>
      <c r="E150" s="7">
        <v>7082105</v>
      </c>
      <c r="F150" s="7">
        <v>3484998</v>
      </c>
      <c r="G150" s="7">
        <v>140</v>
      </c>
      <c r="H150" s="1">
        <v>4</v>
      </c>
      <c r="I150" s="1">
        <v>1</v>
      </c>
      <c r="J150" s="7">
        <v>9</v>
      </c>
      <c r="K150" s="7">
        <v>0</v>
      </c>
      <c r="L150" s="7">
        <v>0</v>
      </c>
      <c r="M150" s="7">
        <v>4</v>
      </c>
      <c r="N150" s="7">
        <v>4</v>
      </c>
      <c r="O150" s="7">
        <v>3</v>
      </c>
      <c r="P150" s="7">
        <v>201</v>
      </c>
      <c r="Q150" s="7">
        <v>0</v>
      </c>
      <c r="R150" s="7">
        <v>22.1</v>
      </c>
      <c r="S150" s="7">
        <v>64.7</v>
      </c>
      <c r="T150" s="7">
        <v>13.1</v>
      </c>
      <c r="U150" s="7">
        <v>0.94399999999999995</v>
      </c>
      <c r="V150" s="7">
        <v>28.133672525439415</v>
      </c>
      <c r="W150" s="7">
        <v>10.780370072405471</v>
      </c>
      <c r="X150" s="7">
        <v>202</v>
      </c>
      <c r="Y150" s="7">
        <v>10</v>
      </c>
      <c r="Z150" s="7">
        <v>22.1</v>
      </c>
      <c r="AA150" s="7">
        <v>64.7</v>
      </c>
      <c r="AB150" s="7">
        <v>13.1</v>
      </c>
      <c r="AC150" s="7">
        <v>1.208</v>
      </c>
      <c r="AD150" s="7">
        <v>23.618903754855424</v>
      </c>
      <c r="AE150" s="7">
        <v>8.475773414324058</v>
      </c>
      <c r="AF150" s="7">
        <v>203</v>
      </c>
      <c r="AG150" s="7">
        <v>20</v>
      </c>
      <c r="AH150" s="7">
        <v>15.700000000000001</v>
      </c>
      <c r="AI150" s="7">
        <v>52.4</v>
      </c>
      <c r="AJ150" s="7">
        <v>31.900000000000002</v>
      </c>
      <c r="AK150" s="7">
        <v>1.4410000000000001</v>
      </c>
      <c r="AL150" s="7">
        <v>20.415501398322018</v>
      </c>
      <c r="AM150" s="7">
        <v>7.0496270797475598</v>
      </c>
      <c r="AN150" s="7">
        <v>0</v>
      </c>
      <c r="AO150" s="7">
        <v>736</v>
      </c>
      <c r="AP150" s="7">
        <v>1.127832282611265</v>
      </c>
      <c r="AQ150" s="7">
        <v>2.5789807092379191</v>
      </c>
      <c r="AR150" s="44">
        <v>6.1755905010504808</v>
      </c>
      <c r="AS150" s="44">
        <v>56.268293183761884</v>
      </c>
      <c r="AT150" s="44">
        <v>51.026371688629148</v>
      </c>
      <c r="AU150" s="44">
        <v>48.680771191294113</v>
      </c>
      <c r="AV150" s="44">
        <v>43.103596095728506</v>
      </c>
      <c r="AW150" s="44">
        <v>39.272873544374306</v>
      </c>
      <c r="AX150" s="44">
        <v>27.532123228909317</v>
      </c>
      <c r="AY150" s="44">
        <v>14.390307482323669</v>
      </c>
      <c r="AZ150" s="7">
        <v>100</v>
      </c>
      <c r="BA150" s="7">
        <v>100</v>
      </c>
      <c r="BB150" s="7">
        <v>98.833333333333329</v>
      </c>
      <c r="BC150" s="7">
        <v>98.333333333333343</v>
      </c>
      <c r="BD150" s="44">
        <v>98.833333333333329</v>
      </c>
      <c r="BE150" s="44">
        <v>5.2419214951327362</v>
      </c>
      <c r="BF150" s="44">
        <v>7.5875219924677708</v>
      </c>
      <c r="BG150" s="44">
        <v>2.3456004973350346</v>
      </c>
      <c r="BH150" s="44">
        <v>5.5771750955656074</v>
      </c>
      <c r="BI150" s="44">
        <v>3.8307225513541994</v>
      </c>
      <c r="BJ150" s="44">
        <v>11.740750315464989</v>
      </c>
      <c r="BK150" s="44">
        <v>13.141815746585648</v>
      </c>
      <c r="BL150" s="44">
        <v>43.731706816238116</v>
      </c>
      <c r="BM150" s="7">
        <v>0</v>
      </c>
      <c r="BN150" s="7"/>
      <c r="BO150" s="7"/>
      <c r="BP150" s="7">
        <v>0</v>
      </c>
      <c r="BQ150" s="7">
        <v>0</v>
      </c>
      <c r="BR150" s="44">
        <v>51.026371688629148</v>
      </c>
      <c r="BS150" s="44">
        <v>48.680771191294106</v>
      </c>
      <c r="BT150" s="44">
        <v>43.103596095728506</v>
      </c>
      <c r="BU150" s="44">
        <v>39.272873544374299</v>
      </c>
      <c r="BV150" s="44">
        <v>27.53212322890931</v>
      </c>
      <c r="BW150" s="44">
        <v>14.390307482323669</v>
      </c>
      <c r="BX150" s="44">
        <v>1.127832282611265</v>
      </c>
      <c r="BY150" s="45">
        <v>0</v>
      </c>
      <c r="BZ150" s="7">
        <v>15</v>
      </c>
      <c r="CA150" s="7">
        <v>758</v>
      </c>
      <c r="CB150" s="7">
        <v>1.3958836770187872</v>
      </c>
      <c r="CC150" s="7">
        <v>2.6146082671225988</v>
      </c>
      <c r="CD150" s="7">
        <v>3.0775419893392426</v>
      </c>
      <c r="CE150" s="44">
        <v>46.612129450849991</v>
      </c>
      <c r="CF150" s="44">
        <v>43.172800855518027</v>
      </c>
      <c r="CG150" s="44">
        <v>41.196416692144496</v>
      </c>
      <c r="CH150" s="44">
        <v>38.087928978877393</v>
      </c>
      <c r="CI150" s="44">
        <v>37.21166803912925</v>
      </c>
      <c r="CJ150" s="44">
        <v>9.145733706174223</v>
      </c>
      <c r="CK150" s="44">
        <v>12.472497599397114</v>
      </c>
      <c r="CL150" s="7">
        <v>100</v>
      </c>
      <c r="CM150" s="44">
        <v>100</v>
      </c>
      <c r="CN150" s="44">
        <v>100</v>
      </c>
      <c r="CO150" s="44">
        <v>99.5</v>
      </c>
      <c r="CP150" s="44">
        <v>98.333333333333329</v>
      </c>
      <c r="CQ150" s="44">
        <v>3.4393285953319648</v>
      </c>
      <c r="CR150" s="44">
        <v>5.4157127587054958</v>
      </c>
      <c r="CS150" s="44">
        <v>1.9763841633735311</v>
      </c>
      <c r="CT150" s="44">
        <v>3.1084877132671025</v>
      </c>
      <c r="CU150" s="44">
        <v>0.87626093974814268</v>
      </c>
      <c r="CV150" s="44">
        <v>28.065934332955027</v>
      </c>
      <c r="CW150" s="44">
        <v>-3.3267638932228909</v>
      </c>
      <c r="CX150" s="44">
        <v>53.387870549150009</v>
      </c>
      <c r="CY150" s="7">
        <v>0</v>
      </c>
      <c r="CZ150" s="7"/>
      <c r="DA150" s="7"/>
      <c r="DB150" s="7">
        <v>0</v>
      </c>
      <c r="DC150" s="44">
        <v>0</v>
      </c>
      <c r="DD150" s="44">
        <v>43.172800855518027</v>
      </c>
      <c r="DE150" s="44">
        <v>41.196416692144496</v>
      </c>
      <c r="DF150" s="44">
        <v>38.087928978877393</v>
      </c>
      <c r="DG150" s="44">
        <v>37.21166803912925</v>
      </c>
      <c r="DH150" s="44">
        <v>9.145733706174223</v>
      </c>
      <c r="DI150" s="44">
        <v>12.472497599397114</v>
      </c>
      <c r="DJ150" s="44">
        <v>1.3958836770187872</v>
      </c>
      <c r="DK150" s="45">
        <v>0</v>
      </c>
      <c r="DL150" s="7">
        <v>30</v>
      </c>
      <c r="DM150" s="7">
        <v>767</v>
      </c>
      <c r="DN150" s="7">
        <v>1.6352652811757571</v>
      </c>
      <c r="DO150" s="7">
        <v>2.6295317929933315</v>
      </c>
      <c r="DP150" s="7">
        <v>1.7798440875363846</v>
      </c>
      <c r="DQ150" s="7">
        <v>37.811541753056716</v>
      </c>
      <c r="DR150" s="44">
        <v>36.154952464129337</v>
      </c>
      <c r="DS150" s="44">
        <v>34.557655196630591</v>
      </c>
      <c r="DT150" s="44">
        <v>33.816972995975959</v>
      </c>
      <c r="DU150" s="44">
        <v>33.308156527700106</v>
      </c>
      <c r="DV150" s="44">
        <v>31.517637816552369</v>
      </c>
      <c r="DW150" s="44">
        <v>17.042808282130533</v>
      </c>
      <c r="DX150" s="7">
        <v>100</v>
      </c>
      <c r="DY150" s="44">
        <v>100</v>
      </c>
      <c r="DZ150" s="44">
        <v>100</v>
      </c>
      <c r="EA150" s="44">
        <v>98.833333333333329</v>
      </c>
      <c r="EB150" s="44">
        <v>98.833333333333329</v>
      </c>
      <c r="EC150" s="44">
        <v>1.6565892889273783</v>
      </c>
      <c r="ED150" s="44">
        <v>3.2538865564261243</v>
      </c>
      <c r="EE150" s="44">
        <v>1.597297267498746</v>
      </c>
      <c r="EF150" s="44">
        <v>0.74068220065463208</v>
      </c>
      <c r="EG150" s="44">
        <v>0.50881646827585314</v>
      </c>
      <c r="EH150" s="44">
        <v>1.7905187111477368</v>
      </c>
      <c r="EI150" s="44">
        <v>14.474829534421836</v>
      </c>
      <c r="EJ150" s="44">
        <v>62.188458246943284</v>
      </c>
      <c r="EK150" s="7">
        <v>0</v>
      </c>
      <c r="EL150" s="7"/>
      <c r="EM150" s="7"/>
      <c r="EN150" s="44">
        <v>0</v>
      </c>
      <c r="EO150" s="44">
        <v>0</v>
      </c>
      <c r="EP150" s="44">
        <v>36.154952464129337</v>
      </c>
      <c r="EQ150" s="44">
        <v>34.557655196630591</v>
      </c>
      <c r="ER150" s="44">
        <v>33.816972995975959</v>
      </c>
      <c r="ES150" s="44">
        <v>33.308156527700106</v>
      </c>
      <c r="ET150" s="44">
        <v>31.517637816552362</v>
      </c>
      <c r="EU150" s="44">
        <v>17.042808282130533</v>
      </c>
      <c r="EV150" s="44">
        <v>1.6352652811757571</v>
      </c>
      <c r="EW150" s="45">
        <v>0</v>
      </c>
      <c r="EX150" s="7"/>
      <c r="EY150" s="7"/>
      <c r="EZ150" s="7"/>
      <c r="FA150" s="45"/>
      <c r="FB150" s="45"/>
      <c r="FC150" s="45"/>
      <c r="FD150" s="45"/>
      <c r="FE150" s="45"/>
      <c r="FF150" s="45"/>
      <c r="FG150" s="45"/>
      <c r="FH150" s="45"/>
      <c r="FI150" s="45"/>
      <c r="FJ150" s="45"/>
      <c r="FK150" s="7"/>
      <c r="FL150" s="44"/>
      <c r="FM150" s="44"/>
      <c r="FN150" s="44"/>
      <c r="FO150" s="44"/>
      <c r="FP150" s="44"/>
      <c r="FQ150" s="44"/>
      <c r="FR150" s="44"/>
      <c r="FS150" s="44"/>
      <c r="FT150" s="44"/>
      <c r="FU150" s="44"/>
      <c r="FV150" s="44"/>
      <c r="FW150" s="44"/>
      <c r="FX150" s="7"/>
      <c r="FY150" s="7"/>
      <c r="FZ150" s="7"/>
      <c r="GA150" s="7"/>
      <c r="GB150" s="7"/>
      <c r="GC150" s="44"/>
      <c r="GD150" s="44"/>
      <c r="GE150" s="44"/>
      <c r="GF150" s="44"/>
      <c r="GG150" s="44"/>
      <c r="GH150" s="44"/>
      <c r="GI150" s="44"/>
      <c r="GJ150" s="7"/>
      <c r="GL150" s="4">
        <f t="shared" si="4"/>
        <v>28.27559050105048</v>
      </c>
      <c r="GM150" s="4">
        <f t="shared" si="5"/>
        <v>16.995419639387578</v>
      </c>
      <c r="GN150" s="4"/>
    </row>
    <row r="151" spans="1:196" x14ac:dyDescent="0.2">
      <c r="A151" s="7">
        <v>63633</v>
      </c>
      <c r="B151" s="7">
        <v>2007</v>
      </c>
      <c r="C151" s="7">
        <v>6</v>
      </c>
      <c r="D151" s="7">
        <v>4</v>
      </c>
      <c r="E151" s="7">
        <v>7130512</v>
      </c>
      <c r="F151" s="7">
        <v>3564991</v>
      </c>
      <c r="G151" s="7">
        <v>220</v>
      </c>
      <c r="H151" s="1">
        <v>4</v>
      </c>
      <c r="I151" s="1">
        <v>2</v>
      </c>
      <c r="J151" s="7">
        <v>7</v>
      </c>
      <c r="K151" s="7">
        <v>0</v>
      </c>
      <c r="L151" s="7">
        <v>0</v>
      </c>
      <c r="M151" s="7">
        <v>4</v>
      </c>
      <c r="N151" s="7">
        <v>2</v>
      </c>
      <c r="O151" s="7">
        <v>3</v>
      </c>
      <c r="P151" s="7">
        <v>201</v>
      </c>
      <c r="Q151" s="7">
        <v>0</v>
      </c>
      <c r="R151" s="7">
        <v>3.9</v>
      </c>
      <c r="S151" s="7">
        <v>44.5</v>
      </c>
      <c r="T151" s="7">
        <v>51.6</v>
      </c>
      <c r="U151" s="7">
        <v>0.99199999999999999</v>
      </c>
      <c r="V151" s="7">
        <v>19.211190094015137</v>
      </c>
      <c r="W151" s="7">
        <v>12.568119891008179</v>
      </c>
      <c r="X151" s="7">
        <v>202</v>
      </c>
      <c r="Y151" s="7">
        <v>10</v>
      </c>
      <c r="Z151" s="7">
        <v>3.9</v>
      </c>
      <c r="AA151" s="7">
        <v>44.5</v>
      </c>
      <c r="AB151" s="7">
        <v>51.6</v>
      </c>
      <c r="AC151" s="7">
        <v>0.93100000000000005</v>
      </c>
      <c r="AD151" s="7">
        <v>21.725062401774991</v>
      </c>
      <c r="AE151" s="7">
        <v>15.070272823904574</v>
      </c>
      <c r="AF151" s="7">
        <v>203</v>
      </c>
      <c r="AG151" s="7">
        <v>20</v>
      </c>
      <c r="AH151" s="7">
        <v>3.2</v>
      </c>
      <c r="AI151" s="7">
        <v>35.4</v>
      </c>
      <c r="AJ151" s="7">
        <v>61.4</v>
      </c>
      <c r="AK151" s="7">
        <v>1.181</v>
      </c>
      <c r="AL151" s="7">
        <v>16.767206919107497</v>
      </c>
      <c r="AM151" s="7">
        <v>9.7537548026545444</v>
      </c>
      <c r="AN151" s="7">
        <v>0</v>
      </c>
      <c r="AO151" s="7">
        <v>69</v>
      </c>
      <c r="AP151" s="7">
        <v>0.99842008547863204</v>
      </c>
      <c r="AQ151" s="7">
        <v>2.5737117143271884</v>
      </c>
      <c r="AR151" s="44">
        <v>6.6337639715488308</v>
      </c>
      <c r="AS151" s="44">
        <v>61.206996109133541</v>
      </c>
      <c r="AT151" s="44">
        <v>57.306510759406201</v>
      </c>
      <c r="AU151" s="44">
        <v>53.281511517921118</v>
      </c>
      <c r="AV151" s="44">
        <v>35.839848138152412</v>
      </c>
      <c r="AW151" s="44">
        <v>33.37678890082568</v>
      </c>
      <c r="AX151" s="44">
        <v>19.773225958625662</v>
      </c>
      <c r="AY151" s="44">
        <v>14.061891321734926</v>
      </c>
      <c r="AZ151" s="7">
        <v>100</v>
      </c>
      <c r="BA151" s="7">
        <v>97.770154373927966</v>
      </c>
      <c r="BB151" s="7">
        <v>97.591472807680276</v>
      </c>
      <c r="BC151" s="7">
        <v>97.591472807680276</v>
      </c>
      <c r="BD151" s="44">
        <v>97.591472807680276</v>
      </c>
      <c r="BE151" s="44">
        <v>3.9004853497273402</v>
      </c>
      <c r="BF151" s="44">
        <v>7.9254845912124239</v>
      </c>
      <c r="BG151" s="44">
        <v>4.0249992414850837</v>
      </c>
      <c r="BH151" s="44">
        <v>17.441663379768706</v>
      </c>
      <c r="BI151" s="44">
        <v>2.4630592373267319</v>
      </c>
      <c r="BJ151" s="44">
        <v>13.603562942200018</v>
      </c>
      <c r="BK151" s="44">
        <v>5.7113346368907365</v>
      </c>
      <c r="BL151" s="44">
        <v>38.793003890866459</v>
      </c>
      <c r="BM151" s="7">
        <v>0</v>
      </c>
      <c r="BN151" s="7"/>
      <c r="BO151" s="7"/>
      <c r="BP151" s="7">
        <v>0</v>
      </c>
      <c r="BQ151" s="7">
        <v>0</v>
      </c>
      <c r="BR151" s="44">
        <v>57.306510759406201</v>
      </c>
      <c r="BS151" s="44">
        <v>53.281511517921118</v>
      </c>
      <c r="BT151" s="44">
        <v>35.839848138152405</v>
      </c>
      <c r="BU151" s="44">
        <v>33.37678890082568</v>
      </c>
      <c r="BV151" s="44">
        <v>19.773225958625662</v>
      </c>
      <c r="BW151" s="44">
        <v>14.061891321734926</v>
      </c>
      <c r="BX151" s="44">
        <v>0.99842008547863204</v>
      </c>
      <c r="BY151" s="45">
        <v>0</v>
      </c>
      <c r="BZ151" s="7">
        <v>15</v>
      </c>
      <c r="CA151" s="7">
        <v>73</v>
      </c>
      <c r="CB151" s="7">
        <v>1.0743982491752782</v>
      </c>
      <c r="CC151" s="7">
        <v>2.5890492245448415</v>
      </c>
      <c r="CD151" s="7">
        <v>5.3000674308833302</v>
      </c>
      <c r="CE151" s="44">
        <v>58.502208494542671</v>
      </c>
      <c r="CF151" s="44">
        <v>50.958731088769241</v>
      </c>
      <c r="CG151" s="44">
        <v>45.279025143540338</v>
      </c>
      <c r="CH151" s="44">
        <v>37.322319968017119</v>
      </c>
      <c r="CI151" s="44">
        <v>31.341998955867396</v>
      </c>
      <c r="CJ151" s="44">
        <v>18.748146471458028</v>
      </c>
      <c r="CK151" s="44">
        <v>13.607078055624594</v>
      </c>
      <c r="CL151" s="7">
        <v>100</v>
      </c>
      <c r="CM151" s="44">
        <v>100</v>
      </c>
      <c r="CN151" s="44">
        <v>100</v>
      </c>
      <c r="CO151" s="44">
        <v>100</v>
      </c>
      <c r="CP151" s="44">
        <v>100</v>
      </c>
      <c r="CQ151" s="44">
        <v>7.5434774057734302</v>
      </c>
      <c r="CR151" s="44">
        <v>13.223183351002334</v>
      </c>
      <c r="CS151" s="44">
        <v>5.6797059452289034</v>
      </c>
      <c r="CT151" s="44">
        <v>7.9567051755232185</v>
      </c>
      <c r="CU151" s="44">
        <v>5.980321012149723</v>
      </c>
      <c r="CV151" s="44">
        <v>12.593852484409368</v>
      </c>
      <c r="CW151" s="44">
        <v>5.1410684158334341</v>
      </c>
      <c r="CX151" s="44">
        <v>41.497791505457329</v>
      </c>
      <c r="CY151" s="7">
        <v>0</v>
      </c>
      <c r="CZ151" s="7"/>
      <c r="DA151" s="7"/>
      <c r="DB151" s="7">
        <v>0</v>
      </c>
      <c r="DC151" s="44">
        <v>0</v>
      </c>
      <c r="DD151" s="44">
        <v>50.958731088769241</v>
      </c>
      <c r="DE151" s="44">
        <v>45.279025143540338</v>
      </c>
      <c r="DF151" s="44">
        <v>37.322319968017119</v>
      </c>
      <c r="DG151" s="44">
        <v>31.341998955867389</v>
      </c>
      <c r="DH151" s="44">
        <v>18.748146471458028</v>
      </c>
      <c r="DI151" s="44">
        <v>13.607078055624594</v>
      </c>
      <c r="DJ151" s="44">
        <v>1.0743982491752782</v>
      </c>
      <c r="DK151" s="45">
        <v>0</v>
      </c>
      <c r="DL151" s="7">
        <v>30</v>
      </c>
      <c r="DM151" s="7">
        <v>109</v>
      </c>
      <c r="DN151" s="7">
        <v>1.2528942911844503</v>
      </c>
      <c r="DO151" s="7">
        <v>2.6224650109769487</v>
      </c>
      <c r="DP151" s="7">
        <v>2.3943468715697049</v>
      </c>
      <c r="DQ151" s="7">
        <v>52.224556440594462</v>
      </c>
      <c r="DR151" s="44">
        <v>45.771224582865962</v>
      </c>
      <c r="DS151" s="44">
        <v>41.984213316689456</v>
      </c>
      <c r="DT151" s="44">
        <v>39.764908588299832</v>
      </c>
      <c r="DU151" s="44">
        <v>35.313396197053208</v>
      </c>
      <c r="DV151" s="44">
        <v>24.410416572115771</v>
      </c>
      <c r="DW151" s="44">
        <v>17.274182491677095</v>
      </c>
      <c r="DX151" s="7">
        <v>100</v>
      </c>
      <c r="DY151" s="44">
        <v>100</v>
      </c>
      <c r="DZ151" s="44">
        <v>100</v>
      </c>
      <c r="EA151" s="44">
        <v>100</v>
      </c>
      <c r="EB151" s="44">
        <v>100</v>
      </c>
      <c r="EC151" s="44">
        <v>6.4533318577285002</v>
      </c>
      <c r="ED151" s="44">
        <v>10.240343123905006</v>
      </c>
      <c r="EE151" s="44">
        <v>3.7870112661765063</v>
      </c>
      <c r="EF151" s="44">
        <v>2.2193047283896234</v>
      </c>
      <c r="EG151" s="44">
        <v>4.4515123912466237</v>
      </c>
      <c r="EH151" s="44">
        <v>10.902979624937437</v>
      </c>
      <c r="EI151" s="44">
        <v>7.1362340804386761</v>
      </c>
      <c r="EJ151" s="44">
        <v>47.775443559405538</v>
      </c>
      <c r="EK151" s="7">
        <v>0</v>
      </c>
      <c r="EL151" s="7"/>
      <c r="EM151" s="7"/>
      <c r="EN151" s="44">
        <v>0</v>
      </c>
      <c r="EO151" s="44">
        <v>0</v>
      </c>
      <c r="EP151" s="44">
        <v>45.771224582865955</v>
      </c>
      <c r="EQ151" s="44">
        <v>41.984213316689456</v>
      </c>
      <c r="ER151" s="44">
        <v>39.764908588299832</v>
      </c>
      <c r="ES151" s="44">
        <v>35.313396197053208</v>
      </c>
      <c r="ET151" s="44">
        <v>24.410416572115771</v>
      </c>
      <c r="EU151" s="44">
        <v>17.274182491677095</v>
      </c>
      <c r="EV151" s="44">
        <v>1.2528942911844503</v>
      </c>
      <c r="EW151" s="45">
        <v>0</v>
      </c>
      <c r="EX151" s="7">
        <v>12</v>
      </c>
      <c r="EY151" s="7" t="s">
        <v>188</v>
      </c>
      <c r="EZ151" s="7">
        <v>102</v>
      </c>
      <c r="FA151" s="45">
        <v>1.0142643229719186</v>
      </c>
      <c r="FB151" s="45">
        <v>2.569068689422672</v>
      </c>
      <c r="FC151" s="45">
        <v>7.0375052675937546</v>
      </c>
      <c r="FD151" s="45">
        <v>60.52015552764972</v>
      </c>
      <c r="FE151" s="45">
        <v>55.871925740142913</v>
      </c>
      <c r="FF151" s="45">
        <v>48.241494637891961</v>
      </c>
      <c r="FG151" s="45">
        <v>38.45839783425027</v>
      </c>
      <c r="FH151" s="45">
        <v>32.987039176548933</v>
      </c>
      <c r="FI151" s="45">
        <v>20.602804650393473</v>
      </c>
      <c r="FJ151" s="45">
        <v>11.595111264437419</v>
      </c>
      <c r="FK151" s="7">
        <v>100</v>
      </c>
      <c r="FL151" s="44">
        <v>100</v>
      </c>
      <c r="FM151" s="44">
        <v>100</v>
      </c>
      <c r="FN151" s="44">
        <v>100</v>
      </c>
      <c r="FO151" s="44">
        <v>100</v>
      </c>
      <c r="FP151" s="44">
        <v>4.648229787506807</v>
      </c>
      <c r="FQ151" s="44">
        <v>12.278660889757759</v>
      </c>
      <c r="FR151" s="44">
        <v>7.6304311022509523</v>
      </c>
      <c r="FS151" s="44">
        <v>9.7830968036416905</v>
      </c>
      <c r="FT151" s="44">
        <v>5.4713586577013373</v>
      </c>
      <c r="FU151" s="44">
        <v>12.38423452615546</v>
      </c>
      <c r="FV151" s="44">
        <v>9.0076933859560544</v>
      </c>
      <c r="FW151" s="44">
        <v>39.47984447235028</v>
      </c>
      <c r="FX151" s="7">
        <v>0</v>
      </c>
      <c r="FY151" s="7"/>
      <c r="FZ151" s="7"/>
      <c r="GA151" s="7">
        <v>0</v>
      </c>
      <c r="GB151" s="7">
        <v>0</v>
      </c>
      <c r="GC151" s="44">
        <v>55.871925740142913</v>
      </c>
      <c r="GD151" s="44">
        <v>48.241494637891961</v>
      </c>
      <c r="GE151" s="44">
        <v>38.45839783425027</v>
      </c>
      <c r="GF151" s="44">
        <v>32.987039176548926</v>
      </c>
      <c r="GG151" s="44">
        <v>20.60280465039347</v>
      </c>
      <c r="GH151" s="44">
        <v>11.595111264437419</v>
      </c>
      <c r="GI151" s="44">
        <v>1.0142643229719186</v>
      </c>
      <c r="GJ151" s="7">
        <v>0</v>
      </c>
      <c r="GL151" s="4">
        <f t="shared" si="4"/>
        <v>10.533763971548831</v>
      </c>
      <c r="GM151" s="4">
        <f t="shared" si="5"/>
        <v>27.830207208307861</v>
      </c>
      <c r="GN151" s="4"/>
    </row>
    <row r="152" spans="1:196" x14ac:dyDescent="0.2">
      <c r="A152" s="7">
        <v>71553</v>
      </c>
      <c r="B152" s="7">
        <v>2007</v>
      </c>
      <c r="C152" s="7">
        <v>5</v>
      </c>
      <c r="D152" s="7">
        <v>31</v>
      </c>
      <c r="E152" s="7">
        <v>7194510</v>
      </c>
      <c r="F152" s="7">
        <v>3500996</v>
      </c>
      <c r="G152" s="7">
        <v>140</v>
      </c>
      <c r="H152" s="1">
        <v>4</v>
      </c>
      <c r="I152" s="1">
        <v>2</v>
      </c>
      <c r="J152" s="7">
        <v>7.2</v>
      </c>
      <c r="K152" s="7">
        <v>0</v>
      </c>
      <c r="L152" s="7">
        <v>0</v>
      </c>
      <c r="M152" s="7">
        <v>2</v>
      </c>
      <c r="N152" s="7">
        <v>0</v>
      </c>
      <c r="O152" s="7">
        <v>4</v>
      </c>
      <c r="P152" s="7">
        <v>201</v>
      </c>
      <c r="Q152" s="7">
        <v>0</v>
      </c>
      <c r="R152" s="7">
        <v>1.4000000000000001</v>
      </c>
      <c r="S152" s="7">
        <v>8.6</v>
      </c>
      <c r="T152" s="7">
        <v>90</v>
      </c>
      <c r="U152" s="7">
        <v>1.226</v>
      </c>
      <c r="V152" s="7">
        <v>8.2833133253301341</v>
      </c>
      <c r="W152" s="7">
        <v>2.3617118142499431</v>
      </c>
      <c r="X152" s="7">
        <v>202</v>
      </c>
      <c r="Y152" s="7">
        <v>10</v>
      </c>
      <c r="Z152" s="7">
        <v>1.4000000000000001</v>
      </c>
      <c r="AA152" s="7">
        <v>8.6</v>
      </c>
      <c r="AB152" s="7">
        <v>90</v>
      </c>
      <c r="AC152" s="7">
        <v>1.2</v>
      </c>
      <c r="AD152" s="7">
        <v>7.8734652859701937</v>
      </c>
      <c r="AE152" s="7">
        <v>4.0265591652833814</v>
      </c>
      <c r="AF152" s="7">
        <v>203</v>
      </c>
      <c r="AG152" s="7">
        <v>20</v>
      </c>
      <c r="AH152" s="7">
        <v>0.70000000000000007</v>
      </c>
      <c r="AI152" s="7">
        <v>3.8000000000000003</v>
      </c>
      <c r="AJ152" s="7">
        <v>95.5</v>
      </c>
      <c r="AK152" s="7">
        <v>1.2729999999999999</v>
      </c>
      <c r="AL152" s="7">
        <v>6.3679952052741982</v>
      </c>
      <c r="AM152" s="7">
        <v>2.0163226116178627</v>
      </c>
      <c r="AN152" s="7">
        <v>0</v>
      </c>
      <c r="AO152" s="7">
        <v>106</v>
      </c>
      <c r="AP152" s="7">
        <v>1.3223878061020833</v>
      </c>
      <c r="AQ152" s="7">
        <v>2.6415134370579914</v>
      </c>
      <c r="AR152" s="44">
        <v>0.73796199495726589</v>
      </c>
      <c r="AS152" s="44">
        <v>49.938251778309926</v>
      </c>
      <c r="AT152" s="44">
        <v>44.878978911489206</v>
      </c>
      <c r="AU152" s="44">
        <v>36.57713079890442</v>
      </c>
      <c r="AV152" s="44">
        <v>15.619514231384274</v>
      </c>
      <c r="AW152" s="44">
        <v>13.14155956708829</v>
      </c>
      <c r="AX152" s="44">
        <v>7.226667783669952</v>
      </c>
      <c r="AY152" s="44">
        <v>2.0417630197092866</v>
      </c>
      <c r="AZ152" s="7">
        <v>100</v>
      </c>
      <c r="BA152" s="7">
        <v>96.931407942238266</v>
      </c>
      <c r="BB152" s="7">
        <v>98.916967509025255</v>
      </c>
      <c r="BC152" s="7">
        <v>98.916967509025255</v>
      </c>
      <c r="BD152" s="44">
        <v>97.653429602888096</v>
      </c>
      <c r="BE152" s="44">
        <v>5.0592728668207201</v>
      </c>
      <c r="BF152" s="44">
        <v>13.361120979405506</v>
      </c>
      <c r="BG152" s="44">
        <v>8.3018481125847856</v>
      </c>
      <c r="BH152" s="44">
        <v>20.957616567520148</v>
      </c>
      <c r="BI152" s="44">
        <v>2.477954664295984</v>
      </c>
      <c r="BJ152" s="44">
        <v>5.9148917834183381</v>
      </c>
      <c r="BK152" s="44">
        <v>5.1849047639606649</v>
      </c>
      <c r="BL152" s="44">
        <v>50.061748221690074</v>
      </c>
      <c r="BM152" s="7">
        <v>0</v>
      </c>
      <c r="BN152" s="7"/>
      <c r="BO152" s="7"/>
      <c r="BP152" s="7">
        <v>0</v>
      </c>
      <c r="BQ152" s="7">
        <v>0</v>
      </c>
      <c r="BR152" s="44">
        <v>44.878978911489206</v>
      </c>
      <c r="BS152" s="44">
        <v>36.57713079890442</v>
      </c>
      <c r="BT152" s="44">
        <v>15.619514231384274</v>
      </c>
      <c r="BU152" s="44">
        <v>13.14155956708829</v>
      </c>
      <c r="BV152" s="44">
        <v>7.2266677836699502</v>
      </c>
      <c r="BW152" s="44">
        <v>2.0417630197092866</v>
      </c>
      <c r="BX152" s="44">
        <v>1.3223878061020833</v>
      </c>
      <c r="BY152" s="45">
        <v>0</v>
      </c>
      <c r="BZ152" s="7">
        <v>15</v>
      </c>
      <c r="CA152" s="7">
        <v>60</v>
      </c>
      <c r="CB152" s="7">
        <v>0.85103737267300217</v>
      </c>
      <c r="CC152" s="7">
        <v>2.561941189641018</v>
      </c>
      <c r="CD152" s="7">
        <v>7.6572878573027818</v>
      </c>
      <c r="CE152" s="44">
        <v>66.781541429830781</v>
      </c>
      <c r="CF152" s="44">
        <v>48.222190487221397</v>
      </c>
      <c r="CG152" s="44">
        <v>28.474200521103803</v>
      </c>
      <c r="CH152" s="44">
        <v>22.547897967746565</v>
      </c>
      <c r="CI152" s="44">
        <v>21.341041070492686</v>
      </c>
      <c r="CJ152" s="44">
        <v>18.590677720435117</v>
      </c>
      <c r="CK152" s="44">
        <v>13.659022798860155</v>
      </c>
      <c r="CL152" s="7">
        <v>100</v>
      </c>
      <c r="CM152" s="44">
        <v>100</v>
      </c>
      <c r="CN152" s="44">
        <v>100</v>
      </c>
      <c r="CO152" s="44">
        <v>100</v>
      </c>
      <c r="CP152" s="44">
        <v>100</v>
      </c>
      <c r="CQ152" s="44">
        <v>18.559350942609385</v>
      </c>
      <c r="CR152" s="44">
        <v>38.307340908726978</v>
      </c>
      <c r="CS152" s="44">
        <v>19.747989966117593</v>
      </c>
      <c r="CT152" s="44">
        <v>5.9263025533572389</v>
      </c>
      <c r="CU152" s="44">
        <v>1.2068568972538785</v>
      </c>
      <c r="CV152" s="44">
        <v>2.7503633500575688</v>
      </c>
      <c r="CW152" s="44">
        <v>4.9316549215749621</v>
      </c>
      <c r="CX152" s="44">
        <v>33.218458570169219</v>
      </c>
      <c r="CY152" s="7">
        <v>0</v>
      </c>
      <c r="CZ152" s="7"/>
      <c r="DA152" s="7"/>
      <c r="DB152" s="7">
        <v>0</v>
      </c>
      <c r="DC152" s="44">
        <v>0</v>
      </c>
      <c r="DD152" s="44">
        <v>48.222190487221397</v>
      </c>
      <c r="DE152" s="44">
        <v>28.4742005211038</v>
      </c>
      <c r="DF152" s="44">
        <v>22.547897967746561</v>
      </c>
      <c r="DG152" s="44">
        <v>21.34104107049269</v>
      </c>
      <c r="DH152" s="44">
        <v>18.590677720435117</v>
      </c>
      <c r="DI152" s="44">
        <v>13.659022798860155</v>
      </c>
      <c r="DJ152" s="44">
        <v>0.85103737267300217</v>
      </c>
      <c r="DK152" s="45">
        <v>0</v>
      </c>
      <c r="DL152" s="7">
        <v>30</v>
      </c>
      <c r="DM152" s="7">
        <v>77</v>
      </c>
      <c r="DN152" s="7">
        <v>1.1806126005002187</v>
      </c>
      <c r="DO152" s="7">
        <v>2.5845027907506553</v>
      </c>
      <c r="DP152" s="7">
        <v>5.6954094999430449</v>
      </c>
      <c r="DQ152" s="7">
        <v>54.319546307887101</v>
      </c>
      <c r="DR152" s="44">
        <v>44.46063692400088</v>
      </c>
      <c r="DS152" s="44">
        <v>37.987668454012379</v>
      </c>
      <c r="DT152" s="44">
        <v>17.399494288490054</v>
      </c>
      <c r="DU152" s="44">
        <v>15.862002775658461</v>
      </c>
      <c r="DV152" s="44">
        <v>13.181082700762998</v>
      </c>
      <c r="DW152" s="44">
        <v>12.176170711992526</v>
      </c>
      <c r="DX152" s="7">
        <v>100</v>
      </c>
      <c r="DY152" s="44">
        <v>98.310810810810807</v>
      </c>
      <c r="DZ152" s="44">
        <v>100</v>
      </c>
      <c r="EA152" s="44">
        <v>100</v>
      </c>
      <c r="EB152" s="44">
        <v>99.493243243243256</v>
      </c>
      <c r="EC152" s="44">
        <v>9.8589093838862212</v>
      </c>
      <c r="ED152" s="44">
        <v>16.331877853874722</v>
      </c>
      <c r="EE152" s="44">
        <v>6.4729684699885013</v>
      </c>
      <c r="EF152" s="44">
        <v>20.588174165522325</v>
      </c>
      <c r="EG152" s="44">
        <v>1.5374915128315934</v>
      </c>
      <c r="EH152" s="44">
        <v>2.6809200748954627</v>
      </c>
      <c r="EI152" s="44">
        <v>1.0049119887704716</v>
      </c>
      <c r="EJ152" s="44">
        <v>45.680453692112899</v>
      </c>
      <c r="EK152" s="7">
        <v>0</v>
      </c>
      <c r="EL152" s="7"/>
      <c r="EM152" s="7"/>
      <c r="EN152" s="44">
        <v>0</v>
      </c>
      <c r="EO152" s="44">
        <v>0</v>
      </c>
      <c r="EP152" s="44">
        <v>44.460636924000873</v>
      </c>
      <c r="EQ152" s="44">
        <v>37.987668454012372</v>
      </c>
      <c r="ER152" s="44">
        <v>17.399494288490054</v>
      </c>
      <c r="ES152" s="44">
        <v>15.862002775658457</v>
      </c>
      <c r="ET152" s="44">
        <v>13.181082700762998</v>
      </c>
      <c r="EU152" s="44">
        <v>12.176170711992526</v>
      </c>
      <c r="EV152" s="44">
        <v>1.1806126005002187</v>
      </c>
      <c r="EW152" s="45">
        <v>0</v>
      </c>
      <c r="EX152" s="7">
        <v>16</v>
      </c>
      <c r="EY152" s="7" t="s">
        <v>188</v>
      </c>
      <c r="EZ152" s="7">
        <v>62</v>
      </c>
      <c r="FA152" s="45">
        <v>0.86643432593059921</v>
      </c>
      <c r="FB152" s="45">
        <v>2.5317724574992453</v>
      </c>
      <c r="FC152" s="45">
        <v>10.280655869630841</v>
      </c>
      <c r="FD152" s="45">
        <v>65.777559378838546</v>
      </c>
      <c r="FE152" s="45">
        <v>48.473724872122723</v>
      </c>
      <c r="FF152" s="45">
        <v>34.251869119746644</v>
      </c>
      <c r="FG152" s="45">
        <v>27.880935077927415</v>
      </c>
      <c r="FH152" s="45">
        <v>26.286613597870971</v>
      </c>
      <c r="FI152" s="45">
        <v>22.227763296053958</v>
      </c>
      <c r="FJ152" s="45">
        <v>18.306555678608088</v>
      </c>
      <c r="FK152" s="7">
        <v>100</v>
      </c>
      <c r="FL152" s="44">
        <v>100</v>
      </c>
      <c r="FM152" s="44">
        <v>100</v>
      </c>
      <c r="FN152" s="44">
        <v>99.5</v>
      </c>
      <c r="FO152" s="44">
        <v>98.833333333333329</v>
      </c>
      <c r="FP152" s="44">
        <v>17.303834506715823</v>
      </c>
      <c r="FQ152" s="44">
        <v>31.525690259091903</v>
      </c>
      <c r="FR152" s="44">
        <v>14.221855752376079</v>
      </c>
      <c r="FS152" s="44">
        <v>6.3709340418192291</v>
      </c>
      <c r="FT152" s="44">
        <v>1.5943214800564434</v>
      </c>
      <c r="FU152" s="44">
        <v>4.0588503018170137</v>
      </c>
      <c r="FV152" s="44">
        <v>3.9212076174458694</v>
      </c>
      <c r="FW152" s="44">
        <v>34.222440621161454</v>
      </c>
      <c r="FX152" s="7">
        <v>0</v>
      </c>
      <c r="FY152" s="7"/>
      <c r="FZ152" s="7"/>
      <c r="GA152" s="7">
        <v>0</v>
      </c>
      <c r="GB152" s="7">
        <v>0</v>
      </c>
      <c r="GC152" s="44">
        <v>48.473724872122723</v>
      </c>
      <c r="GD152" s="44">
        <v>34.251869119746644</v>
      </c>
      <c r="GE152" s="44">
        <v>27.880935077927415</v>
      </c>
      <c r="GF152" s="44">
        <v>26.286613597870971</v>
      </c>
      <c r="GG152" s="44">
        <v>22.227763296053958</v>
      </c>
      <c r="GH152" s="44">
        <v>18.306555678608088</v>
      </c>
      <c r="GI152" s="44">
        <v>0.86643432593059921</v>
      </c>
      <c r="GJ152" s="7">
        <v>0</v>
      </c>
      <c r="GL152" s="4">
        <f t="shared" si="4"/>
        <v>2.1379619949572661</v>
      </c>
      <c r="GM152" s="4">
        <f t="shared" si="5"/>
        <v>36.796692211221639</v>
      </c>
      <c r="GN152" s="4"/>
    </row>
    <row r="153" spans="1:196" x14ac:dyDescent="0.2">
      <c r="A153" s="7">
        <v>73471</v>
      </c>
      <c r="B153" s="7">
        <v>2007</v>
      </c>
      <c r="C153" s="7">
        <v>5</v>
      </c>
      <c r="D153" s="7">
        <v>31</v>
      </c>
      <c r="E153" s="7">
        <v>7209699</v>
      </c>
      <c r="F153" s="7">
        <v>3436997</v>
      </c>
      <c r="G153" s="7">
        <v>30</v>
      </c>
      <c r="H153" s="1">
        <v>4</v>
      </c>
      <c r="I153" s="1">
        <v>2</v>
      </c>
      <c r="J153" s="7">
        <v>2.75</v>
      </c>
      <c r="K153" s="7">
        <v>0</v>
      </c>
      <c r="L153" s="7">
        <v>0</v>
      </c>
      <c r="M153" s="7">
        <v>2</v>
      </c>
      <c r="N153" s="7">
        <v>1</v>
      </c>
      <c r="O153" s="7">
        <v>5</v>
      </c>
      <c r="P153" s="7">
        <v>201</v>
      </c>
      <c r="Q153" s="7">
        <v>0</v>
      </c>
      <c r="R153" s="7">
        <v>0.8</v>
      </c>
      <c r="S153" s="7">
        <v>4.5</v>
      </c>
      <c r="T153" s="7">
        <v>94.7</v>
      </c>
      <c r="U153" s="7">
        <v>1.2050000000000001</v>
      </c>
      <c r="V153" s="7">
        <v>2.3378582202111642</v>
      </c>
      <c r="W153" s="7">
        <v>2.7155727155727183</v>
      </c>
      <c r="X153" s="7">
        <v>202</v>
      </c>
      <c r="Y153" s="7">
        <v>10</v>
      </c>
      <c r="Z153" s="7">
        <v>0.8</v>
      </c>
      <c r="AA153" s="7">
        <v>4.5</v>
      </c>
      <c r="AB153" s="7">
        <v>94.7</v>
      </c>
      <c r="AC153" s="7">
        <v>1.272</v>
      </c>
      <c r="AD153" s="7">
        <v>1.7554406637008564</v>
      </c>
      <c r="AE153" s="7">
        <v>2.9861706033533197</v>
      </c>
      <c r="AF153" s="7">
        <v>203</v>
      </c>
      <c r="AG153" s="7">
        <v>20</v>
      </c>
      <c r="AH153" s="7">
        <v>0.4</v>
      </c>
      <c r="AI153" s="7">
        <v>3</v>
      </c>
      <c r="AJ153" s="7">
        <v>96.5</v>
      </c>
      <c r="AK153" s="7">
        <v>1.3800000000000001</v>
      </c>
      <c r="AL153" s="7">
        <v>1.2338754907459337</v>
      </c>
      <c r="AM153" s="7">
        <v>0.39750141964792729</v>
      </c>
      <c r="AN153" s="7">
        <v>0</v>
      </c>
      <c r="AO153" s="7">
        <v>98</v>
      </c>
      <c r="AP153" s="7">
        <v>1.3935318589929464</v>
      </c>
      <c r="AQ153" s="7">
        <v>2.6389520759717313</v>
      </c>
      <c r="AR153" s="44">
        <v>0.96068904593639304</v>
      </c>
      <c r="AS153" s="44">
        <v>47.193741345991988</v>
      </c>
      <c r="AT153" s="44">
        <v>39.978335795848203</v>
      </c>
      <c r="AU153" s="44">
        <v>31.554540081593814</v>
      </c>
      <c r="AV153" s="44">
        <v>15.939066578957497</v>
      </c>
      <c r="AW153" s="44">
        <v>13.157073998961275</v>
      </c>
      <c r="AX153" s="44">
        <v>9.1883573114141726</v>
      </c>
      <c r="AY153" s="44">
        <v>2.3659203548255299</v>
      </c>
      <c r="AZ153" s="7">
        <v>100</v>
      </c>
      <c r="BA153" s="7">
        <v>100</v>
      </c>
      <c r="BB153" s="7">
        <v>100</v>
      </c>
      <c r="BC153" s="7">
        <v>99.498327759197323</v>
      </c>
      <c r="BD153" s="44">
        <v>98.829431438127088</v>
      </c>
      <c r="BE153" s="44">
        <v>7.2154055501437853</v>
      </c>
      <c r="BF153" s="44">
        <v>15.639201264398174</v>
      </c>
      <c r="BG153" s="44">
        <v>8.4237957142543891</v>
      </c>
      <c r="BH153" s="44">
        <v>15.615473502636316</v>
      </c>
      <c r="BI153" s="44">
        <v>2.7819925799962224</v>
      </c>
      <c r="BJ153" s="44">
        <v>3.9687166875471025</v>
      </c>
      <c r="BK153" s="44">
        <v>6.8224369565886427</v>
      </c>
      <c r="BL153" s="44">
        <v>52.806258654008012</v>
      </c>
      <c r="BM153" s="7">
        <v>0</v>
      </c>
      <c r="BN153" s="7"/>
      <c r="BO153" s="7"/>
      <c r="BP153" s="7">
        <v>0</v>
      </c>
      <c r="BQ153" s="7">
        <v>0</v>
      </c>
      <c r="BR153" s="44">
        <v>39.97833579584821</v>
      </c>
      <c r="BS153" s="44">
        <v>31.554540081593817</v>
      </c>
      <c r="BT153" s="44">
        <v>15.939066578957501</v>
      </c>
      <c r="BU153" s="44">
        <v>13.157073998961275</v>
      </c>
      <c r="BV153" s="44">
        <v>9.1883573114141743</v>
      </c>
      <c r="BW153" s="44">
        <v>2.3659203548255299</v>
      </c>
      <c r="BX153" s="44">
        <v>1.3935318589929464</v>
      </c>
      <c r="BY153" s="45">
        <v>0</v>
      </c>
      <c r="BZ153" s="7">
        <v>15</v>
      </c>
      <c r="CA153" s="7">
        <v>112</v>
      </c>
      <c r="CB153" s="7">
        <v>1.4870847693404732</v>
      </c>
      <c r="CC153" s="7">
        <v>2.6447417063916725</v>
      </c>
      <c r="CD153" s="7">
        <v>0.45724292246328047</v>
      </c>
      <c r="CE153" s="44">
        <v>43.772022585549095</v>
      </c>
      <c r="CF153" s="44">
        <v>36.082989251292517</v>
      </c>
      <c r="CG153" s="44">
        <v>32.882883093319762</v>
      </c>
      <c r="CH153" s="44">
        <v>11.531461965990228</v>
      </c>
      <c r="CI153" s="44">
        <v>6.350027351757344</v>
      </c>
      <c r="CJ153" s="44">
        <v>4.9552763989952915</v>
      </c>
      <c r="CK153" s="44">
        <v>1.6960188264833138</v>
      </c>
      <c r="CL153" s="7">
        <v>100</v>
      </c>
      <c r="CM153" s="44">
        <v>99.327731092436963</v>
      </c>
      <c r="CN153" s="44">
        <v>98.823529411764696</v>
      </c>
      <c r="CO153" s="44">
        <v>99.327731092436963</v>
      </c>
      <c r="CP153" s="44">
        <v>98.319327731092443</v>
      </c>
      <c r="CQ153" s="44">
        <v>7.6890333342565782</v>
      </c>
      <c r="CR153" s="44">
        <v>10.889139492229333</v>
      </c>
      <c r="CS153" s="44">
        <v>3.2001061579727548</v>
      </c>
      <c r="CT153" s="44">
        <v>21.351421127329534</v>
      </c>
      <c r="CU153" s="44">
        <v>5.1814346142328844</v>
      </c>
      <c r="CV153" s="44">
        <v>1.3947509527620525</v>
      </c>
      <c r="CW153" s="44">
        <v>3.2592575725119777</v>
      </c>
      <c r="CX153" s="44">
        <v>56.227977414450905</v>
      </c>
      <c r="CY153" s="7">
        <v>0</v>
      </c>
      <c r="CZ153" s="7"/>
      <c r="DA153" s="7"/>
      <c r="DB153" s="7">
        <v>0</v>
      </c>
      <c r="DC153" s="44">
        <v>0</v>
      </c>
      <c r="DD153" s="44">
        <v>36.082989251292517</v>
      </c>
      <c r="DE153" s="44">
        <v>32.882883093319762</v>
      </c>
      <c r="DF153" s="44">
        <v>11.531461965990228</v>
      </c>
      <c r="DG153" s="44">
        <v>6.3500273517573449</v>
      </c>
      <c r="DH153" s="44">
        <v>4.9552763989952924</v>
      </c>
      <c r="DI153" s="44">
        <v>1.6960188264833138</v>
      </c>
      <c r="DJ153" s="44">
        <v>1.4870847693404732</v>
      </c>
      <c r="DK153" s="45">
        <v>0</v>
      </c>
      <c r="DL153" s="7">
        <v>30</v>
      </c>
      <c r="DM153" s="7">
        <v>64</v>
      </c>
      <c r="DN153" s="7">
        <v>1.594081826547288</v>
      </c>
      <c r="DO153" s="7">
        <v>2.6468094611116335</v>
      </c>
      <c r="DP153" s="7">
        <v>0.27743816420579609</v>
      </c>
      <c r="DQ153" s="7">
        <v>39.773457441179403</v>
      </c>
      <c r="DR153" s="44">
        <v>34.494835361488505</v>
      </c>
      <c r="DS153" s="44">
        <v>28.895850722616252</v>
      </c>
      <c r="DT153" s="44">
        <v>11.055449668755061</v>
      </c>
      <c r="DU153" s="44">
        <v>5.0047287692465154</v>
      </c>
      <c r="DV153" s="44">
        <v>2.300673687972977</v>
      </c>
      <c r="DW153" s="44">
        <v>1.2235144348452034</v>
      </c>
      <c r="DX153" s="7">
        <v>100</v>
      </c>
      <c r="DY153" s="44">
        <v>100</v>
      </c>
      <c r="DZ153" s="44">
        <v>100</v>
      </c>
      <c r="EA153" s="44">
        <v>100</v>
      </c>
      <c r="EB153" s="44">
        <v>100</v>
      </c>
      <c r="EC153" s="44">
        <v>5.2786220796908978</v>
      </c>
      <c r="ED153" s="44">
        <v>10.87760671856315</v>
      </c>
      <c r="EE153" s="44">
        <v>5.5989846388722526</v>
      </c>
      <c r="EF153" s="44">
        <v>17.840401053861193</v>
      </c>
      <c r="EG153" s="44">
        <v>6.050720899508546</v>
      </c>
      <c r="EH153" s="44">
        <v>2.7040550812735384</v>
      </c>
      <c r="EI153" s="44">
        <v>1.0771592531277736</v>
      </c>
      <c r="EJ153" s="44">
        <v>60.226542558820597</v>
      </c>
      <c r="EK153" s="7">
        <v>0</v>
      </c>
      <c r="EL153" s="7"/>
      <c r="EM153" s="7"/>
      <c r="EN153" s="44">
        <v>0</v>
      </c>
      <c r="EO153" s="44">
        <v>0</v>
      </c>
      <c r="EP153" s="44">
        <v>34.494835361488505</v>
      </c>
      <c r="EQ153" s="44">
        <v>28.895850722616256</v>
      </c>
      <c r="ER153" s="44">
        <v>11.055449668755063</v>
      </c>
      <c r="ES153" s="44">
        <v>5.0047287692465154</v>
      </c>
      <c r="ET153" s="44">
        <v>2.300673687972977</v>
      </c>
      <c r="EU153" s="44">
        <v>1.2235144348452034</v>
      </c>
      <c r="EV153" s="44">
        <v>1.594081826547288</v>
      </c>
      <c r="EW153" s="45">
        <v>0</v>
      </c>
      <c r="EX153" s="7">
        <v>12</v>
      </c>
      <c r="EY153" s="7" t="s">
        <v>188</v>
      </c>
      <c r="EZ153" s="7">
        <v>100</v>
      </c>
      <c r="FA153" s="45">
        <v>1.4319958614408166</v>
      </c>
      <c r="FB153" s="45">
        <v>2.6322648926519507</v>
      </c>
      <c r="FC153" s="45">
        <v>1.5421832476564732</v>
      </c>
      <c r="FD153" s="45">
        <v>45.59833755948052</v>
      </c>
      <c r="FE153" s="45">
        <v>30.53033827518102</v>
      </c>
      <c r="FF153" s="45">
        <v>20.424555174436023</v>
      </c>
      <c r="FG153" s="45">
        <v>9.2570252415874421</v>
      </c>
      <c r="FH153" s="45">
        <v>6.8329165104593983</v>
      </c>
      <c r="FI153" s="45">
        <v>4.6902346504913037</v>
      </c>
      <c r="FJ153" s="45">
        <v>3.1922240467136738</v>
      </c>
      <c r="FK153" s="7">
        <v>100</v>
      </c>
      <c r="FL153" s="44">
        <v>100</v>
      </c>
      <c r="FM153" s="44">
        <v>100</v>
      </c>
      <c r="FN153" s="44">
        <v>100</v>
      </c>
      <c r="FO153" s="44">
        <v>100</v>
      </c>
      <c r="FP153" s="44">
        <v>15.0679992842995</v>
      </c>
      <c r="FQ153" s="44">
        <v>25.173782385044497</v>
      </c>
      <c r="FR153" s="44">
        <v>10.105783100744997</v>
      </c>
      <c r="FS153" s="44">
        <v>11.167529932848581</v>
      </c>
      <c r="FT153" s="44">
        <v>2.4241087311280438</v>
      </c>
      <c r="FU153" s="44">
        <v>2.1426818599680946</v>
      </c>
      <c r="FV153" s="44">
        <v>1.49801060377763</v>
      </c>
      <c r="FW153" s="44">
        <v>54.40166244051948</v>
      </c>
      <c r="FX153" s="7">
        <v>0</v>
      </c>
      <c r="FY153" s="7"/>
      <c r="FZ153" s="7"/>
      <c r="GA153" s="7">
        <v>0</v>
      </c>
      <c r="GB153" s="7">
        <v>0</v>
      </c>
      <c r="GC153" s="44">
        <v>30.53033827518102</v>
      </c>
      <c r="GD153" s="44">
        <v>20.424555174436023</v>
      </c>
      <c r="GE153" s="44">
        <v>9.2570252415874403</v>
      </c>
      <c r="GF153" s="44">
        <v>6.8329165104593983</v>
      </c>
      <c r="GG153" s="44">
        <v>4.6902346504913028</v>
      </c>
      <c r="GH153" s="44">
        <v>3.1922240467136738</v>
      </c>
      <c r="GI153" s="44">
        <v>1.4319958614408166</v>
      </c>
      <c r="GJ153" s="7">
        <v>0</v>
      </c>
      <c r="GL153" s="4">
        <f t="shared" si="4"/>
        <v>1.7606890459363931</v>
      </c>
      <c r="GM153" s="4">
        <f t="shared" si="5"/>
        <v>34.036667347030715</v>
      </c>
      <c r="GN153" s="4"/>
    </row>
    <row r="154" spans="1:196" x14ac:dyDescent="0.2">
      <c r="A154" s="7">
        <v>73631</v>
      </c>
      <c r="B154" s="7">
        <v>2007</v>
      </c>
      <c r="C154" s="7">
        <v>6</v>
      </c>
      <c r="D154" s="7">
        <v>4</v>
      </c>
      <c r="E154" s="7">
        <v>7209695</v>
      </c>
      <c r="F154" s="7">
        <v>3564986</v>
      </c>
      <c r="G154" s="7">
        <v>220</v>
      </c>
      <c r="H154" s="1">
        <v>4</v>
      </c>
      <c r="I154" s="1">
        <v>2</v>
      </c>
      <c r="J154" s="7">
        <v>6.8</v>
      </c>
      <c r="K154" s="7">
        <v>3</v>
      </c>
      <c r="L154" s="7">
        <v>2</v>
      </c>
      <c r="M154" s="7">
        <v>3</v>
      </c>
      <c r="N154" s="7">
        <v>0</v>
      </c>
      <c r="O154" s="7">
        <v>3</v>
      </c>
      <c r="P154" s="7">
        <v>201</v>
      </c>
      <c r="Q154" s="7">
        <v>0</v>
      </c>
      <c r="R154" s="7">
        <v>2.2000000000000002</v>
      </c>
      <c r="S154" s="7">
        <v>30.2</v>
      </c>
      <c r="T154" s="7">
        <v>67.599999999999994</v>
      </c>
      <c r="U154" s="7">
        <v>1.046</v>
      </c>
      <c r="V154" s="7">
        <v>19.022874318610214</v>
      </c>
      <c r="W154" s="7">
        <v>1.4218307643913266</v>
      </c>
      <c r="X154" s="7">
        <v>202</v>
      </c>
      <c r="Y154" s="7">
        <v>10</v>
      </c>
      <c r="Z154" s="7">
        <v>2.2000000000000002</v>
      </c>
      <c r="AA154" s="7">
        <v>30.2</v>
      </c>
      <c r="AB154" s="7">
        <v>67.599999999999994</v>
      </c>
      <c r="AC154" s="7">
        <v>1.1080000000000001</v>
      </c>
      <c r="AD154" s="7">
        <v>19.085944236849674</v>
      </c>
      <c r="AE154" s="7">
        <v>0.88217880402605631</v>
      </c>
      <c r="AF154" s="7">
        <v>203</v>
      </c>
      <c r="AG154" s="7">
        <v>20</v>
      </c>
      <c r="AH154" s="7">
        <v>2</v>
      </c>
      <c r="AI154" s="7">
        <v>27.7</v>
      </c>
      <c r="AJ154" s="7">
        <v>70.3</v>
      </c>
      <c r="AK154" s="7">
        <v>1.258</v>
      </c>
      <c r="AL154" s="7">
        <v>12.719891745602165</v>
      </c>
      <c r="AM154" s="7">
        <v>2.896124031007755</v>
      </c>
      <c r="AN154" s="7">
        <v>0</v>
      </c>
      <c r="AO154" s="7">
        <v>56</v>
      </c>
      <c r="AP154" s="7">
        <v>1.3012600243695922</v>
      </c>
      <c r="AQ154" s="7">
        <v>2.6353743196712207</v>
      </c>
      <c r="AR154" s="44">
        <v>1.2717982894590645</v>
      </c>
      <c r="AS154" s="44">
        <v>50.623332152226006</v>
      </c>
      <c r="AT154" s="44">
        <v>46.804904297915584</v>
      </c>
      <c r="AU154" s="44">
        <v>44.732770538000437</v>
      </c>
      <c r="AV154" s="44">
        <v>39.229289876618154</v>
      </c>
      <c r="AW154" s="44">
        <v>28.928586362699271</v>
      </c>
      <c r="AX154" s="44">
        <v>10.812407284856128</v>
      </c>
      <c r="AY154" s="44">
        <v>3.5851610877249733</v>
      </c>
      <c r="AZ154" s="7">
        <v>100</v>
      </c>
      <c r="BA154" s="7">
        <v>98.251748251748253</v>
      </c>
      <c r="BB154" s="7">
        <v>98.251748251748253</v>
      </c>
      <c r="BC154" s="7">
        <v>98.251748251748253</v>
      </c>
      <c r="BD154" s="44">
        <v>97.727272727272734</v>
      </c>
      <c r="BE154" s="44">
        <v>3.8184278543104213</v>
      </c>
      <c r="BF154" s="44">
        <v>5.8905616142255681</v>
      </c>
      <c r="BG154" s="44">
        <v>2.0721337599151468</v>
      </c>
      <c r="BH154" s="44">
        <v>5.5034806613822838</v>
      </c>
      <c r="BI154" s="44">
        <v>10.300703513918883</v>
      </c>
      <c r="BJ154" s="44">
        <v>18.116179077843142</v>
      </c>
      <c r="BK154" s="44">
        <v>7.227246197131155</v>
      </c>
      <c r="BL154" s="44">
        <v>49.376667847773994</v>
      </c>
      <c r="BM154" s="7">
        <v>0</v>
      </c>
      <c r="BN154" s="7"/>
      <c r="BO154" s="7"/>
      <c r="BP154" s="7">
        <v>0</v>
      </c>
      <c r="BQ154" s="7">
        <v>0</v>
      </c>
      <c r="BR154" s="44">
        <v>46.804904297915577</v>
      </c>
      <c r="BS154" s="44">
        <v>44.732770538000437</v>
      </c>
      <c r="BT154" s="44">
        <v>39.229289876618154</v>
      </c>
      <c r="BU154" s="44">
        <v>28.928586362699271</v>
      </c>
      <c r="BV154" s="44">
        <v>10.812407284856128</v>
      </c>
      <c r="BW154" s="44">
        <v>3.5851610877249733</v>
      </c>
      <c r="BX154" s="44">
        <v>1.3012600243695922</v>
      </c>
      <c r="BY154" s="45">
        <v>0</v>
      </c>
      <c r="BZ154" s="7">
        <v>15</v>
      </c>
      <c r="CA154" s="7">
        <v>96</v>
      </c>
      <c r="CB154" s="7">
        <v>1.1003453240549108</v>
      </c>
      <c r="CC154" s="7">
        <v>2.5868637668025976</v>
      </c>
      <c r="CD154" s="7">
        <v>5.4901072345567421</v>
      </c>
      <c r="CE154" s="44">
        <v>57.464117818042105</v>
      </c>
      <c r="CF154" s="44">
        <v>48.93598559631679</v>
      </c>
      <c r="CG154" s="44">
        <v>47.161317741301239</v>
      </c>
      <c r="CH154" s="44">
        <v>41.209453346682338</v>
      </c>
      <c r="CI154" s="44">
        <v>31.195713789320241</v>
      </c>
      <c r="CJ154" s="44">
        <v>19.599508671709607</v>
      </c>
      <c r="CK154" s="44">
        <v>14.011735122457013</v>
      </c>
      <c r="CL154" s="7">
        <v>100</v>
      </c>
      <c r="CM154" s="44">
        <v>100</v>
      </c>
      <c r="CN154" s="44">
        <v>100</v>
      </c>
      <c r="CO154" s="44">
        <v>100</v>
      </c>
      <c r="CP154" s="44">
        <v>100</v>
      </c>
      <c r="CQ154" s="44">
        <v>8.5281322217253148</v>
      </c>
      <c r="CR154" s="44">
        <v>10.302800076740866</v>
      </c>
      <c r="CS154" s="44">
        <v>1.7746678550155508</v>
      </c>
      <c r="CT154" s="44">
        <v>5.9518643946189016</v>
      </c>
      <c r="CU154" s="44">
        <v>10.013739557362097</v>
      </c>
      <c r="CV154" s="44">
        <v>11.596205117610634</v>
      </c>
      <c r="CW154" s="44">
        <v>5.587773549252594</v>
      </c>
      <c r="CX154" s="44">
        <v>42.535882181957895</v>
      </c>
      <c r="CY154" s="7">
        <v>0</v>
      </c>
      <c r="CZ154" s="7"/>
      <c r="DA154" s="7"/>
      <c r="DB154" s="7">
        <v>0</v>
      </c>
      <c r="DC154" s="44">
        <v>0</v>
      </c>
      <c r="DD154" s="44">
        <v>48.93598559631679</v>
      </c>
      <c r="DE154" s="44">
        <v>47.161317741301247</v>
      </c>
      <c r="DF154" s="44">
        <v>41.209453346682338</v>
      </c>
      <c r="DG154" s="44">
        <v>31.195713789320241</v>
      </c>
      <c r="DH154" s="44">
        <v>19.599508671709607</v>
      </c>
      <c r="DI154" s="44">
        <v>14.011735122457013</v>
      </c>
      <c r="DJ154" s="44">
        <v>1.1003453240549108</v>
      </c>
      <c r="DK154" s="45">
        <v>0</v>
      </c>
      <c r="DL154" s="7">
        <v>30</v>
      </c>
      <c r="DM154" s="7">
        <v>79</v>
      </c>
      <c r="DN154" s="7">
        <v>1.3043480897674207</v>
      </c>
      <c r="DO154" s="7">
        <v>2.627437614842036</v>
      </c>
      <c r="DP154" s="7">
        <v>1.9619465354750936</v>
      </c>
      <c r="DQ154" s="7">
        <v>50.356648530898063</v>
      </c>
      <c r="DR154" s="44">
        <v>43.484687115690249</v>
      </c>
      <c r="DS154" s="44">
        <v>40.455647517312741</v>
      </c>
      <c r="DT154" s="44">
        <v>34.891712492327024</v>
      </c>
      <c r="DU154" s="44">
        <v>26.18322364699177</v>
      </c>
      <c r="DV154" s="44">
        <v>9.3951567203911548</v>
      </c>
      <c r="DW154" s="44">
        <v>7.1004848660786966</v>
      </c>
      <c r="DX154" s="7">
        <v>100</v>
      </c>
      <c r="DY154" s="44">
        <v>100</v>
      </c>
      <c r="DZ154" s="44">
        <v>100</v>
      </c>
      <c r="EA154" s="44">
        <v>100</v>
      </c>
      <c r="EB154" s="44">
        <v>100</v>
      </c>
      <c r="EC154" s="44">
        <v>6.8719614152078137</v>
      </c>
      <c r="ED154" s="44">
        <v>9.9010010135853221</v>
      </c>
      <c r="EE154" s="44">
        <v>3.0290395983775085</v>
      </c>
      <c r="EF154" s="44">
        <v>5.5639350249857173</v>
      </c>
      <c r="EG154" s="44">
        <v>8.7084888453352534</v>
      </c>
      <c r="EH154" s="44">
        <v>16.788066926600614</v>
      </c>
      <c r="EI154" s="44">
        <v>2.2946718543124582</v>
      </c>
      <c r="EJ154" s="44">
        <v>49.643351469101937</v>
      </c>
      <c r="EK154" s="7">
        <v>0</v>
      </c>
      <c r="EL154" s="7"/>
      <c r="EM154" s="7"/>
      <c r="EN154" s="44">
        <v>0</v>
      </c>
      <c r="EO154" s="44">
        <v>0</v>
      </c>
      <c r="EP154" s="44">
        <v>43.484687115690249</v>
      </c>
      <c r="EQ154" s="44">
        <v>40.455647517312741</v>
      </c>
      <c r="ER154" s="44">
        <v>34.891712492327017</v>
      </c>
      <c r="ES154" s="44">
        <v>26.18322364699177</v>
      </c>
      <c r="ET154" s="44">
        <v>9.3951567203911548</v>
      </c>
      <c r="EU154" s="44">
        <v>7.1004848660786966</v>
      </c>
      <c r="EV154" s="44">
        <v>1.3043480897674207</v>
      </c>
      <c r="EW154" s="45">
        <v>0</v>
      </c>
      <c r="EX154" s="7">
        <v>15</v>
      </c>
      <c r="EY154" s="7" t="s">
        <v>188</v>
      </c>
      <c r="EZ154" s="7">
        <v>74</v>
      </c>
      <c r="FA154" s="45">
        <v>1.2412367879790132</v>
      </c>
      <c r="FB154" s="45">
        <v>2.6293170580964147</v>
      </c>
      <c r="FC154" s="45">
        <v>1.7985166872682563</v>
      </c>
      <c r="FD154" s="45">
        <v>52.792426301084831</v>
      </c>
      <c r="FE154" s="45">
        <v>48.914631008178567</v>
      </c>
      <c r="FF154" s="45">
        <v>40.545501860748345</v>
      </c>
      <c r="FG154" s="45">
        <v>30.876902137731577</v>
      </c>
      <c r="FH154" s="45">
        <v>20.770656884076878</v>
      </c>
      <c r="FI154" s="45">
        <v>8.9609605650160393</v>
      </c>
      <c r="FJ154" s="45"/>
      <c r="FK154" s="7">
        <v>100</v>
      </c>
      <c r="FL154" s="44">
        <v>98.767605633802816</v>
      </c>
      <c r="FM154" s="44">
        <v>100.52816901408453</v>
      </c>
      <c r="FN154" s="44">
        <v>100.52816901408453</v>
      </c>
      <c r="FO154" s="44">
        <v>99.295774647887328</v>
      </c>
      <c r="FP154" s="44">
        <v>3.8777952929062636</v>
      </c>
      <c r="FQ154" s="44">
        <v>12.246924440336485</v>
      </c>
      <c r="FR154" s="44">
        <v>8.3691291474302218</v>
      </c>
      <c r="FS154" s="44">
        <v>9.6685997230167686</v>
      </c>
      <c r="FT154" s="44">
        <v>10.106245253654699</v>
      </c>
      <c r="FU154" s="44">
        <v>11.809696319060839</v>
      </c>
      <c r="FV154" s="44">
        <v>-4.6678092303108958</v>
      </c>
      <c r="FW154" s="44">
        <v>47.207573698915169</v>
      </c>
      <c r="FX154" s="7">
        <v>0</v>
      </c>
      <c r="FY154" s="7"/>
      <c r="FZ154" s="7"/>
      <c r="GA154" s="7">
        <v>0</v>
      </c>
      <c r="GB154" s="7">
        <v>0</v>
      </c>
      <c r="GC154" s="44">
        <v>48.914631008178574</v>
      </c>
      <c r="GD154" s="44">
        <v>40.545501860748345</v>
      </c>
      <c r="GE154" s="44">
        <v>30.876902137731577</v>
      </c>
      <c r="GF154" s="44">
        <v>20.770656884076878</v>
      </c>
      <c r="GG154" s="44">
        <v>8.9609605650160393</v>
      </c>
      <c r="GH154" s="44">
        <v>13.628769795326935</v>
      </c>
      <c r="GI154" s="44">
        <v>1.2412367879790132</v>
      </c>
      <c r="GJ154" s="7">
        <v>0</v>
      </c>
      <c r="GL154" s="4">
        <f t="shared" si="4"/>
        <v>3.4717982894590644</v>
      </c>
      <c r="GM154" s="4">
        <f t="shared" si="5"/>
        <v>21.694745789526735</v>
      </c>
      <c r="GN154" s="4"/>
    </row>
    <row r="155" spans="1:196" x14ac:dyDescent="0.2">
      <c r="A155" s="7">
        <v>75611</v>
      </c>
      <c r="B155" s="7">
        <v>2007</v>
      </c>
      <c r="C155" s="7">
        <v>6</v>
      </c>
      <c r="D155" s="7">
        <v>5</v>
      </c>
      <c r="E155" s="7">
        <v>7225708</v>
      </c>
      <c r="F155" s="7">
        <v>3549006</v>
      </c>
      <c r="G155" s="7">
        <v>160</v>
      </c>
      <c r="H155" s="1">
        <v>4</v>
      </c>
      <c r="I155" s="1">
        <v>1</v>
      </c>
      <c r="J155" s="7">
        <v>10.200000000000001</v>
      </c>
      <c r="K155" s="7">
        <v>0</v>
      </c>
      <c r="L155" s="7">
        <v>0</v>
      </c>
      <c r="M155" s="7">
        <v>4</v>
      </c>
      <c r="N155" s="7">
        <v>3</v>
      </c>
      <c r="O155" s="7">
        <v>3</v>
      </c>
      <c r="P155" s="7">
        <v>201</v>
      </c>
      <c r="Q155" s="7">
        <v>0</v>
      </c>
      <c r="R155" s="7">
        <v>28.5</v>
      </c>
      <c r="S155" s="7">
        <v>64.3</v>
      </c>
      <c r="T155" s="7">
        <v>7.2</v>
      </c>
      <c r="U155" s="7">
        <v>1.139</v>
      </c>
      <c r="V155" s="7">
        <v>21.458899456521735</v>
      </c>
      <c r="W155" s="7">
        <v>0.98389015028651994</v>
      </c>
      <c r="X155" s="7">
        <v>202</v>
      </c>
      <c r="Y155" s="7">
        <v>10</v>
      </c>
      <c r="Z155" s="7">
        <v>28.5</v>
      </c>
      <c r="AA155" s="7">
        <v>64.3</v>
      </c>
      <c r="AB155" s="7">
        <v>7.2</v>
      </c>
      <c r="AC155" s="7">
        <v>1.3440000000000001</v>
      </c>
      <c r="AD155" s="7">
        <v>19.35326189133297</v>
      </c>
      <c r="AE155" s="7">
        <v>0.68537859007832058</v>
      </c>
      <c r="AF155" s="7">
        <v>203</v>
      </c>
      <c r="AG155" s="7">
        <v>20</v>
      </c>
      <c r="AH155" s="7">
        <v>29.7</v>
      </c>
      <c r="AI155" s="7">
        <v>62.9</v>
      </c>
      <c r="AJ155" s="7">
        <v>7.3</v>
      </c>
      <c r="AK155" s="7">
        <v>1.5960000000000001</v>
      </c>
      <c r="AL155" s="7">
        <v>16.430150467089788</v>
      </c>
      <c r="AM155" s="7">
        <v>0.1109309668060376</v>
      </c>
      <c r="AN155" s="7">
        <v>0</v>
      </c>
      <c r="AO155" s="7">
        <v>94</v>
      </c>
      <c r="AP155" s="7">
        <v>1.0207705001162559</v>
      </c>
      <c r="AQ155" s="7">
        <v>2.5761892477556496</v>
      </c>
      <c r="AR155" s="44">
        <v>6.4183262821174285</v>
      </c>
      <c r="AS155" s="44">
        <v>60.376726942496909</v>
      </c>
      <c r="AT155" s="44">
        <v>55.738741458918241</v>
      </c>
      <c r="AU155" s="44">
        <v>47.332479653419121</v>
      </c>
      <c r="AV155" s="44">
        <v>43.351924370231941</v>
      </c>
      <c r="AW155" s="44">
        <v>41.513256208630054</v>
      </c>
      <c r="AX155" s="44">
        <v>32.06185671127308</v>
      </c>
      <c r="AY155" s="44">
        <v>11.760928926822439</v>
      </c>
      <c r="AZ155" s="7">
        <v>100</v>
      </c>
      <c r="BA155" s="7">
        <v>98.831385642737885</v>
      </c>
      <c r="BB155" s="7">
        <v>98.330550918197005</v>
      </c>
      <c r="BC155" s="7">
        <v>98.330550918197005</v>
      </c>
      <c r="BD155" s="44">
        <v>97.829716193656097</v>
      </c>
      <c r="BE155" s="44">
        <v>4.6379854835786674</v>
      </c>
      <c r="BF155" s="44">
        <v>13.044247289077788</v>
      </c>
      <c r="BG155" s="44">
        <v>8.4062618054991205</v>
      </c>
      <c r="BH155" s="44">
        <v>3.9805552831871793</v>
      </c>
      <c r="BI155" s="44">
        <v>1.8386681616018876</v>
      </c>
      <c r="BJ155" s="44">
        <v>9.4513994973569737</v>
      </c>
      <c r="BK155" s="44">
        <v>20.300927784450643</v>
      </c>
      <c r="BL155" s="44">
        <v>39.623273057503091</v>
      </c>
      <c r="BM155" s="7">
        <v>0</v>
      </c>
      <c r="BN155" s="7"/>
      <c r="BO155" s="7"/>
      <c r="BP155" s="7">
        <v>0</v>
      </c>
      <c r="BQ155" s="7">
        <v>0</v>
      </c>
      <c r="BR155" s="44">
        <v>55.738741458918241</v>
      </c>
      <c r="BS155" s="44">
        <v>47.332479653419121</v>
      </c>
      <c r="BT155" s="44">
        <v>43.351924370231941</v>
      </c>
      <c r="BU155" s="44">
        <v>41.513256208630054</v>
      </c>
      <c r="BV155" s="44">
        <v>32.06185671127308</v>
      </c>
      <c r="BW155" s="44">
        <v>11.760928926822439</v>
      </c>
      <c r="BX155" s="44">
        <v>1.0207705001162559</v>
      </c>
      <c r="BY155" s="45">
        <v>0</v>
      </c>
      <c r="BZ155" s="7">
        <v>15</v>
      </c>
      <c r="CA155" s="7">
        <v>67</v>
      </c>
      <c r="CB155" s="7">
        <v>1.6767984077035842</v>
      </c>
      <c r="CC155" s="7">
        <v>2.6260812934171351</v>
      </c>
      <c r="CD155" s="7">
        <v>2.0798875289447576</v>
      </c>
      <c r="CE155" s="44">
        <v>36.148267309665641</v>
      </c>
      <c r="CF155" s="44">
        <v>35.526924054472694</v>
      </c>
      <c r="CG155" s="44">
        <v>33.786845424656207</v>
      </c>
      <c r="CH155" s="44">
        <v>32.900871323760647</v>
      </c>
      <c r="CI155" s="44">
        <v>32.696906063122782</v>
      </c>
      <c r="CJ155" s="44">
        <v>30.701870857509032</v>
      </c>
      <c r="CK155" s="44">
        <v>19.075190070244389</v>
      </c>
      <c r="CL155" s="7">
        <v>100</v>
      </c>
      <c r="CM155" s="44">
        <v>100</v>
      </c>
      <c r="CN155" s="44">
        <v>100</v>
      </c>
      <c r="CO155" s="44">
        <v>100</v>
      </c>
      <c r="CP155" s="44">
        <v>100</v>
      </c>
      <c r="CQ155" s="44">
        <v>0.6213432551929472</v>
      </c>
      <c r="CR155" s="44">
        <v>2.3614218850094346</v>
      </c>
      <c r="CS155" s="44">
        <v>1.7400786298164874</v>
      </c>
      <c r="CT155" s="44">
        <v>0.8859741008955595</v>
      </c>
      <c r="CU155" s="44">
        <v>0.20396526063786524</v>
      </c>
      <c r="CV155" s="44">
        <v>1.9950352056137497</v>
      </c>
      <c r="CW155" s="44">
        <v>11.626680787264643</v>
      </c>
      <c r="CX155" s="44">
        <v>63.851732690334359</v>
      </c>
      <c r="CY155" s="7">
        <v>0</v>
      </c>
      <c r="CZ155" s="7"/>
      <c r="DA155" s="7"/>
      <c r="DB155" s="7">
        <v>0</v>
      </c>
      <c r="DC155" s="44">
        <v>0</v>
      </c>
      <c r="DD155" s="44">
        <v>35.526924054472694</v>
      </c>
      <c r="DE155" s="44">
        <v>33.7868454246562</v>
      </c>
      <c r="DF155" s="44">
        <v>32.900871323760647</v>
      </c>
      <c r="DG155" s="44">
        <v>32.696906063122782</v>
      </c>
      <c r="DH155" s="44">
        <v>30.701870857509029</v>
      </c>
      <c r="DI155" s="44">
        <v>19.075190070244389</v>
      </c>
      <c r="DJ155" s="44">
        <v>1.6767984077035842</v>
      </c>
      <c r="DK155" s="45">
        <v>0</v>
      </c>
      <c r="DL155" s="7">
        <v>30</v>
      </c>
      <c r="DM155" s="7">
        <v>78</v>
      </c>
      <c r="DN155" s="7">
        <v>1.8375771741153104</v>
      </c>
      <c r="DO155" s="7">
        <v>2.6373908476134198</v>
      </c>
      <c r="DP155" s="7">
        <v>1.0964480336156626</v>
      </c>
      <c r="DQ155" s="7">
        <v>30.325944075443438</v>
      </c>
      <c r="DR155" s="44">
        <v>27.034761048982237</v>
      </c>
      <c r="DS155" s="44">
        <v>25.89192564661872</v>
      </c>
      <c r="DT155" s="44">
        <v>25.591851546556789</v>
      </c>
      <c r="DU155" s="44">
        <v>25.368392110340533</v>
      </c>
      <c r="DV155" s="44">
        <v>23.75948416958305</v>
      </c>
      <c r="DW155" s="44">
        <v>16.283252303362765</v>
      </c>
      <c r="DX155" s="7">
        <v>100</v>
      </c>
      <c r="DY155" s="44">
        <v>98.330550918197005</v>
      </c>
      <c r="DZ155" s="44">
        <v>98.330550918197005</v>
      </c>
      <c r="EA155" s="44">
        <v>98.330550918197005</v>
      </c>
      <c r="EB155" s="44">
        <v>98.330550918197005</v>
      </c>
      <c r="EC155" s="44">
        <v>3.2911830264612014</v>
      </c>
      <c r="ED155" s="44">
        <v>4.434018428824718</v>
      </c>
      <c r="EE155" s="44">
        <v>1.1428354023635166</v>
      </c>
      <c r="EF155" s="44">
        <v>0.30007410006193069</v>
      </c>
      <c r="EG155" s="44">
        <v>0.22345943621625608</v>
      </c>
      <c r="EH155" s="44">
        <v>1.6089079407574829</v>
      </c>
      <c r="EI155" s="44">
        <v>7.4762318662202851</v>
      </c>
      <c r="EJ155" s="44">
        <v>69.674055924556569</v>
      </c>
      <c r="EK155" s="7">
        <v>0</v>
      </c>
      <c r="EL155" s="7"/>
      <c r="EM155" s="7"/>
      <c r="EN155" s="44">
        <v>0</v>
      </c>
      <c r="EO155" s="44">
        <v>0</v>
      </c>
      <c r="EP155" s="44">
        <v>27.034761048982237</v>
      </c>
      <c r="EQ155" s="44">
        <v>25.89192564661872</v>
      </c>
      <c r="ER155" s="44">
        <v>25.591851546556793</v>
      </c>
      <c r="ES155" s="44">
        <v>25.368392110340533</v>
      </c>
      <c r="ET155" s="44">
        <v>23.75948416958305</v>
      </c>
      <c r="EU155" s="44">
        <v>16.283252303362765</v>
      </c>
      <c r="EV155" s="44">
        <v>1.8375771741153104</v>
      </c>
      <c r="EW155" s="45">
        <v>0</v>
      </c>
      <c r="EX155" s="7"/>
      <c r="EY155" s="7"/>
      <c r="EZ155" s="7"/>
      <c r="FA155" s="45"/>
      <c r="FB155" s="45"/>
      <c r="FC155" s="45"/>
      <c r="FD155" s="45"/>
      <c r="FE155" s="45"/>
      <c r="FF155" s="45"/>
      <c r="FG155" s="45"/>
      <c r="FH155" s="45"/>
      <c r="FI155" s="45"/>
      <c r="FJ155" s="45"/>
      <c r="FK155" s="7"/>
      <c r="FL155" s="44"/>
      <c r="FM155" s="44"/>
      <c r="FN155" s="44"/>
      <c r="FO155" s="44"/>
      <c r="FP155" s="44"/>
      <c r="FQ155" s="44"/>
      <c r="FR155" s="44"/>
      <c r="FS155" s="44"/>
      <c r="FT155" s="44"/>
      <c r="FU155" s="44"/>
      <c r="FV155" s="44"/>
      <c r="FW155" s="44"/>
      <c r="FX155" s="7"/>
      <c r="FY155" s="7"/>
      <c r="FZ155" s="7"/>
      <c r="GA155" s="7"/>
      <c r="GB155" s="7"/>
      <c r="GC155" s="44"/>
      <c r="GD155" s="44"/>
      <c r="GE155" s="44"/>
      <c r="GF155" s="44"/>
      <c r="GG155" s="44"/>
      <c r="GH155" s="44"/>
      <c r="GI155" s="44"/>
      <c r="GJ155" s="7"/>
      <c r="GL155" s="4">
        <f t="shared" si="4"/>
        <v>34.918326282117427</v>
      </c>
      <c r="GM155" s="4">
        <f t="shared" si="5"/>
        <v>18.863470733866855</v>
      </c>
      <c r="GN155" s="4"/>
    </row>
    <row r="156" spans="1:196" x14ac:dyDescent="0.2">
      <c r="A156" s="7">
        <v>77591</v>
      </c>
      <c r="B156" s="7">
        <v>2007</v>
      </c>
      <c r="C156" s="7">
        <v>6</v>
      </c>
      <c r="D156" s="7">
        <v>5</v>
      </c>
      <c r="E156" s="7">
        <v>7241702</v>
      </c>
      <c r="F156" s="7">
        <v>3532996</v>
      </c>
      <c r="G156" s="7">
        <v>230</v>
      </c>
      <c r="H156" s="1">
        <v>3</v>
      </c>
      <c r="I156" s="1">
        <v>2</v>
      </c>
      <c r="J156" s="7">
        <v>4.9000000000000004</v>
      </c>
      <c r="K156" s="7">
        <v>0</v>
      </c>
      <c r="L156" s="7">
        <v>0</v>
      </c>
      <c r="M156" s="7">
        <v>3</v>
      </c>
      <c r="N156" s="7">
        <v>0</v>
      </c>
      <c r="O156" s="7">
        <v>4</v>
      </c>
      <c r="P156" s="7">
        <v>201</v>
      </c>
      <c r="Q156" s="7">
        <v>0</v>
      </c>
      <c r="R156" s="7">
        <v>1.9000000000000001</v>
      </c>
      <c r="S156" s="7">
        <v>24</v>
      </c>
      <c r="T156" s="7">
        <v>74.100000000000009</v>
      </c>
      <c r="U156" s="7">
        <v>0.82599999999999996</v>
      </c>
      <c r="V156" s="7">
        <v>16.761226460647034</v>
      </c>
      <c r="W156" s="7">
        <v>11.25371619171924</v>
      </c>
      <c r="X156" s="7">
        <v>202</v>
      </c>
      <c r="Y156" s="7">
        <v>10</v>
      </c>
      <c r="Z156" s="7">
        <v>1.9000000000000001</v>
      </c>
      <c r="AA156" s="7">
        <v>24</v>
      </c>
      <c r="AB156" s="7">
        <v>74.100000000000009</v>
      </c>
      <c r="AC156" s="7">
        <v>1.01</v>
      </c>
      <c r="AD156" s="7">
        <v>10.845022237427305</v>
      </c>
      <c r="AE156" s="7">
        <v>14.910645762526041</v>
      </c>
      <c r="AF156" s="7">
        <v>203</v>
      </c>
      <c r="AG156" s="7">
        <v>20</v>
      </c>
      <c r="AH156" s="7">
        <v>1.7</v>
      </c>
      <c r="AI156" s="7">
        <v>21.7</v>
      </c>
      <c r="AJ156" s="7">
        <v>76.600000000000009</v>
      </c>
      <c r="AK156" s="7">
        <v>1.1830000000000001</v>
      </c>
      <c r="AL156" s="7">
        <v>8.3022682757313362</v>
      </c>
      <c r="AM156" s="7">
        <v>13.415558464824644</v>
      </c>
      <c r="AN156" s="7">
        <v>0</v>
      </c>
      <c r="AO156" s="7">
        <v>110</v>
      </c>
      <c r="AP156" s="7">
        <v>1.1733723339796216</v>
      </c>
      <c r="AQ156" s="7">
        <v>2.6172805674216164</v>
      </c>
      <c r="AR156" s="44">
        <v>2.8451680502942009</v>
      </c>
      <c r="AS156" s="44">
        <v>55.168263250601534</v>
      </c>
      <c r="AT156" s="44">
        <v>51.386727549376651</v>
      </c>
      <c r="AU156" s="44">
        <v>42.244733188842751</v>
      </c>
      <c r="AV156" s="44">
        <v>35.23631121158374</v>
      </c>
      <c r="AW156" s="44">
        <v>32.204392561666815</v>
      </c>
      <c r="AX156" s="44">
        <v>15.908655504270069</v>
      </c>
      <c r="AY156" s="44">
        <v>2.7965353542922848</v>
      </c>
      <c r="AZ156" s="7">
        <v>100</v>
      </c>
      <c r="BA156" s="7">
        <v>100.51457975986278</v>
      </c>
      <c r="BB156" s="7">
        <v>99.485420240137216</v>
      </c>
      <c r="BC156" s="7">
        <v>100.6861063464837</v>
      </c>
      <c r="BD156" s="44">
        <v>98.284734133790749</v>
      </c>
      <c r="BE156" s="44">
        <v>3.7815357012248825</v>
      </c>
      <c r="BF156" s="44">
        <v>12.923530061758782</v>
      </c>
      <c r="BG156" s="44">
        <v>9.1419943605339</v>
      </c>
      <c r="BH156" s="44">
        <v>7.0084219772590117</v>
      </c>
      <c r="BI156" s="44">
        <v>3.0319186499169248</v>
      </c>
      <c r="BJ156" s="44">
        <v>16.295737057396746</v>
      </c>
      <c r="BK156" s="44">
        <v>13.112120149977784</v>
      </c>
      <c r="BL156" s="44">
        <v>44.831736749398466</v>
      </c>
      <c r="BM156" s="7">
        <v>0</v>
      </c>
      <c r="BN156" s="7"/>
      <c r="BO156" s="7"/>
      <c r="BP156" s="7">
        <v>0</v>
      </c>
      <c r="BQ156" s="7">
        <v>0</v>
      </c>
      <c r="BR156" s="44">
        <v>51.386727549376651</v>
      </c>
      <c r="BS156" s="44">
        <v>42.244733188842744</v>
      </c>
      <c r="BT156" s="44">
        <v>35.23631121158374</v>
      </c>
      <c r="BU156" s="44">
        <v>32.204392561666815</v>
      </c>
      <c r="BV156" s="44">
        <v>15.908655504270067</v>
      </c>
      <c r="BW156" s="44">
        <v>2.7965353542922848</v>
      </c>
      <c r="BX156" s="44">
        <v>1.1733723339796216</v>
      </c>
      <c r="BY156" s="45">
        <v>0</v>
      </c>
      <c r="BZ156" s="7">
        <v>15</v>
      </c>
      <c r="CA156" s="7">
        <v>104</v>
      </c>
      <c r="CB156" s="7">
        <v>0.89416225649380188</v>
      </c>
      <c r="CC156" s="7">
        <v>2.5442515509305585</v>
      </c>
      <c r="CD156" s="7">
        <v>9.1955173103862009</v>
      </c>
      <c r="CE156" s="44">
        <v>64.855587641608693</v>
      </c>
      <c r="CF156" s="44">
        <v>54.441977527653492</v>
      </c>
      <c r="CG156" s="44">
        <v>47.528120629162594</v>
      </c>
      <c r="CH156" s="44">
        <v>37.40402989735945</v>
      </c>
      <c r="CI156" s="44">
        <v>33.469731347152397</v>
      </c>
      <c r="CJ156" s="44">
        <v>19.565125721827741</v>
      </c>
      <c r="CK156" s="44">
        <v>9.1288603467738536</v>
      </c>
      <c r="CL156" s="7">
        <v>100</v>
      </c>
      <c r="CM156" s="44">
        <v>98.835274542429289</v>
      </c>
      <c r="CN156" s="44">
        <v>98.336106489184701</v>
      </c>
      <c r="CO156" s="44">
        <v>98.336106489184701</v>
      </c>
      <c r="CP156" s="44">
        <v>97.836938435940112</v>
      </c>
      <c r="CQ156" s="44">
        <v>10.413610113955201</v>
      </c>
      <c r="CR156" s="44">
        <v>17.3274670124461</v>
      </c>
      <c r="CS156" s="44">
        <v>6.9138568984908986</v>
      </c>
      <c r="CT156" s="44">
        <v>10.124090731803143</v>
      </c>
      <c r="CU156" s="44">
        <v>3.9342985502070533</v>
      </c>
      <c r="CV156" s="44">
        <v>13.904605625324656</v>
      </c>
      <c r="CW156" s="44">
        <v>10.436265375053887</v>
      </c>
      <c r="CX156" s="44">
        <v>35.144412358391307</v>
      </c>
      <c r="CY156" s="7">
        <v>0</v>
      </c>
      <c r="CZ156" s="7"/>
      <c r="DA156" s="7"/>
      <c r="DB156" s="7">
        <v>0</v>
      </c>
      <c r="DC156" s="44">
        <v>0</v>
      </c>
      <c r="DD156" s="44">
        <v>54.441977527653492</v>
      </c>
      <c r="DE156" s="44">
        <v>47.528120629162601</v>
      </c>
      <c r="DF156" s="44">
        <v>37.40402989735945</v>
      </c>
      <c r="DG156" s="44">
        <v>33.46973134715239</v>
      </c>
      <c r="DH156" s="44">
        <v>19.565125721827741</v>
      </c>
      <c r="DI156" s="44">
        <v>9.1288603467738536</v>
      </c>
      <c r="DJ156" s="44">
        <v>0.89416225649380188</v>
      </c>
      <c r="DK156" s="45">
        <v>0</v>
      </c>
      <c r="DL156" s="7">
        <v>30</v>
      </c>
      <c r="DM156" s="7">
        <v>101</v>
      </c>
      <c r="DN156" s="7">
        <v>1.4838614506612953</v>
      </c>
      <c r="DO156" s="7">
        <v>2.6387551182545987</v>
      </c>
      <c r="DP156" s="7">
        <v>0.97781580394795364</v>
      </c>
      <c r="DQ156" s="7">
        <v>43.766610232373758</v>
      </c>
      <c r="DR156" s="44">
        <v>37.058813532887378</v>
      </c>
      <c r="DS156" s="44">
        <v>31.580816560085879</v>
      </c>
      <c r="DT156" s="44">
        <v>26.850713784768697</v>
      </c>
      <c r="DU156" s="44">
        <v>21.392398238216821</v>
      </c>
      <c r="DV156" s="44">
        <v>8.8618901926469782</v>
      </c>
      <c r="DW156" s="44">
        <v>4.6005742122483522</v>
      </c>
      <c r="DX156" s="7">
        <v>100</v>
      </c>
      <c r="DY156" s="44">
        <v>100.51107325383303</v>
      </c>
      <c r="DZ156" s="44">
        <v>99.829642248722323</v>
      </c>
      <c r="EA156" s="44">
        <v>98.790659113817654</v>
      </c>
      <c r="EB156" s="44">
        <v>98.959243856332691</v>
      </c>
      <c r="EC156" s="44">
        <v>6.70779669948638</v>
      </c>
      <c r="ED156" s="44">
        <v>12.185793672287879</v>
      </c>
      <c r="EE156" s="44">
        <v>5.477996972801499</v>
      </c>
      <c r="EF156" s="44">
        <v>4.7301027753171816</v>
      </c>
      <c r="EG156" s="44">
        <v>5.4583155465518765</v>
      </c>
      <c r="EH156" s="44">
        <v>12.530508045569842</v>
      </c>
      <c r="EI156" s="44">
        <v>4.261315980398626</v>
      </c>
      <c r="EJ156" s="44">
        <v>56.233389767626242</v>
      </c>
      <c r="EK156" s="7">
        <v>0</v>
      </c>
      <c r="EL156" s="7"/>
      <c r="EM156" s="7">
        <v>10.245000000000001</v>
      </c>
      <c r="EN156" s="44">
        <v>10.245000000000001</v>
      </c>
      <c r="EO156" s="44">
        <v>3.8660377358490563</v>
      </c>
      <c r="EP156" s="44">
        <v>38.023197625278989</v>
      </c>
      <c r="EQ156" s="44">
        <v>32.402646354724524</v>
      </c>
      <c r="ER156" s="44">
        <v>27.54945178458112</v>
      </c>
      <c r="ES156" s="44">
        <v>21.94909411140592</v>
      </c>
      <c r="ET156" s="44">
        <v>9.0925037799580188</v>
      </c>
      <c r="EU156" s="44">
        <v>4.5064877004531185</v>
      </c>
      <c r="EV156" s="44">
        <v>1.4535149457601371</v>
      </c>
      <c r="EW156" s="45">
        <v>3.03465049011582E-2</v>
      </c>
      <c r="EX156" s="7">
        <v>4</v>
      </c>
      <c r="EY156" s="7" t="s">
        <v>188</v>
      </c>
      <c r="EZ156" s="7">
        <v>108</v>
      </c>
      <c r="FA156" s="45">
        <v>0.59328000200958542</v>
      </c>
      <c r="FB156" s="45">
        <v>2.4631282692745056</v>
      </c>
      <c r="FC156" s="45">
        <v>16.249715715260386</v>
      </c>
      <c r="FD156" s="45">
        <v>75.913556374214679</v>
      </c>
      <c r="FE156" s="45">
        <v>67.869676153203713</v>
      </c>
      <c r="FF156" s="45">
        <v>60.044207685417625</v>
      </c>
      <c r="FG156" s="45">
        <v>44.039031436488926</v>
      </c>
      <c r="FH156" s="45">
        <v>41.958680559867602</v>
      </c>
      <c r="FI156" s="45">
        <v>28.194873057267735</v>
      </c>
      <c r="FJ156" s="45">
        <v>15.680777782670136</v>
      </c>
      <c r="FK156" s="7">
        <v>100</v>
      </c>
      <c r="FL156" s="44">
        <v>98.833333333333329</v>
      </c>
      <c r="FM156" s="44">
        <v>98.833333333333329</v>
      </c>
      <c r="FN156" s="44">
        <v>99.5</v>
      </c>
      <c r="FO156" s="44">
        <v>98.833333333333329</v>
      </c>
      <c r="FP156" s="44">
        <v>8.0438802210109657</v>
      </c>
      <c r="FQ156" s="44">
        <v>15.869348688797054</v>
      </c>
      <c r="FR156" s="44">
        <v>7.825468467786088</v>
      </c>
      <c r="FS156" s="44">
        <v>16.005176248928699</v>
      </c>
      <c r="FT156" s="44">
        <v>2.0803508766213241</v>
      </c>
      <c r="FU156" s="44">
        <v>13.763807502599867</v>
      </c>
      <c r="FV156" s="44">
        <v>12.514095274597599</v>
      </c>
      <c r="FW156" s="44">
        <v>24.086443625785321</v>
      </c>
      <c r="FX156" s="7">
        <v>0</v>
      </c>
      <c r="FY156" s="7"/>
      <c r="FZ156" s="7"/>
      <c r="GA156" s="7">
        <v>0</v>
      </c>
      <c r="GB156" s="7">
        <v>0</v>
      </c>
      <c r="GC156" s="44">
        <v>67.869676153203727</v>
      </c>
      <c r="GD156" s="44">
        <v>60.044207685417625</v>
      </c>
      <c r="GE156" s="44">
        <v>44.039031436488926</v>
      </c>
      <c r="GF156" s="44">
        <v>41.958680559867602</v>
      </c>
      <c r="GG156" s="44">
        <v>28.194873057267735</v>
      </c>
      <c r="GH156" s="44">
        <v>15.680777782670136</v>
      </c>
      <c r="GI156" s="44">
        <v>0.59328000200958542</v>
      </c>
      <c r="GJ156" s="7">
        <v>0</v>
      </c>
      <c r="GL156" s="4">
        <f t="shared" si="4"/>
        <v>4.7451680502942013</v>
      </c>
      <c r="GM156" s="4">
        <f t="shared" si="5"/>
        <v>22.963870688934719</v>
      </c>
      <c r="GN156" s="4"/>
    </row>
    <row r="157" spans="1:196" x14ac:dyDescent="0.2">
      <c r="A157" s="7">
        <v>83571</v>
      </c>
      <c r="B157" s="7">
        <v>2007</v>
      </c>
      <c r="C157" s="7">
        <v>6</v>
      </c>
      <c r="D157" s="7">
        <v>5</v>
      </c>
      <c r="E157" s="7">
        <v>7289702</v>
      </c>
      <c r="F157" s="7">
        <v>3517012</v>
      </c>
      <c r="G157" s="7">
        <v>150</v>
      </c>
      <c r="H157" s="1">
        <v>3</v>
      </c>
      <c r="I157" s="1">
        <v>2</v>
      </c>
      <c r="J157" s="7">
        <v>7</v>
      </c>
      <c r="K157" s="7">
        <v>0</v>
      </c>
      <c r="L157" s="7">
        <v>0</v>
      </c>
      <c r="M157" s="7">
        <v>2</v>
      </c>
      <c r="N157" s="7">
        <v>0</v>
      </c>
      <c r="O157" s="7">
        <v>3</v>
      </c>
      <c r="P157" s="7">
        <v>201</v>
      </c>
      <c r="Q157" s="7">
        <v>0</v>
      </c>
      <c r="R157" s="7">
        <v>1.2</v>
      </c>
      <c r="S157" s="7">
        <v>17.600000000000001</v>
      </c>
      <c r="T157" s="7">
        <v>81.2</v>
      </c>
      <c r="U157" s="7">
        <v>1.179</v>
      </c>
      <c r="V157" s="7">
        <v>4.7738559299407202</v>
      </c>
      <c r="W157" s="7">
        <v>5.2038355857118805</v>
      </c>
      <c r="X157" s="7">
        <v>202</v>
      </c>
      <c r="Y157" s="7">
        <v>10</v>
      </c>
      <c r="Z157" s="7">
        <v>1.2</v>
      </c>
      <c r="AA157" s="7">
        <v>17.600000000000001</v>
      </c>
      <c r="AB157" s="7">
        <v>81.2</v>
      </c>
      <c r="AC157" s="7">
        <v>1.208</v>
      </c>
      <c r="AD157" s="7">
        <v>6.634707574304894</v>
      </c>
      <c r="AE157" s="7">
        <v>5.4785376874101477</v>
      </c>
      <c r="AF157" s="7">
        <v>203</v>
      </c>
      <c r="AG157" s="7">
        <v>20</v>
      </c>
      <c r="AH157" s="7">
        <v>0.8</v>
      </c>
      <c r="AI157" s="7">
        <v>13.700000000000001</v>
      </c>
      <c r="AJ157" s="7">
        <v>85.5</v>
      </c>
      <c r="AK157" s="7">
        <v>1.282</v>
      </c>
      <c r="AL157" s="7">
        <v>5.5959393407695179</v>
      </c>
      <c r="AM157" s="7">
        <v>8.3571191503484954</v>
      </c>
      <c r="AN157" s="7">
        <v>0</v>
      </c>
      <c r="AO157" s="7">
        <v>57</v>
      </c>
      <c r="AP157" s="7">
        <v>0.98639866325127401</v>
      </c>
      <c r="AQ157" s="7">
        <v>2.5648702143301478</v>
      </c>
      <c r="AR157" s="44">
        <v>7.4025900582480224</v>
      </c>
      <c r="AS157" s="44">
        <v>61.541965837484447</v>
      </c>
      <c r="AT157" s="44">
        <v>55.673245005916272</v>
      </c>
      <c r="AU157" s="44">
        <v>38.952986739614488</v>
      </c>
      <c r="AV157" s="44">
        <v>22.683409289116028</v>
      </c>
      <c r="AW157" s="44">
        <v>21.138217920647648</v>
      </c>
      <c r="AX157" s="44">
        <v>15.588405588898663</v>
      </c>
      <c r="AY157" s="44">
        <v>3.9577537744688929</v>
      </c>
      <c r="AZ157" s="7">
        <v>100</v>
      </c>
      <c r="BA157" s="7">
        <v>100</v>
      </c>
      <c r="BB157" s="7">
        <v>101.17845117845118</v>
      </c>
      <c r="BC157" s="7">
        <v>100.67340067340069</v>
      </c>
      <c r="BD157" s="44">
        <v>100</v>
      </c>
      <c r="BE157" s="44">
        <v>5.8687208315681758</v>
      </c>
      <c r="BF157" s="44">
        <v>22.588979097869959</v>
      </c>
      <c r="BG157" s="44">
        <v>16.720258266301784</v>
      </c>
      <c r="BH157" s="44">
        <v>16.26957745049846</v>
      </c>
      <c r="BI157" s="44">
        <v>1.5451913684683802</v>
      </c>
      <c r="BJ157" s="44">
        <v>5.5498123317489849</v>
      </c>
      <c r="BK157" s="44">
        <v>11.63065181442977</v>
      </c>
      <c r="BL157" s="44">
        <v>38.458034162515553</v>
      </c>
      <c r="BM157" s="7">
        <v>0</v>
      </c>
      <c r="BN157" s="7"/>
      <c r="BO157" s="7"/>
      <c r="BP157" s="7">
        <v>0</v>
      </c>
      <c r="BQ157" s="7">
        <v>0</v>
      </c>
      <c r="BR157" s="44">
        <v>55.673245005916257</v>
      </c>
      <c r="BS157" s="44">
        <v>38.952986739614488</v>
      </c>
      <c r="BT157" s="44">
        <v>22.683409289116028</v>
      </c>
      <c r="BU157" s="44">
        <v>21.138217920647651</v>
      </c>
      <c r="BV157" s="44">
        <v>15.588405588898663</v>
      </c>
      <c r="BW157" s="44">
        <v>3.9577537744688929</v>
      </c>
      <c r="BX157" s="44">
        <v>0.98639866325127401</v>
      </c>
      <c r="BY157" s="45">
        <v>0</v>
      </c>
      <c r="BZ157" s="7">
        <v>15</v>
      </c>
      <c r="CA157" s="7">
        <v>58</v>
      </c>
      <c r="CB157" s="7">
        <v>1.4893864131298216</v>
      </c>
      <c r="CC157" s="7">
        <v>2.6394027497166506</v>
      </c>
      <c r="CD157" s="7">
        <v>0.92150002463906122</v>
      </c>
      <c r="CE157" s="44">
        <v>43.57108200748398</v>
      </c>
      <c r="CF157" s="44">
        <v>37.663207882171392</v>
      </c>
      <c r="CG157" s="44">
        <v>21.279440732472885</v>
      </c>
      <c r="CH157" s="44">
        <v>8.0489784805459657</v>
      </c>
      <c r="CI157" s="44">
        <v>6.754110724652544</v>
      </c>
      <c r="CJ157" s="44">
        <v>3.9698095915137857</v>
      </c>
      <c r="CK157" s="44">
        <v>2.482375536395474</v>
      </c>
      <c r="CL157" s="7">
        <v>100</v>
      </c>
      <c r="CM157" s="44">
        <v>99.475524475524466</v>
      </c>
      <c r="CN157" s="44">
        <v>100.69930069930069</v>
      </c>
      <c r="CO157" s="44">
        <v>100.69930069930069</v>
      </c>
      <c r="CP157" s="44">
        <v>100</v>
      </c>
      <c r="CQ157" s="44">
        <v>5.9078741253125884</v>
      </c>
      <c r="CR157" s="44">
        <v>22.291641275011095</v>
      </c>
      <c r="CS157" s="44">
        <v>16.383767149698507</v>
      </c>
      <c r="CT157" s="44">
        <v>13.230462251926919</v>
      </c>
      <c r="CU157" s="44">
        <v>1.2948677558934216</v>
      </c>
      <c r="CV157" s="44">
        <v>2.7843011331387584</v>
      </c>
      <c r="CW157" s="44">
        <v>1.4874340551183116</v>
      </c>
      <c r="CX157" s="44">
        <v>56.42891799251602</v>
      </c>
      <c r="CY157" s="7">
        <v>0</v>
      </c>
      <c r="CZ157" s="7"/>
      <c r="DA157" s="7">
        <v>6.282</v>
      </c>
      <c r="DB157" s="7">
        <v>6.282</v>
      </c>
      <c r="DC157" s="44">
        <v>2.3705660377358493</v>
      </c>
      <c r="DD157" s="44">
        <v>38.271903575947803</v>
      </c>
      <c r="DE157" s="44">
        <v>21.623349408025668</v>
      </c>
      <c r="DF157" s="44">
        <v>8.1790624222998112</v>
      </c>
      <c r="DG157" s="44">
        <v>6.8632676006745479</v>
      </c>
      <c r="DH157" s="44">
        <v>4.0339678546927065</v>
      </c>
      <c r="DI157" s="44">
        <v>2.4511125351910721</v>
      </c>
      <c r="DJ157" s="44">
        <v>1.470629102422873</v>
      </c>
      <c r="DK157" s="45">
        <v>1.8757310706948527E-2</v>
      </c>
      <c r="DL157" s="7">
        <v>30</v>
      </c>
      <c r="DM157" s="7">
        <v>59</v>
      </c>
      <c r="DN157" s="7">
        <v>1.3861169201066672</v>
      </c>
      <c r="DO157" s="7">
        <v>2.6358948028980542</v>
      </c>
      <c r="DP157" s="7">
        <v>1.2265388784300495</v>
      </c>
      <c r="DQ157" s="7">
        <v>47.413799724378578</v>
      </c>
      <c r="DR157" s="44">
        <v>43.801629812636378</v>
      </c>
      <c r="DS157" s="44">
        <v>20.929862787712107</v>
      </c>
      <c r="DT157" s="44">
        <v>17.335245340958867</v>
      </c>
      <c r="DU157" s="44">
        <v>15.510909418734448</v>
      </c>
      <c r="DV157" s="44">
        <v>7.8149145468323109</v>
      </c>
      <c r="DW157" s="44">
        <v>3.0437368772283802</v>
      </c>
      <c r="DX157" s="7">
        <v>100</v>
      </c>
      <c r="DY157" s="44">
        <v>98.763250883392217</v>
      </c>
      <c r="DZ157" s="44">
        <v>99.293286219081281</v>
      </c>
      <c r="EA157" s="44">
        <v>98.763250883392217</v>
      </c>
      <c r="EB157" s="44">
        <v>98.233215547703196</v>
      </c>
      <c r="EC157" s="44">
        <v>3.6121699117421997</v>
      </c>
      <c r="ED157" s="44">
        <v>26.483936936666471</v>
      </c>
      <c r="EE157" s="44">
        <v>22.871767024924271</v>
      </c>
      <c r="EF157" s="44">
        <v>3.5946174467532401</v>
      </c>
      <c r="EG157" s="44">
        <v>1.8243359222244191</v>
      </c>
      <c r="EH157" s="44">
        <v>7.6959948719021369</v>
      </c>
      <c r="EI157" s="44">
        <v>4.7711776696039312</v>
      </c>
      <c r="EJ157" s="44">
        <v>52.586200275621422</v>
      </c>
      <c r="EK157" s="7">
        <v>0</v>
      </c>
      <c r="EL157" s="7"/>
      <c r="EM157" s="7"/>
      <c r="EN157" s="44">
        <v>0</v>
      </c>
      <c r="EO157" s="44">
        <v>0</v>
      </c>
      <c r="EP157" s="44">
        <v>43.801629812636378</v>
      </c>
      <c r="EQ157" s="44">
        <v>20.929862787712107</v>
      </c>
      <c r="ER157" s="44">
        <v>17.335245340958867</v>
      </c>
      <c r="ES157" s="44">
        <v>15.510909418734448</v>
      </c>
      <c r="ET157" s="44">
        <v>7.8149145468323109</v>
      </c>
      <c r="EU157" s="44">
        <v>3.0437368772283802</v>
      </c>
      <c r="EV157" s="44">
        <v>1.3861169201066672</v>
      </c>
      <c r="EW157" s="45">
        <v>0</v>
      </c>
      <c r="EX157" s="7">
        <v>2</v>
      </c>
      <c r="EY157" s="7" t="s">
        <v>188</v>
      </c>
      <c r="EZ157" s="7">
        <v>71</v>
      </c>
      <c r="FA157" s="45">
        <v>1.3974996085356828</v>
      </c>
      <c r="FB157" s="45">
        <v>2.6277885799468534</v>
      </c>
      <c r="FC157" s="45">
        <v>1.9314278307084183</v>
      </c>
      <c r="FD157" s="45">
        <v>46.818415332182205</v>
      </c>
      <c r="FE157" s="45">
        <v>37.689155696082274</v>
      </c>
      <c r="FF157" s="45">
        <v>17.894487054259933</v>
      </c>
      <c r="FG157" s="45">
        <v>11.391761845771693</v>
      </c>
      <c r="FH157" s="45">
        <v>8.9732277774507612</v>
      </c>
      <c r="FI157" s="45">
        <v>6.1282854987371653</v>
      </c>
      <c r="FJ157" s="45">
        <v>2.9596867364668511</v>
      </c>
      <c r="FK157" s="7">
        <v>100</v>
      </c>
      <c r="FL157" s="44">
        <v>99.477351916376307</v>
      </c>
      <c r="FM157" s="44">
        <v>99.477351916376307</v>
      </c>
      <c r="FN157" s="44">
        <v>98.780487804878049</v>
      </c>
      <c r="FO157" s="44">
        <v>98.257839721254342</v>
      </c>
      <c r="FP157" s="44">
        <v>9.1292596360999312</v>
      </c>
      <c r="FQ157" s="44">
        <v>28.923928277922272</v>
      </c>
      <c r="FR157" s="44">
        <v>19.794668641822341</v>
      </c>
      <c r="FS157" s="44">
        <v>6.5027252084882399</v>
      </c>
      <c r="FT157" s="44">
        <v>2.4185340683209322</v>
      </c>
      <c r="FU157" s="44">
        <v>2.8449422787135958</v>
      </c>
      <c r="FV157" s="44">
        <v>3.1685987622703142</v>
      </c>
      <c r="FW157" s="44">
        <v>53.181584667817795</v>
      </c>
      <c r="FX157" s="7">
        <v>0</v>
      </c>
      <c r="FY157" s="7"/>
      <c r="FZ157" s="7"/>
      <c r="GA157" s="7">
        <v>0</v>
      </c>
      <c r="GB157" s="7">
        <v>0</v>
      </c>
      <c r="GC157" s="44">
        <v>37.689155696082274</v>
      </c>
      <c r="GD157" s="44">
        <v>17.894487054259933</v>
      </c>
      <c r="GE157" s="44">
        <v>11.391761845771693</v>
      </c>
      <c r="GF157" s="44">
        <v>8.9732277774507612</v>
      </c>
      <c r="GG157" s="44">
        <v>6.1282854987371662</v>
      </c>
      <c r="GH157" s="44">
        <v>2.9596867364668511</v>
      </c>
      <c r="GI157" s="44">
        <v>1.3974996085356828</v>
      </c>
      <c r="GJ157" s="7">
        <v>0</v>
      </c>
      <c r="GL157" s="4">
        <f t="shared" si="4"/>
        <v>8.6025900582480226</v>
      </c>
      <c r="GM157" s="4">
        <f t="shared" si="5"/>
        <v>40.403747916836799</v>
      </c>
      <c r="GN157" s="4"/>
    </row>
    <row r="158" spans="1:196" x14ac:dyDescent="0.2">
      <c r="A158" s="7">
        <v>101391</v>
      </c>
      <c r="B158" s="7">
        <v>2007</v>
      </c>
      <c r="C158" s="7">
        <v>6</v>
      </c>
      <c r="D158" s="7">
        <v>7</v>
      </c>
      <c r="E158" s="7">
        <v>7440910</v>
      </c>
      <c r="F158" s="7">
        <v>3375997</v>
      </c>
      <c r="G158" s="7">
        <v>200</v>
      </c>
      <c r="H158" s="1">
        <v>3</v>
      </c>
      <c r="I158" s="1">
        <v>2</v>
      </c>
      <c r="J158" s="7">
        <v>1.85</v>
      </c>
      <c r="K158" s="7">
        <v>0</v>
      </c>
      <c r="L158" s="7">
        <v>0</v>
      </c>
      <c r="M158" s="7">
        <v>2</v>
      </c>
      <c r="N158" s="7">
        <v>0</v>
      </c>
      <c r="O158" s="7">
        <v>4</v>
      </c>
      <c r="P158" s="7">
        <v>201</v>
      </c>
      <c r="Q158" s="7">
        <v>0</v>
      </c>
      <c r="R158" s="7">
        <v>2.8000000000000003</v>
      </c>
      <c r="S158" s="7">
        <v>28.6</v>
      </c>
      <c r="T158" s="7">
        <v>68.600000000000009</v>
      </c>
      <c r="U158" s="7">
        <v>1.0129999999999999</v>
      </c>
      <c r="V158" s="7">
        <v>14.396368839113917</v>
      </c>
      <c r="W158" s="7">
        <v>7.6191573972681716</v>
      </c>
      <c r="X158" s="7">
        <v>202</v>
      </c>
      <c r="Y158" s="7">
        <v>10</v>
      </c>
      <c r="Z158" s="7">
        <v>2.8000000000000003</v>
      </c>
      <c r="AA158" s="7">
        <v>28.6</v>
      </c>
      <c r="AB158" s="7">
        <v>68.600000000000009</v>
      </c>
      <c r="AC158" s="7">
        <v>1.1679999999999999</v>
      </c>
      <c r="AD158" s="7">
        <v>10.928229665071774</v>
      </c>
      <c r="AE158" s="7">
        <v>7.3968629136226927</v>
      </c>
      <c r="AF158" s="7">
        <v>203</v>
      </c>
      <c r="AG158" s="7">
        <v>20</v>
      </c>
      <c r="AH158" s="7">
        <v>2.6</v>
      </c>
      <c r="AI158" s="7">
        <v>26.6</v>
      </c>
      <c r="AJ158" s="7">
        <v>70.8</v>
      </c>
      <c r="AK158" s="7">
        <v>1.232</v>
      </c>
      <c r="AL158" s="7">
        <v>10.19662432573517</v>
      </c>
      <c r="AM158" s="7">
        <v>10.695601627591529</v>
      </c>
      <c r="AN158" s="7">
        <v>0</v>
      </c>
      <c r="AO158" s="7">
        <v>72</v>
      </c>
      <c r="AP158" s="7">
        <v>1.251099203759771</v>
      </c>
      <c r="AQ158" s="7">
        <v>2.6025155520995331</v>
      </c>
      <c r="AR158" s="44">
        <v>4.1290824261275176</v>
      </c>
      <c r="AS158" s="44">
        <v>51.927311145154576</v>
      </c>
      <c r="AT158" s="44">
        <v>50.688607519296347</v>
      </c>
      <c r="AU158" s="44">
        <v>48.232838494894381</v>
      </c>
      <c r="AV158" s="44">
        <v>32.19999228610358</v>
      </c>
      <c r="AW158" s="44">
        <v>30.729088964196162</v>
      </c>
      <c r="AX158" s="44">
        <v>16.525279060038056</v>
      </c>
      <c r="AY158" s="44">
        <v>13.816451991523127</v>
      </c>
      <c r="AZ158" s="7">
        <v>100</v>
      </c>
      <c r="BA158" s="7">
        <v>100</v>
      </c>
      <c r="BB158" s="7">
        <v>100</v>
      </c>
      <c r="BC158" s="7">
        <v>100</v>
      </c>
      <c r="BD158" s="44">
        <v>100</v>
      </c>
      <c r="BE158" s="44">
        <v>1.2387036258582285</v>
      </c>
      <c r="BF158" s="44">
        <v>3.6944726502601952</v>
      </c>
      <c r="BG158" s="44">
        <v>2.4557690244019668</v>
      </c>
      <c r="BH158" s="44">
        <v>16.032846208790801</v>
      </c>
      <c r="BI158" s="44">
        <v>1.4709033219074179</v>
      </c>
      <c r="BJ158" s="44">
        <v>14.203809904158106</v>
      </c>
      <c r="BK158" s="44">
        <v>2.7088270685149283</v>
      </c>
      <c r="BL158" s="44">
        <v>48.072688854845424</v>
      </c>
      <c r="BM158" s="7">
        <v>0</v>
      </c>
      <c r="BN158" s="7"/>
      <c r="BO158" s="7"/>
      <c r="BP158" s="7">
        <v>0</v>
      </c>
      <c r="BQ158" s="7">
        <v>0</v>
      </c>
      <c r="BR158" s="44">
        <v>50.688607519296355</v>
      </c>
      <c r="BS158" s="44">
        <v>48.232838494894381</v>
      </c>
      <c r="BT158" s="44">
        <v>32.19999228610358</v>
      </c>
      <c r="BU158" s="44">
        <v>30.729088964196155</v>
      </c>
      <c r="BV158" s="44">
        <v>16.525279060038059</v>
      </c>
      <c r="BW158" s="44">
        <v>13.816451991523127</v>
      </c>
      <c r="BX158" s="44">
        <v>1.251099203759771</v>
      </c>
      <c r="BY158" s="45">
        <v>0</v>
      </c>
      <c r="BZ158" s="7">
        <v>15</v>
      </c>
      <c r="CA158" s="7">
        <v>68</v>
      </c>
      <c r="CB158" s="7">
        <v>1.4989073614062645</v>
      </c>
      <c r="CC158" s="7">
        <v>2.6285431854689238</v>
      </c>
      <c r="CD158" s="7">
        <v>1.865809959224018</v>
      </c>
      <c r="CE158" s="44">
        <v>42.975737675055008</v>
      </c>
      <c r="CF158" s="44">
        <v>39.763129413029304</v>
      </c>
      <c r="CG158" s="44">
        <v>38.552643579932145</v>
      </c>
      <c r="CH158" s="44">
        <v>30.285424401142237</v>
      </c>
      <c r="CI158" s="44">
        <v>28.316722167094134</v>
      </c>
      <c r="CJ158" s="44">
        <v>12.926259432001716</v>
      </c>
      <c r="CK158" s="44">
        <v>5.9752476193896298</v>
      </c>
      <c r="CL158" s="7">
        <v>100</v>
      </c>
      <c r="CM158" s="44">
        <v>98.786828422876965</v>
      </c>
      <c r="CN158" s="44">
        <v>101.03986135181977</v>
      </c>
      <c r="CO158" s="44">
        <v>100.51993067590988</v>
      </c>
      <c r="CP158" s="44">
        <v>101.03986135181977</v>
      </c>
      <c r="CQ158" s="44">
        <v>3.2126082620257037</v>
      </c>
      <c r="CR158" s="44">
        <v>4.4230940951228632</v>
      </c>
      <c r="CS158" s="44">
        <v>1.2104858330971595</v>
      </c>
      <c r="CT158" s="44">
        <v>8.2672191787899081</v>
      </c>
      <c r="CU158" s="44">
        <v>1.9687022340481022</v>
      </c>
      <c r="CV158" s="44">
        <v>15.390462735092418</v>
      </c>
      <c r="CW158" s="44">
        <v>6.9510118126120863</v>
      </c>
      <c r="CX158" s="44">
        <v>57.024262324944992</v>
      </c>
      <c r="CY158" s="7">
        <v>0</v>
      </c>
      <c r="CZ158" s="7"/>
      <c r="DA158" s="7"/>
      <c r="DB158" s="7">
        <v>0</v>
      </c>
      <c r="DC158" s="44">
        <v>0</v>
      </c>
      <c r="DD158" s="44">
        <v>39.763129413029304</v>
      </c>
      <c r="DE158" s="44">
        <v>38.552643579932145</v>
      </c>
      <c r="DF158" s="44">
        <v>30.285424401142237</v>
      </c>
      <c r="DG158" s="44">
        <v>28.316722167094134</v>
      </c>
      <c r="DH158" s="44">
        <v>12.926259432001716</v>
      </c>
      <c r="DI158" s="44">
        <v>5.9752476193896298</v>
      </c>
      <c r="DJ158" s="44">
        <v>1.4989073614062645</v>
      </c>
      <c r="DK158" s="45">
        <v>0</v>
      </c>
      <c r="DL158" s="7">
        <v>30</v>
      </c>
      <c r="DM158" s="7">
        <v>70</v>
      </c>
      <c r="DN158" s="7">
        <v>1.5720682328638249</v>
      </c>
      <c r="DO158" s="7">
        <v>2.6370923985318369</v>
      </c>
      <c r="DP158" s="7">
        <v>1.1224001276663575</v>
      </c>
      <c r="DQ158" s="7">
        <v>40.386304486750205</v>
      </c>
      <c r="DR158" s="44">
        <v>36.374840544834015</v>
      </c>
      <c r="DS158" s="44">
        <v>33.200162876218364</v>
      </c>
      <c r="DT158" s="44">
        <v>26.160951421123453</v>
      </c>
      <c r="DU158" s="44">
        <v>24.607100747877002</v>
      </c>
      <c r="DV158" s="44">
        <v>13.562705229845095</v>
      </c>
      <c r="DW158" s="44">
        <v>6.6221570261524301</v>
      </c>
      <c r="DX158" s="7">
        <v>100</v>
      </c>
      <c r="DY158" s="44">
        <v>97.582037996545779</v>
      </c>
      <c r="DZ158" s="44">
        <v>98.791018998272904</v>
      </c>
      <c r="EA158" s="44">
        <v>97.754749568221072</v>
      </c>
      <c r="EB158" s="44">
        <v>97.754749568221072</v>
      </c>
      <c r="EC158" s="44">
        <v>4.0114639419161904</v>
      </c>
      <c r="ED158" s="44">
        <v>7.1861416105318412</v>
      </c>
      <c r="EE158" s="44">
        <v>3.1746776686156508</v>
      </c>
      <c r="EF158" s="44">
        <v>7.039211455094911</v>
      </c>
      <c r="EG158" s="44">
        <v>1.5538506732464512</v>
      </c>
      <c r="EH158" s="44">
        <v>11.044395518031907</v>
      </c>
      <c r="EI158" s="44">
        <v>6.9405482036926651</v>
      </c>
      <c r="EJ158" s="44">
        <v>59.613695513249795</v>
      </c>
      <c r="EK158" s="7">
        <v>0</v>
      </c>
      <c r="EL158" s="7"/>
      <c r="EM158" s="7"/>
      <c r="EN158" s="44">
        <v>0</v>
      </c>
      <c r="EO158" s="44">
        <v>0</v>
      </c>
      <c r="EP158" s="44">
        <v>36.374840544834022</v>
      </c>
      <c r="EQ158" s="44">
        <v>33.200162876218364</v>
      </c>
      <c r="ER158" s="44">
        <v>26.160951421123453</v>
      </c>
      <c r="ES158" s="44">
        <v>24.607100747877002</v>
      </c>
      <c r="ET158" s="44">
        <v>13.562705229845095</v>
      </c>
      <c r="EU158" s="44">
        <v>6.6221570261524301</v>
      </c>
      <c r="EV158" s="44">
        <v>1.5720682328638249</v>
      </c>
      <c r="EW158" s="45">
        <v>0</v>
      </c>
      <c r="EX158" s="7">
        <v>4</v>
      </c>
      <c r="EY158" s="7" t="s">
        <v>188</v>
      </c>
      <c r="EZ158" s="7">
        <v>65</v>
      </c>
      <c r="FA158" s="45">
        <v>1.1269898101999489</v>
      </c>
      <c r="FB158" s="45">
        <v>2.614329542895744</v>
      </c>
      <c r="FC158" s="45">
        <v>3.1017788786309501</v>
      </c>
      <c r="FD158" s="45">
        <v>56.891822866690077</v>
      </c>
      <c r="FE158" s="45">
        <v>53.89547823472158</v>
      </c>
      <c r="FF158" s="45">
        <v>44.351176610421135</v>
      </c>
      <c r="FG158" s="45">
        <v>29.371925450060697</v>
      </c>
      <c r="FH158" s="45">
        <v>27.588996882743501</v>
      </c>
      <c r="FI158" s="45">
        <v>15.307336528695714</v>
      </c>
      <c r="FJ158" s="45">
        <v>10.843515164229169</v>
      </c>
      <c r="FK158" s="7">
        <v>100</v>
      </c>
      <c r="FL158" s="44">
        <v>98.266897746967103</v>
      </c>
      <c r="FM158" s="44">
        <v>98.266897746967103</v>
      </c>
      <c r="FN158" s="44">
        <v>98.786828422876951</v>
      </c>
      <c r="FO158" s="44">
        <v>98.786828422876951</v>
      </c>
      <c r="FP158" s="44">
        <v>2.9963446319684977</v>
      </c>
      <c r="FQ158" s="44">
        <v>12.540646256268943</v>
      </c>
      <c r="FR158" s="44">
        <v>9.544301624300445</v>
      </c>
      <c r="FS158" s="44">
        <v>14.979251160360437</v>
      </c>
      <c r="FT158" s="44">
        <v>1.782928567317196</v>
      </c>
      <c r="FU158" s="44">
        <v>12.281660354047787</v>
      </c>
      <c r="FV158" s="44">
        <v>4.4638213644665452</v>
      </c>
      <c r="FW158" s="44">
        <v>43.108177133309923</v>
      </c>
      <c r="FX158" s="7">
        <v>0</v>
      </c>
      <c r="FY158" s="7"/>
      <c r="FZ158" s="7"/>
      <c r="GA158" s="7">
        <v>0</v>
      </c>
      <c r="GB158" s="7">
        <v>0</v>
      </c>
      <c r="GC158" s="44">
        <v>53.895478234721573</v>
      </c>
      <c r="GD158" s="44">
        <v>44.351176610421135</v>
      </c>
      <c r="GE158" s="44">
        <v>29.371925450060694</v>
      </c>
      <c r="GF158" s="44">
        <v>27.588996882743501</v>
      </c>
      <c r="GG158" s="44">
        <v>15.307336528695711</v>
      </c>
      <c r="GH158" s="44">
        <v>10.843515164229169</v>
      </c>
      <c r="GI158" s="44">
        <v>1.1269898101999489</v>
      </c>
      <c r="GJ158" s="7">
        <v>0</v>
      </c>
      <c r="GL158" s="4">
        <f t="shared" si="4"/>
        <v>6.9290824261275183</v>
      </c>
      <c r="GM158" s="4">
        <f t="shared" si="5"/>
        <v>21.198222180958414</v>
      </c>
      <c r="GN158" s="4"/>
    </row>
    <row r="159" spans="1:196" x14ac:dyDescent="0.2">
      <c r="A159" s="7">
        <v>101513</v>
      </c>
      <c r="B159" s="7">
        <v>2007</v>
      </c>
      <c r="C159" s="7">
        <v>6</v>
      </c>
      <c r="D159" s="7">
        <v>5</v>
      </c>
      <c r="E159" s="7">
        <v>7442115</v>
      </c>
      <c r="F159" s="7">
        <v>3471971</v>
      </c>
      <c r="G159" s="7">
        <v>210</v>
      </c>
      <c r="H159" s="1">
        <v>3</v>
      </c>
      <c r="I159" s="1">
        <v>2</v>
      </c>
      <c r="J159" s="7">
        <v>0.45</v>
      </c>
      <c r="K159" s="7">
        <v>0</v>
      </c>
      <c r="L159" s="7">
        <v>0</v>
      </c>
      <c r="M159" s="7">
        <v>2</v>
      </c>
      <c r="N159" s="7">
        <v>0</v>
      </c>
      <c r="O159" s="7">
        <v>5</v>
      </c>
      <c r="P159" s="7">
        <v>201</v>
      </c>
      <c r="Q159" s="7">
        <v>0</v>
      </c>
      <c r="R159" s="7">
        <v>2.1</v>
      </c>
      <c r="S159" s="7">
        <v>27.3</v>
      </c>
      <c r="T159" s="7">
        <v>70.5</v>
      </c>
      <c r="U159" s="7">
        <v>0.99199999999999999</v>
      </c>
      <c r="V159" s="7">
        <v>8.2419581146390968</v>
      </c>
      <c r="W159" s="7">
        <v>12.878744973664828</v>
      </c>
      <c r="X159" s="7">
        <v>202</v>
      </c>
      <c r="Y159" s="7">
        <v>10</v>
      </c>
      <c r="Z159" s="7">
        <v>2.1</v>
      </c>
      <c r="AA159" s="7">
        <v>27.3</v>
      </c>
      <c r="AB159" s="7">
        <v>70.5</v>
      </c>
      <c r="AC159" s="7">
        <v>1.0980000000000001</v>
      </c>
      <c r="AD159" s="7">
        <v>6.4923231126702809</v>
      </c>
      <c r="AE159" s="7">
        <v>16.697524848957332</v>
      </c>
      <c r="AF159" s="7">
        <v>203</v>
      </c>
      <c r="AG159" s="7">
        <v>20</v>
      </c>
      <c r="AH159" s="7">
        <v>2.1</v>
      </c>
      <c r="AI159" s="7">
        <v>23.900000000000002</v>
      </c>
      <c r="AJ159" s="7">
        <v>74</v>
      </c>
      <c r="AK159" s="7">
        <v>1.2170000000000001</v>
      </c>
      <c r="AL159" s="7">
        <v>5.5867768595041243</v>
      </c>
      <c r="AM159" s="7">
        <v>13.655462184873949</v>
      </c>
      <c r="AN159" s="7">
        <v>0</v>
      </c>
      <c r="AO159" s="7">
        <v>97</v>
      </c>
      <c r="AP159" s="7">
        <v>1.180488726450555</v>
      </c>
      <c r="AQ159" s="7">
        <v>2.6058897505763992</v>
      </c>
      <c r="AR159" s="44">
        <v>3.8356738629218157</v>
      </c>
      <c r="AS159" s="44">
        <v>54.699206818345189</v>
      </c>
      <c r="AT159" s="44">
        <v>49.845686119642096</v>
      </c>
      <c r="AU159" s="44">
        <v>42.291556058431304</v>
      </c>
      <c r="AV159" s="44">
        <v>29.356313774894193</v>
      </c>
      <c r="AW159" s="44">
        <v>23.454448756858902</v>
      </c>
      <c r="AX159" s="44">
        <v>14.042324152933267</v>
      </c>
      <c r="AY159" s="44">
        <v>7.3737330289962388</v>
      </c>
      <c r="AZ159" s="7">
        <v>100</v>
      </c>
      <c r="BA159" s="7">
        <v>100</v>
      </c>
      <c r="BB159" s="7">
        <v>100</v>
      </c>
      <c r="BC159" s="7">
        <v>100</v>
      </c>
      <c r="BD159" s="44">
        <v>100</v>
      </c>
      <c r="BE159" s="44">
        <v>4.8535206987030932</v>
      </c>
      <c r="BF159" s="44">
        <v>12.407650759913885</v>
      </c>
      <c r="BG159" s="44">
        <v>7.5541300612107918</v>
      </c>
      <c r="BH159" s="44">
        <v>12.935242283537111</v>
      </c>
      <c r="BI159" s="44">
        <v>5.9018650180352914</v>
      </c>
      <c r="BJ159" s="44">
        <v>9.4121246039256352</v>
      </c>
      <c r="BK159" s="44">
        <v>6.6685911239370279</v>
      </c>
      <c r="BL159" s="44">
        <v>45.300793181654811</v>
      </c>
      <c r="BM159" s="7">
        <v>0</v>
      </c>
      <c r="BN159" s="7"/>
      <c r="BO159" s="7">
        <v>2.8039999999999998</v>
      </c>
      <c r="BP159" s="7">
        <v>2.8039999999999998</v>
      </c>
      <c r="BQ159" s="7">
        <v>1.0581132075471698</v>
      </c>
      <c r="BR159" s="44">
        <v>50.187091811267045</v>
      </c>
      <c r="BS159" s="44">
        <v>42.581221605643712</v>
      </c>
      <c r="BT159" s="44">
        <v>29.557382581206149</v>
      </c>
      <c r="BU159" s="44">
        <v>23.615094199280893</v>
      </c>
      <c r="BV159" s="44">
        <v>14.138503577125499</v>
      </c>
      <c r="BW159" s="44">
        <v>7.3108632886835805</v>
      </c>
      <c r="BX159" s="44">
        <v>1.1704236726464481</v>
      </c>
      <c r="BY159" s="45">
        <v>1.0065053804106938E-2</v>
      </c>
      <c r="BZ159" s="7">
        <v>15</v>
      </c>
      <c r="CA159" s="7">
        <v>91</v>
      </c>
      <c r="CB159" s="7">
        <v>1.5369721734683539</v>
      </c>
      <c r="CC159" s="7">
        <v>2.6390745676987217</v>
      </c>
      <c r="CD159" s="7">
        <v>0.95003759141550748</v>
      </c>
      <c r="CE159" s="44">
        <v>41.760941798298759</v>
      </c>
      <c r="CF159" s="44">
        <v>35.992180135876758</v>
      </c>
      <c r="CG159" s="44">
        <v>33.27497774673553</v>
      </c>
      <c r="CH159" s="44">
        <v>27.293222846899351</v>
      </c>
      <c r="CI159" s="44">
        <v>23.103387987863837</v>
      </c>
      <c r="CJ159" s="44">
        <v>10.32536907873674</v>
      </c>
      <c r="CK159" s="44">
        <v>7.8111008815896685</v>
      </c>
      <c r="CL159" s="7">
        <v>100</v>
      </c>
      <c r="CM159" s="44">
        <v>98.307952622673426</v>
      </c>
      <c r="CN159" s="44">
        <v>98.307952622673426</v>
      </c>
      <c r="CO159" s="44">
        <v>98.307952622673426</v>
      </c>
      <c r="CP159" s="44">
        <v>98.815566835871394</v>
      </c>
      <c r="CQ159" s="44">
        <v>5.7687616624220013</v>
      </c>
      <c r="CR159" s="44">
        <v>8.4859640515632293</v>
      </c>
      <c r="CS159" s="44">
        <v>2.717202389141228</v>
      </c>
      <c r="CT159" s="44">
        <v>5.9817548998361794</v>
      </c>
      <c r="CU159" s="44">
        <v>4.1898348590355141</v>
      </c>
      <c r="CV159" s="44">
        <v>12.778018909127097</v>
      </c>
      <c r="CW159" s="44">
        <v>2.5142681971470715</v>
      </c>
      <c r="CX159" s="44">
        <v>58.239058201701241</v>
      </c>
      <c r="CY159" s="7">
        <v>0</v>
      </c>
      <c r="CZ159" s="7"/>
      <c r="DA159" s="7">
        <v>5.5579999999999998</v>
      </c>
      <c r="DB159" s="7">
        <v>5.5579999999999998</v>
      </c>
      <c r="DC159" s="44">
        <v>2.0973584905660378</v>
      </c>
      <c r="DD159" s="44">
        <v>36.490884293843592</v>
      </c>
      <c r="DE159" s="44">
        <v>33.736032611873014</v>
      </c>
      <c r="DF159" s="44">
        <v>27.671395096167917</v>
      </c>
      <c r="DG159" s="44">
        <v>23.423506291594585</v>
      </c>
      <c r="DH159" s="44">
        <v>10.468436391488249</v>
      </c>
      <c r="DI159" s="44">
        <v>7.7327241588851034</v>
      </c>
      <c r="DJ159" s="44">
        <v>1.5215501678291121</v>
      </c>
      <c r="DK159" s="45">
        <v>1.5422005639241787E-2</v>
      </c>
      <c r="DL159" s="7">
        <v>30</v>
      </c>
      <c r="DM159" s="7">
        <v>107</v>
      </c>
      <c r="DN159" s="7">
        <v>1.6227788337356952</v>
      </c>
      <c r="DO159" s="7">
        <v>2.6401486308390685</v>
      </c>
      <c r="DP159" s="7">
        <v>0.85664079660273018</v>
      </c>
      <c r="DQ159" s="7">
        <v>38.534565259685472</v>
      </c>
      <c r="DR159" s="44">
        <v>34.332470171012233</v>
      </c>
      <c r="DS159" s="44">
        <v>30.635477557692674</v>
      </c>
      <c r="DT159" s="44">
        <v>24.895762576506328</v>
      </c>
      <c r="DU159" s="44">
        <v>21.640801688692353</v>
      </c>
      <c r="DV159" s="44">
        <v>8.9290408552131169</v>
      </c>
      <c r="DW159" s="44">
        <v>7.5328971806605134</v>
      </c>
      <c r="DX159" s="7">
        <v>100</v>
      </c>
      <c r="DY159" s="44">
        <v>97.573656845753902</v>
      </c>
      <c r="DZ159" s="44">
        <v>97.573656845753902</v>
      </c>
      <c r="EA159" s="44">
        <v>97.573656845753902</v>
      </c>
      <c r="EB159" s="44">
        <v>95.320623916811087</v>
      </c>
      <c r="EC159" s="44">
        <v>4.2020950886732393</v>
      </c>
      <c r="ED159" s="44">
        <v>7.8990877019927979</v>
      </c>
      <c r="EE159" s="44">
        <v>3.6969926133195585</v>
      </c>
      <c r="EF159" s="44">
        <v>5.7397149811863457</v>
      </c>
      <c r="EG159" s="44">
        <v>3.2549608878139757</v>
      </c>
      <c r="EH159" s="44">
        <v>12.711760833479236</v>
      </c>
      <c r="EI159" s="44">
        <v>1.3961436745526035</v>
      </c>
      <c r="EJ159" s="44">
        <v>61.465434740314528</v>
      </c>
      <c r="EK159" s="7">
        <v>0</v>
      </c>
      <c r="EL159" s="7"/>
      <c r="EM159" s="7">
        <v>16.844000000000001</v>
      </c>
      <c r="EN159" s="44">
        <v>16.844000000000001</v>
      </c>
      <c r="EO159" s="44">
        <v>6.3562264150943406</v>
      </c>
      <c r="EP159" s="44">
        <v>35.85900639954945</v>
      </c>
      <c r="EQ159" s="44">
        <v>31.997633153762845</v>
      </c>
      <c r="ER159" s="44">
        <v>26.002711284851404</v>
      </c>
      <c r="ES159" s="44">
        <v>22.603023970626232</v>
      </c>
      <c r="ET159" s="44">
        <v>9.3260558175411195</v>
      </c>
      <c r="EU159" s="44">
        <v>7.320881135559226</v>
      </c>
      <c r="EV159" s="44">
        <v>1.5771051517311105</v>
      </c>
      <c r="EW159" s="45">
        <v>4.5673682004584659E-2</v>
      </c>
      <c r="EX159" s="7">
        <v>4</v>
      </c>
      <c r="EY159" s="7" t="s">
        <v>188</v>
      </c>
      <c r="EZ159" s="7">
        <v>99</v>
      </c>
      <c r="FA159" s="45">
        <v>1.2166722151729903</v>
      </c>
      <c r="FB159" s="45">
        <v>2.6036403806934048</v>
      </c>
      <c r="FC159" s="45">
        <v>4.0312712440516894</v>
      </c>
      <c r="FD159" s="45">
        <v>53.270343162792521</v>
      </c>
      <c r="FE159" s="45">
        <v>45.495613299967673</v>
      </c>
      <c r="FF159" s="45">
        <v>43.092743664254883</v>
      </c>
      <c r="FG159" s="45">
        <v>32.930207018280363</v>
      </c>
      <c r="FH159" s="45">
        <v>25.830528201294307</v>
      </c>
      <c r="FI159" s="45">
        <v>18.327167285508505</v>
      </c>
      <c r="FJ159" s="45">
        <v>12.849192134603134</v>
      </c>
      <c r="FK159" s="7">
        <v>100</v>
      </c>
      <c r="FL159" s="44">
        <v>100</v>
      </c>
      <c r="FM159" s="44">
        <v>100</v>
      </c>
      <c r="FN159" s="44">
        <v>100</v>
      </c>
      <c r="FO159" s="44">
        <v>100</v>
      </c>
      <c r="FP159" s="44">
        <v>7.7747298628248487</v>
      </c>
      <c r="FQ159" s="44">
        <v>10.177599498537639</v>
      </c>
      <c r="FR159" s="44">
        <v>2.4028696357127899</v>
      </c>
      <c r="FS159" s="44">
        <v>10.162536645974519</v>
      </c>
      <c r="FT159" s="44">
        <v>7.0996788169860565</v>
      </c>
      <c r="FU159" s="44">
        <v>7.5033609157858017</v>
      </c>
      <c r="FV159" s="44">
        <v>5.4779751509053707</v>
      </c>
      <c r="FW159" s="44">
        <v>46.729656837207479</v>
      </c>
      <c r="FX159" s="7">
        <v>0</v>
      </c>
      <c r="FY159" s="7"/>
      <c r="FZ159" s="7"/>
      <c r="GA159" s="7">
        <v>0</v>
      </c>
      <c r="GB159" s="7">
        <v>0</v>
      </c>
      <c r="GC159" s="44">
        <v>45.495613299967673</v>
      </c>
      <c r="GD159" s="44">
        <v>43.092743664254883</v>
      </c>
      <c r="GE159" s="44">
        <v>32.930207018280363</v>
      </c>
      <c r="GF159" s="44">
        <v>25.830528201294307</v>
      </c>
      <c r="GG159" s="44">
        <v>18.327167285508505</v>
      </c>
      <c r="GH159" s="44">
        <v>12.849192134603134</v>
      </c>
      <c r="GI159" s="44">
        <v>1.2166722151729903</v>
      </c>
      <c r="GJ159" s="7">
        <v>0</v>
      </c>
      <c r="GL159" s="4">
        <f t="shared" si="4"/>
        <v>5.9356738629218153</v>
      </c>
      <c r="GM159" s="4">
        <f t="shared" si="5"/>
        <v>31.244758061486287</v>
      </c>
      <c r="GN159" s="4"/>
    </row>
    <row r="160" spans="1:196" x14ac:dyDescent="0.2">
      <c r="A160" s="7">
        <v>110371</v>
      </c>
      <c r="B160" s="7">
        <v>2007</v>
      </c>
      <c r="C160" s="7">
        <v>6</v>
      </c>
      <c r="D160" s="7">
        <v>6</v>
      </c>
      <c r="E160" s="7">
        <v>7512894</v>
      </c>
      <c r="F160" s="7">
        <v>3360026</v>
      </c>
      <c r="G160" s="7">
        <v>250</v>
      </c>
      <c r="H160" s="1">
        <v>3</v>
      </c>
      <c r="I160" s="1">
        <v>2</v>
      </c>
      <c r="J160" s="7">
        <v>3.15</v>
      </c>
      <c r="K160" s="7">
        <v>2</v>
      </c>
      <c r="L160" s="7">
        <v>2</v>
      </c>
      <c r="M160" s="7">
        <v>2</v>
      </c>
      <c r="N160" s="7">
        <v>1</v>
      </c>
      <c r="O160" s="7">
        <v>3</v>
      </c>
      <c r="P160" s="7">
        <v>201</v>
      </c>
      <c r="Q160" s="7">
        <v>0</v>
      </c>
      <c r="R160" s="7">
        <v>5</v>
      </c>
      <c r="S160" s="7">
        <v>38.200000000000003</v>
      </c>
      <c r="T160" s="7">
        <v>56.800000000000004</v>
      </c>
      <c r="U160" s="7">
        <v>0.97099999999999997</v>
      </c>
      <c r="V160" s="7">
        <v>17.722944129098838</v>
      </c>
      <c r="W160" s="7">
        <v>7.9423000171047367</v>
      </c>
      <c r="X160" s="7">
        <v>202</v>
      </c>
      <c r="Y160" s="7">
        <v>10</v>
      </c>
      <c r="Z160" s="7">
        <v>5</v>
      </c>
      <c r="AA160" s="7">
        <v>38.200000000000003</v>
      </c>
      <c r="AB160" s="7">
        <v>56.800000000000004</v>
      </c>
      <c r="AC160" s="7">
        <v>1.103</v>
      </c>
      <c r="AD160" s="7">
        <v>13.690668388763314</v>
      </c>
      <c r="AE160" s="7">
        <v>11.279461279461284</v>
      </c>
      <c r="AF160" s="7">
        <v>203</v>
      </c>
      <c r="AG160" s="7">
        <v>20</v>
      </c>
      <c r="AH160" s="7">
        <v>5</v>
      </c>
      <c r="AI160" s="7">
        <v>38.200000000000003</v>
      </c>
      <c r="AJ160" s="7">
        <v>56.800000000000004</v>
      </c>
      <c r="AK160" s="7">
        <v>1.1779999999999999</v>
      </c>
      <c r="AL160" s="7">
        <v>13.082025349707745</v>
      </c>
      <c r="AM160" s="7">
        <v>9.5277672837174272</v>
      </c>
      <c r="AN160" s="7">
        <v>0</v>
      </c>
      <c r="AO160" s="7">
        <v>76</v>
      </c>
      <c r="AP160" s="7">
        <v>0.93811272064611029</v>
      </c>
      <c r="AQ160" s="7">
        <v>2.5751801268953649</v>
      </c>
      <c r="AR160" s="44">
        <v>6.5060759221421707</v>
      </c>
      <c r="AS160" s="44">
        <v>63.570986322533564</v>
      </c>
      <c r="AT160" s="44">
        <v>59.124429927390395</v>
      </c>
      <c r="AU160" s="44">
        <v>37.924790649846145</v>
      </c>
      <c r="AV160" s="44">
        <v>27.873127649038164</v>
      </c>
      <c r="AW160" s="44">
        <v>24.571439992463315</v>
      </c>
      <c r="AX160" s="44">
        <v>16.323594765421145</v>
      </c>
      <c r="AY160" s="44">
        <v>8.0811531332850386</v>
      </c>
      <c r="AZ160" s="7">
        <v>100</v>
      </c>
      <c r="BA160" s="7">
        <v>98.833333333333329</v>
      </c>
      <c r="BB160" s="7">
        <v>98.833333333333329</v>
      </c>
      <c r="BC160" s="7">
        <v>98.833333333333329</v>
      </c>
      <c r="BD160" s="44">
        <v>98.833333333333329</v>
      </c>
      <c r="BE160" s="44">
        <v>4.446556395143169</v>
      </c>
      <c r="BF160" s="44">
        <v>25.646195672687419</v>
      </c>
      <c r="BG160" s="44">
        <v>21.19963927754425</v>
      </c>
      <c r="BH160" s="44">
        <v>10.051663000807981</v>
      </c>
      <c r="BI160" s="44">
        <v>3.301687656574849</v>
      </c>
      <c r="BJ160" s="44">
        <v>8.2478452270421698</v>
      </c>
      <c r="BK160" s="44">
        <v>8.2424416321361065</v>
      </c>
      <c r="BL160" s="44">
        <v>36.429013677466436</v>
      </c>
      <c r="BM160" s="7">
        <v>0</v>
      </c>
      <c r="BN160" s="7"/>
      <c r="BO160" s="7">
        <v>9.327</v>
      </c>
      <c r="BP160" s="7">
        <v>9.327</v>
      </c>
      <c r="BQ160" s="7">
        <v>3.519622641509434</v>
      </c>
      <c r="BR160" s="44">
        <v>60.481252645360698</v>
      </c>
      <c r="BS160" s="44">
        <v>38.795111388518336</v>
      </c>
      <c r="BT160" s="44">
        <v>28.512776823863955</v>
      </c>
      <c r="BU160" s="44">
        <v>25.135320067687061</v>
      </c>
      <c r="BV160" s="44">
        <v>16.698198364032823</v>
      </c>
      <c r="BW160" s="44">
        <v>7.742738123945375</v>
      </c>
      <c r="BX160" s="44">
        <v>0.89882730928427212</v>
      </c>
      <c r="BY160" s="45">
        <v>3.9285411361838163E-2</v>
      </c>
      <c r="BZ160" s="7">
        <v>15</v>
      </c>
      <c r="CA160" s="7">
        <v>66</v>
      </c>
      <c r="CB160" s="7">
        <v>1.2708016222739589</v>
      </c>
      <c r="CC160" s="7">
        <v>2.6196226415094337</v>
      </c>
      <c r="CD160" s="7">
        <v>2.64150943396228</v>
      </c>
      <c r="CE160" s="44">
        <v>51.489134269288513</v>
      </c>
      <c r="CF160" s="44">
        <v>41.561863097849674</v>
      </c>
      <c r="CG160" s="44">
        <v>36.9127581130099</v>
      </c>
      <c r="CH160" s="44">
        <v>31.367896129734259</v>
      </c>
      <c r="CI160" s="44">
        <v>29.771934717028092</v>
      </c>
      <c r="CJ160" s="44">
        <v>22.094918751559991</v>
      </c>
      <c r="CK160" s="44">
        <v>9.8462431025126858</v>
      </c>
      <c r="CL160" s="7">
        <v>100</v>
      </c>
      <c r="CM160" s="44">
        <v>98.333333333333329</v>
      </c>
      <c r="CN160" s="44">
        <v>98.333333333333329</v>
      </c>
      <c r="CO160" s="44">
        <v>97.833333333333343</v>
      </c>
      <c r="CP160" s="44">
        <v>98.333333333333329</v>
      </c>
      <c r="CQ160" s="44">
        <v>9.9272711714388393</v>
      </c>
      <c r="CR160" s="44">
        <v>14.576376156278613</v>
      </c>
      <c r="CS160" s="44">
        <v>4.6491049848397736</v>
      </c>
      <c r="CT160" s="44">
        <v>5.5448619832756414</v>
      </c>
      <c r="CU160" s="44">
        <v>1.595961412706167</v>
      </c>
      <c r="CV160" s="44">
        <v>7.6770159654681009</v>
      </c>
      <c r="CW160" s="44">
        <v>12.248675649047305</v>
      </c>
      <c r="CX160" s="44">
        <v>48.510865730711487</v>
      </c>
      <c r="CY160" s="7">
        <v>0</v>
      </c>
      <c r="CZ160" s="7"/>
      <c r="DA160" s="7"/>
      <c r="DB160" s="7">
        <v>0</v>
      </c>
      <c r="DC160" s="44">
        <v>0</v>
      </c>
      <c r="DD160" s="44">
        <v>41.561863097849674</v>
      </c>
      <c r="DE160" s="44">
        <v>36.912758113009907</v>
      </c>
      <c r="DF160" s="44">
        <v>31.367896129734259</v>
      </c>
      <c r="DG160" s="44">
        <v>29.771934717028092</v>
      </c>
      <c r="DH160" s="44">
        <v>22.094918751559995</v>
      </c>
      <c r="DI160" s="44">
        <v>9.8462431025126858</v>
      </c>
      <c r="DJ160" s="44">
        <v>1.2708016222739589</v>
      </c>
      <c r="DK160" s="45">
        <v>0</v>
      </c>
      <c r="DL160" s="7">
        <v>30</v>
      </c>
      <c r="DM160" s="7">
        <v>202</v>
      </c>
      <c r="DN160" s="7">
        <v>1.495187510324163</v>
      </c>
      <c r="DO160" s="7">
        <v>2.6305100327764013</v>
      </c>
      <c r="DP160" s="7">
        <v>1.6947797585738247</v>
      </c>
      <c r="DQ160" s="7">
        <v>43.159786821035212</v>
      </c>
      <c r="DR160" s="44">
        <v>38.20455273568183</v>
      </c>
      <c r="DS160" s="44">
        <v>33.514796209937373</v>
      </c>
      <c r="DT160" s="44">
        <v>30.162119204298708</v>
      </c>
      <c r="DU160" s="44">
        <v>28.312825141664739</v>
      </c>
      <c r="DV160" s="44">
        <v>15.081724815840966</v>
      </c>
      <c r="DW160" s="44">
        <v>11.321295831585939</v>
      </c>
      <c r="DX160" s="7">
        <v>100</v>
      </c>
      <c r="DY160" s="44">
        <v>98.803418803418793</v>
      </c>
      <c r="DZ160" s="44">
        <v>99.316239316239319</v>
      </c>
      <c r="EA160" s="44">
        <v>100</v>
      </c>
      <c r="EB160" s="44">
        <v>100</v>
      </c>
      <c r="EC160" s="44">
        <v>4.9552340853533821</v>
      </c>
      <c r="ED160" s="44">
        <v>9.644990611097839</v>
      </c>
      <c r="EE160" s="44">
        <v>4.6897565257444569</v>
      </c>
      <c r="EF160" s="44">
        <v>3.3526770056386646</v>
      </c>
      <c r="EG160" s="44">
        <v>1.8492940626339696</v>
      </c>
      <c r="EH160" s="44">
        <v>13.231100325823773</v>
      </c>
      <c r="EI160" s="44">
        <v>3.7604289842550269</v>
      </c>
      <c r="EJ160" s="44">
        <v>56.840213178964788</v>
      </c>
      <c r="EK160" s="7">
        <v>0</v>
      </c>
      <c r="EL160" s="7"/>
      <c r="EM160" s="7"/>
      <c r="EN160" s="44">
        <v>0</v>
      </c>
      <c r="EO160" s="44">
        <v>0</v>
      </c>
      <c r="EP160" s="44">
        <v>38.20455273568183</v>
      </c>
      <c r="EQ160" s="44">
        <v>33.514796209937373</v>
      </c>
      <c r="ER160" s="44">
        <v>30.162119204298715</v>
      </c>
      <c r="ES160" s="44">
        <v>28.312825141664739</v>
      </c>
      <c r="ET160" s="44">
        <v>15.081724815840966</v>
      </c>
      <c r="EU160" s="44">
        <v>11.321295831585939</v>
      </c>
      <c r="EV160" s="44">
        <v>1.495187510324163</v>
      </c>
      <c r="EW160" s="45">
        <v>0</v>
      </c>
      <c r="EX160" s="7">
        <v>3</v>
      </c>
      <c r="EY160" s="7" t="s">
        <v>188</v>
      </c>
      <c r="EZ160" s="7">
        <v>95</v>
      </c>
      <c r="FA160" s="45">
        <v>1.3331296752756214</v>
      </c>
      <c r="FB160" s="45">
        <v>2.6121865130967858</v>
      </c>
      <c r="FC160" s="45">
        <v>3.288129295931673</v>
      </c>
      <c r="FD160" s="45">
        <v>48.964988962630528</v>
      </c>
      <c r="FE160" s="45">
        <v>41.683377811920494</v>
      </c>
      <c r="FF160" s="45">
        <v>38.123636667310585</v>
      </c>
      <c r="FG160" s="45">
        <v>31.566567012462325</v>
      </c>
      <c r="FH160" s="45">
        <v>28.529538786856495</v>
      </c>
      <c r="FI160" s="45">
        <v>15.885179442340819</v>
      </c>
      <c r="FJ160" s="45"/>
      <c r="FK160" s="7">
        <v>100</v>
      </c>
      <c r="FL160" s="44">
        <v>98.275862068965523</v>
      </c>
      <c r="FM160" s="44">
        <v>98.275862068965523</v>
      </c>
      <c r="FN160" s="44">
        <v>98.275862068965523</v>
      </c>
      <c r="FO160" s="44">
        <v>98.793103448275872</v>
      </c>
      <c r="FP160" s="44">
        <v>7.2816111507100345</v>
      </c>
      <c r="FQ160" s="44">
        <v>10.841352295319943</v>
      </c>
      <c r="FR160" s="44">
        <v>3.5597411446099088</v>
      </c>
      <c r="FS160" s="44">
        <v>6.5570696548482594</v>
      </c>
      <c r="FT160" s="44">
        <v>3.0370282256058303</v>
      </c>
      <c r="FU160" s="44">
        <v>12.644359344515676</v>
      </c>
      <c r="FV160" s="44">
        <v>-1.9008981459957557</v>
      </c>
      <c r="FW160" s="44">
        <v>51.035011037369472</v>
      </c>
      <c r="FX160" s="7">
        <v>0</v>
      </c>
      <c r="FY160" s="7"/>
      <c r="FZ160" s="7"/>
      <c r="GA160" s="7">
        <v>0</v>
      </c>
      <c r="GB160" s="7">
        <v>0</v>
      </c>
      <c r="GC160" s="44">
        <v>41.683377811920494</v>
      </c>
      <c r="GD160" s="44">
        <v>38.123636667310592</v>
      </c>
      <c r="GE160" s="44">
        <v>31.566567012462325</v>
      </c>
      <c r="GF160" s="44">
        <v>28.529538786856495</v>
      </c>
      <c r="GG160" s="44">
        <v>15.885179442340821</v>
      </c>
      <c r="GH160" s="44">
        <v>17.786077588336575</v>
      </c>
      <c r="GI160" s="44">
        <v>1.3331296752756214</v>
      </c>
      <c r="GJ160" s="7">
        <v>0</v>
      </c>
      <c r="GL160" s="4">
        <f t="shared" si="4"/>
        <v>11.50607592214217</v>
      </c>
      <c r="GM160" s="4">
        <f t="shared" si="5"/>
        <v>38.999546330070245</v>
      </c>
      <c r="GN160" s="4"/>
    </row>
    <row r="161" spans="1:196" x14ac:dyDescent="0.2">
      <c r="A161" s="7">
        <v>110452</v>
      </c>
      <c r="B161" s="7">
        <v>2007</v>
      </c>
      <c r="C161" s="7">
        <v>6</v>
      </c>
      <c r="D161" s="7">
        <v>6</v>
      </c>
      <c r="E161" s="7">
        <v>7513506</v>
      </c>
      <c r="F161" s="7">
        <v>3423993</v>
      </c>
      <c r="G161" s="7">
        <v>200</v>
      </c>
      <c r="H161" s="1">
        <v>3</v>
      </c>
      <c r="I161" s="1">
        <v>2</v>
      </c>
      <c r="J161" s="7">
        <v>3.1</v>
      </c>
      <c r="K161" s="7">
        <v>0</v>
      </c>
      <c r="L161" s="7">
        <v>0</v>
      </c>
      <c r="M161" s="7">
        <v>2</v>
      </c>
      <c r="N161" s="7">
        <v>4</v>
      </c>
      <c r="O161" s="7">
        <v>4</v>
      </c>
      <c r="P161" s="7">
        <v>201</v>
      </c>
      <c r="Q161" s="7">
        <v>0</v>
      </c>
      <c r="R161" s="7">
        <v>3</v>
      </c>
      <c r="S161" s="7">
        <v>39.1</v>
      </c>
      <c r="T161" s="7">
        <v>57.9</v>
      </c>
      <c r="U161" s="7">
        <v>0.90700000000000003</v>
      </c>
      <c r="V161" s="7">
        <v>14.273072060682692</v>
      </c>
      <c r="W161" s="7">
        <v>19.407167084500799</v>
      </c>
      <c r="X161" s="7">
        <v>202</v>
      </c>
      <c r="Y161" s="7">
        <v>10</v>
      </c>
      <c r="Z161" s="7">
        <v>3</v>
      </c>
      <c r="AA161" s="7">
        <v>39.1</v>
      </c>
      <c r="AB161" s="7">
        <v>57.9</v>
      </c>
      <c r="AC161" s="7">
        <v>0.85599999999999998</v>
      </c>
      <c r="AD161" s="7">
        <v>19.020775272358751</v>
      </c>
      <c r="AE161" s="7">
        <v>27.258506061791163</v>
      </c>
      <c r="AF161" s="7">
        <v>203</v>
      </c>
      <c r="AG161" s="7">
        <v>20</v>
      </c>
      <c r="AH161" s="7">
        <v>3.7</v>
      </c>
      <c r="AI161" s="7">
        <v>37.9</v>
      </c>
      <c r="AJ161" s="7">
        <v>58.4</v>
      </c>
      <c r="AK161" s="7">
        <v>0.85</v>
      </c>
      <c r="AL161" s="7">
        <v>13.275705672055919</v>
      </c>
      <c r="AM161" s="7">
        <v>37.999138620562356</v>
      </c>
      <c r="AN161" s="7">
        <v>0</v>
      </c>
      <c r="AO161" s="7">
        <v>203</v>
      </c>
      <c r="AP161" s="7">
        <v>1.2627753751100923</v>
      </c>
      <c r="AQ161" s="7">
        <v>2.6129753839962437</v>
      </c>
      <c r="AR161" s="44">
        <v>3.2195318264136019</v>
      </c>
      <c r="AS161" s="44">
        <v>51.672894324062732</v>
      </c>
      <c r="AT161" s="44">
        <v>49.456831909303837</v>
      </c>
      <c r="AU161" s="44">
        <v>36.036734614239002</v>
      </c>
      <c r="AV161" s="44">
        <v>29.389028716977084</v>
      </c>
      <c r="AW161" s="44">
        <v>25.63533891121811</v>
      </c>
      <c r="AX161" s="44">
        <v>15.306129550615665</v>
      </c>
      <c r="AY161" s="44">
        <v>6.1622002620820098</v>
      </c>
      <c r="AZ161" s="7">
        <v>100</v>
      </c>
      <c r="BA161" s="7">
        <v>100</v>
      </c>
      <c r="BB161" s="7">
        <v>100</v>
      </c>
      <c r="BC161" s="7">
        <v>98.819561551433395</v>
      </c>
      <c r="BD161" s="44">
        <v>99.494097807757171</v>
      </c>
      <c r="BE161" s="44">
        <v>2.2160624147588948</v>
      </c>
      <c r="BF161" s="44">
        <v>15.63615970982373</v>
      </c>
      <c r="BG161" s="44">
        <v>13.420097295064835</v>
      </c>
      <c r="BH161" s="44">
        <v>6.6477058972619183</v>
      </c>
      <c r="BI161" s="44">
        <v>3.7536898057589738</v>
      </c>
      <c r="BJ161" s="44">
        <v>10.329209360602444</v>
      </c>
      <c r="BK161" s="44">
        <v>9.1439292885336556</v>
      </c>
      <c r="BL161" s="44">
        <v>48.327105675937268</v>
      </c>
      <c r="BM161" s="7">
        <v>0</v>
      </c>
      <c r="BN161" s="7"/>
      <c r="BO161" s="7"/>
      <c r="BP161" s="7">
        <v>0</v>
      </c>
      <c r="BQ161" s="7">
        <v>0</v>
      </c>
      <c r="BR161" s="44">
        <v>49.456831909303844</v>
      </c>
      <c r="BS161" s="44">
        <v>36.036734614239009</v>
      </c>
      <c r="BT161" s="44">
        <v>29.389028716977084</v>
      </c>
      <c r="BU161" s="44">
        <v>25.63533891121811</v>
      </c>
      <c r="BV161" s="44">
        <v>15.306129550615665</v>
      </c>
      <c r="BW161" s="44">
        <v>6.1622002620820098</v>
      </c>
      <c r="BX161" s="44">
        <v>1.2627753751100923</v>
      </c>
      <c r="BY161" s="45">
        <v>0</v>
      </c>
      <c r="BZ161" s="7">
        <v>15</v>
      </c>
      <c r="CA161" s="7">
        <v>92</v>
      </c>
      <c r="CB161" s="7">
        <v>1.3891151212516106</v>
      </c>
      <c r="CC161" s="7">
        <v>2.6279383950283712</v>
      </c>
      <c r="CD161" s="7">
        <v>1.9184004323155832</v>
      </c>
      <c r="CE161" s="44">
        <v>47.14049903606611</v>
      </c>
      <c r="CF161" s="44">
        <v>43.200905940891474</v>
      </c>
      <c r="CG161" s="44">
        <v>33.533570345726901</v>
      </c>
      <c r="CH161" s="44">
        <v>27.15286326677559</v>
      </c>
      <c r="CI161" s="44">
        <v>23.202269393751674</v>
      </c>
      <c r="CJ161" s="44">
        <v>11.470001538905672</v>
      </c>
      <c r="CK161" s="44">
        <v>8.1690439816625187</v>
      </c>
      <c r="CL161" s="7">
        <v>100</v>
      </c>
      <c r="CM161" s="44">
        <v>98.793103448275886</v>
      </c>
      <c r="CN161" s="44">
        <v>98.793103448275886</v>
      </c>
      <c r="CO161" s="44">
        <v>100</v>
      </c>
      <c r="CP161" s="44">
        <v>99.482758620689665</v>
      </c>
      <c r="CQ161" s="44">
        <v>3.9395930951746365</v>
      </c>
      <c r="CR161" s="44">
        <v>13.60692869033921</v>
      </c>
      <c r="CS161" s="44">
        <v>9.6673355951645732</v>
      </c>
      <c r="CT161" s="44">
        <v>6.3807070789513105</v>
      </c>
      <c r="CU161" s="44">
        <v>3.9505938730239158</v>
      </c>
      <c r="CV161" s="44">
        <v>11.732267854846002</v>
      </c>
      <c r="CW161" s="44">
        <v>3.3009575572431533</v>
      </c>
      <c r="CX161" s="44">
        <v>52.85950096393389</v>
      </c>
      <c r="CY161" s="7">
        <v>0</v>
      </c>
      <c r="CZ161" s="7"/>
      <c r="DA161" s="7"/>
      <c r="DB161" s="7">
        <v>0</v>
      </c>
      <c r="DC161" s="44">
        <v>0</v>
      </c>
      <c r="DD161" s="44">
        <v>43.200905940891474</v>
      </c>
      <c r="DE161" s="44">
        <v>33.533570345726908</v>
      </c>
      <c r="DF161" s="44">
        <v>27.15286326677559</v>
      </c>
      <c r="DG161" s="44">
        <v>23.202269393751674</v>
      </c>
      <c r="DH161" s="44">
        <v>11.470001538905672</v>
      </c>
      <c r="DI161" s="44">
        <v>8.1690439816625187</v>
      </c>
      <c r="DJ161" s="44">
        <v>1.3891151212516106</v>
      </c>
      <c r="DK161" s="45">
        <v>0</v>
      </c>
      <c r="DL161" s="7">
        <v>30</v>
      </c>
      <c r="DM161" s="7">
        <v>61</v>
      </c>
      <c r="DN161" s="7">
        <v>1.820628972982425</v>
      </c>
      <c r="DO161" s="7">
        <v>2.6357363302859138</v>
      </c>
      <c r="DP161" s="7">
        <v>1.2403191055727067</v>
      </c>
      <c r="DQ161" s="7">
        <v>30.92522373871401</v>
      </c>
      <c r="DR161" s="44">
        <v>30.934489760585937</v>
      </c>
      <c r="DS161" s="44">
        <v>20.91730384218689</v>
      </c>
      <c r="DT161" s="44">
        <v>17.889694504594168</v>
      </c>
      <c r="DU161" s="44">
        <v>15.014189942334994</v>
      </c>
      <c r="DV161" s="44">
        <v>8.0608287842272031</v>
      </c>
      <c r="DW161" s="44">
        <v>7.3956687180939307</v>
      </c>
      <c r="DX161" s="7">
        <v>100</v>
      </c>
      <c r="DY161" s="44">
        <v>100.56818181818184</v>
      </c>
      <c r="DZ161" s="44">
        <v>100</v>
      </c>
      <c r="EA161" s="44">
        <v>98.674242424242436</v>
      </c>
      <c r="EB161" s="44">
        <v>100</v>
      </c>
      <c r="EC161" s="44">
        <v>-9.2660218719267107E-3</v>
      </c>
      <c r="ED161" s="44">
        <v>10.00791989652712</v>
      </c>
      <c r="EE161" s="44">
        <v>10.017185918399047</v>
      </c>
      <c r="EF161" s="44">
        <v>3.0276093375927218</v>
      </c>
      <c r="EG161" s="44">
        <v>2.8755045622591737</v>
      </c>
      <c r="EH161" s="44">
        <v>6.953361158107791</v>
      </c>
      <c r="EI161" s="44">
        <v>0.66516006613327239</v>
      </c>
      <c r="EJ161" s="44">
        <v>69.07477626128599</v>
      </c>
      <c r="EK161" s="7">
        <v>0</v>
      </c>
      <c r="EL161" s="7">
        <v>49.780999999999999</v>
      </c>
      <c r="EM161" s="7">
        <v>24.306999999999999</v>
      </c>
      <c r="EN161" s="44">
        <v>74.087999999999994</v>
      </c>
      <c r="EO161" s="44">
        <v>27.957735849056604</v>
      </c>
      <c r="EP161" s="44">
        <v>38.789340735495834</v>
      </c>
      <c r="EQ161" s="44">
        <v>26.228602193925926</v>
      </c>
      <c r="ER161" s="44">
        <v>22.432225686061759</v>
      </c>
      <c r="ES161" s="44">
        <v>18.82657622763568</v>
      </c>
      <c r="ET161" s="44">
        <v>10.107625396177188</v>
      </c>
      <c r="EU161" s="44">
        <v>6.5402084332855699</v>
      </c>
      <c r="EV161" s="44">
        <v>1.6100360111928516</v>
      </c>
      <c r="EW161" s="45">
        <v>0.21059296178957343</v>
      </c>
      <c r="EX161" s="7">
        <v>4</v>
      </c>
      <c r="EY161" s="7" t="s">
        <v>188</v>
      </c>
      <c r="EZ161" s="7">
        <v>90</v>
      </c>
      <c r="FA161" s="45">
        <v>1.2400187083618464</v>
      </c>
      <c r="FB161" s="45">
        <v>2.5956560376372191</v>
      </c>
      <c r="FC161" s="45">
        <v>4.7255619445896322</v>
      </c>
      <c r="FD161" s="45">
        <v>52.227156049126833</v>
      </c>
      <c r="FE161" s="45">
        <v>50.2189283541883</v>
      </c>
      <c r="FF161" s="45">
        <v>46.740299368693094</v>
      </c>
      <c r="FG161" s="45">
        <v>33.404483257940832</v>
      </c>
      <c r="FH161" s="45">
        <v>26.543675258821871</v>
      </c>
      <c r="FI161" s="45">
        <v>17.618837861654956</v>
      </c>
      <c r="FJ161" s="45">
        <v>10.177970429928802</v>
      </c>
      <c r="FK161" s="7">
        <v>100</v>
      </c>
      <c r="FL161" s="44">
        <v>99.334442595673877</v>
      </c>
      <c r="FM161" s="44">
        <v>98.835274542429275</v>
      </c>
      <c r="FN161" s="44">
        <v>100</v>
      </c>
      <c r="FO161" s="44">
        <v>99.500831946755412</v>
      </c>
      <c r="FP161" s="44">
        <v>2.0082276949385331</v>
      </c>
      <c r="FQ161" s="44">
        <v>5.4868566804337391</v>
      </c>
      <c r="FR161" s="44">
        <v>3.4786289854952059</v>
      </c>
      <c r="FS161" s="44">
        <v>13.335816110752262</v>
      </c>
      <c r="FT161" s="44">
        <v>6.8608079991189612</v>
      </c>
      <c r="FU161" s="44">
        <v>8.9248373971669146</v>
      </c>
      <c r="FV161" s="44">
        <v>7.4408674317261543</v>
      </c>
      <c r="FW161" s="44">
        <v>47.772843950873167</v>
      </c>
      <c r="FX161" s="7">
        <v>0</v>
      </c>
      <c r="FY161" s="7"/>
      <c r="FZ161" s="7"/>
      <c r="GA161" s="7">
        <v>0</v>
      </c>
      <c r="GB161" s="7">
        <v>0</v>
      </c>
      <c r="GC161" s="44">
        <v>50.2189283541883</v>
      </c>
      <c r="GD161" s="44">
        <v>46.740299368693101</v>
      </c>
      <c r="GE161" s="44">
        <v>33.404483257940832</v>
      </c>
      <c r="GF161" s="44">
        <v>26.543675258821875</v>
      </c>
      <c r="GG161" s="44">
        <v>17.618837861654956</v>
      </c>
      <c r="GH161" s="44">
        <v>10.177970429928802</v>
      </c>
      <c r="GI161" s="44">
        <v>1.2400187083618464</v>
      </c>
      <c r="GJ161" s="7">
        <v>0</v>
      </c>
      <c r="GL161" s="4">
        <f t="shared" si="4"/>
        <v>6.2195318264136024</v>
      </c>
      <c r="GM161" s="4">
        <f t="shared" si="5"/>
        <v>26.037555412844622</v>
      </c>
      <c r="GN161" s="4"/>
    </row>
    <row r="162" spans="1:196" x14ac:dyDescent="0.2">
      <c r="A162" s="7">
        <v>116371</v>
      </c>
      <c r="B162" s="7">
        <v>2007</v>
      </c>
      <c r="C162" s="7">
        <v>6</v>
      </c>
      <c r="D162" s="7">
        <v>6</v>
      </c>
      <c r="E162" s="7">
        <v>7560909</v>
      </c>
      <c r="F162" s="7">
        <v>3360039</v>
      </c>
      <c r="G162" s="7">
        <v>260</v>
      </c>
      <c r="H162" s="1">
        <v>3</v>
      </c>
      <c r="I162" s="1">
        <v>1</v>
      </c>
      <c r="J162" s="7">
        <v>1.75</v>
      </c>
      <c r="K162" s="7">
        <v>2</v>
      </c>
      <c r="L162" s="7">
        <v>2</v>
      </c>
      <c r="M162" s="7">
        <v>2</v>
      </c>
      <c r="N162" s="7">
        <v>2</v>
      </c>
      <c r="O162" s="7">
        <v>4</v>
      </c>
      <c r="P162" s="7">
        <v>201</v>
      </c>
      <c r="Q162" s="7">
        <v>0</v>
      </c>
      <c r="R162" s="7">
        <v>2</v>
      </c>
      <c r="S162" s="7">
        <v>24.8</v>
      </c>
      <c r="T162" s="7">
        <v>73.2</v>
      </c>
      <c r="U162" s="7">
        <v>1.1459999999999999</v>
      </c>
      <c r="V162" s="7">
        <v>15.700663737496496</v>
      </c>
      <c r="W162" s="7">
        <v>0.96479068477960028</v>
      </c>
      <c r="X162" s="7">
        <v>202</v>
      </c>
      <c r="Y162" s="7">
        <v>10</v>
      </c>
      <c r="Z162" s="7">
        <v>2</v>
      </c>
      <c r="AA162" s="7">
        <v>24.8</v>
      </c>
      <c r="AB162" s="7">
        <v>73.2</v>
      </c>
      <c r="AC162" s="7">
        <v>1.268</v>
      </c>
      <c r="AD162" s="7">
        <v>12.509614995344318</v>
      </c>
      <c r="AE162" s="7">
        <v>0.62468187497107952</v>
      </c>
      <c r="AF162" s="7">
        <v>203</v>
      </c>
      <c r="AG162" s="7">
        <v>20</v>
      </c>
      <c r="AH162" s="7">
        <v>2.9</v>
      </c>
      <c r="AI162" s="7">
        <v>35.800000000000004</v>
      </c>
      <c r="AJ162" s="7">
        <v>61.4</v>
      </c>
      <c r="AK162" s="7">
        <v>1.294</v>
      </c>
      <c r="AL162" s="7">
        <v>14.54379666039778</v>
      </c>
      <c r="AM162" s="7">
        <v>2.5675225075025008</v>
      </c>
      <c r="AN162" s="7">
        <v>0</v>
      </c>
      <c r="AO162" s="7">
        <v>103</v>
      </c>
      <c r="AP162" s="7">
        <v>1.2531505542154178</v>
      </c>
      <c r="AQ162" s="7">
        <v>2.6000773993808055</v>
      </c>
      <c r="AR162" s="44">
        <v>4.3410957060169348</v>
      </c>
      <c r="AS162" s="44">
        <v>51.80333652706458</v>
      </c>
      <c r="AT162" s="44">
        <v>49.956116112501284</v>
      </c>
      <c r="AU162" s="44">
        <v>48.333055985849363</v>
      </c>
      <c r="AV162" s="44">
        <v>45.144902165640268</v>
      </c>
      <c r="AW162" s="44">
        <v>40.810301113113482</v>
      </c>
      <c r="AX162" s="44">
        <v>16.41287349502819</v>
      </c>
      <c r="AY162" s="44">
        <v>7.3982617935693122</v>
      </c>
      <c r="AZ162" s="7">
        <v>100</v>
      </c>
      <c r="BA162" s="7">
        <v>100</v>
      </c>
      <c r="BB162" s="7">
        <v>100</v>
      </c>
      <c r="BC162" s="7">
        <v>100</v>
      </c>
      <c r="BD162" s="44">
        <v>100</v>
      </c>
      <c r="BE162" s="44">
        <v>1.8472204145632958</v>
      </c>
      <c r="BF162" s="44">
        <v>3.4702805412152173</v>
      </c>
      <c r="BG162" s="44">
        <v>1.6230601266519216</v>
      </c>
      <c r="BH162" s="44">
        <v>3.1881538202090951</v>
      </c>
      <c r="BI162" s="44">
        <v>4.3346010525267857</v>
      </c>
      <c r="BJ162" s="44">
        <v>24.397427618085292</v>
      </c>
      <c r="BK162" s="44">
        <v>9.0146117014588789</v>
      </c>
      <c r="BL162" s="44">
        <v>48.19666347293542</v>
      </c>
      <c r="BM162" s="7">
        <v>0</v>
      </c>
      <c r="BN162" s="7"/>
      <c r="BO162" s="7"/>
      <c r="BP162" s="7">
        <v>0</v>
      </c>
      <c r="BQ162" s="7">
        <v>0</v>
      </c>
      <c r="BR162" s="44">
        <v>49.956116112501292</v>
      </c>
      <c r="BS162" s="44">
        <v>48.333055985849363</v>
      </c>
      <c r="BT162" s="44">
        <v>45.144902165640275</v>
      </c>
      <c r="BU162" s="44">
        <v>40.810301113113489</v>
      </c>
      <c r="BV162" s="44">
        <v>16.41287349502819</v>
      </c>
      <c r="BW162" s="44">
        <v>7.3982617935693122</v>
      </c>
      <c r="BX162" s="44">
        <v>1.2531505542154178</v>
      </c>
      <c r="BY162" s="45">
        <v>0</v>
      </c>
      <c r="BZ162" s="7">
        <v>15</v>
      </c>
      <c r="CA162" s="7">
        <v>201</v>
      </c>
      <c r="CB162" s="7">
        <v>1.4118464282251217</v>
      </c>
      <c r="CC162" s="7">
        <v>2.6299984608280744</v>
      </c>
      <c r="CD162" s="7">
        <v>1.7392642758196026</v>
      </c>
      <c r="CE162" s="44">
        <v>46.31759488632585</v>
      </c>
      <c r="CF162" s="44">
        <v>39.52685094960777</v>
      </c>
      <c r="CG162" s="44">
        <v>39.435605560174743</v>
      </c>
      <c r="CH162" s="44">
        <v>35.518571342371011</v>
      </c>
      <c r="CI162" s="44">
        <v>31.797062959066679</v>
      </c>
      <c r="CJ162" s="44">
        <v>13.345941710144233</v>
      </c>
      <c r="CK162" s="44">
        <v>6.6111986707529242</v>
      </c>
      <c r="CL162" s="7">
        <v>100</v>
      </c>
      <c r="CM162" s="44">
        <v>98.823529411764696</v>
      </c>
      <c r="CN162" s="44">
        <v>98.319327731092443</v>
      </c>
      <c r="CO162" s="44">
        <v>98.823529411764696</v>
      </c>
      <c r="CP162" s="44">
        <v>98.823529411764696</v>
      </c>
      <c r="CQ162" s="44">
        <v>6.79074393671808</v>
      </c>
      <c r="CR162" s="44">
        <v>6.8819893261511069</v>
      </c>
      <c r="CS162" s="44">
        <v>9.1245389433026958E-2</v>
      </c>
      <c r="CT162" s="44">
        <v>3.9170342178037316</v>
      </c>
      <c r="CU162" s="44">
        <v>3.7215083833043323</v>
      </c>
      <c r="CV162" s="44">
        <v>18.451121248922448</v>
      </c>
      <c r="CW162" s="44">
        <v>6.7347430393913088</v>
      </c>
      <c r="CX162" s="44">
        <v>53.68240511367415</v>
      </c>
      <c r="CY162" s="7">
        <v>0</v>
      </c>
      <c r="CZ162" s="7"/>
      <c r="DA162" s="7"/>
      <c r="DB162" s="7">
        <v>0</v>
      </c>
      <c r="DC162" s="44">
        <v>0</v>
      </c>
      <c r="DD162" s="44">
        <v>39.52685094960777</v>
      </c>
      <c r="DE162" s="44">
        <v>39.435605560174736</v>
      </c>
      <c r="DF162" s="44">
        <v>35.518571342371011</v>
      </c>
      <c r="DG162" s="44">
        <v>31.797062959066679</v>
      </c>
      <c r="DH162" s="44">
        <v>13.345941710144233</v>
      </c>
      <c r="DI162" s="44">
        <v>6.6111986707529242</v>
      </c>
      <c r="DJ162" s="44">
        <v>1.4118464282251217</v>
      </c>
      <c r="DK162" s="45">
        <v>0</v>
      </c>
      <c r="DL162" s="7">
        <v>30</v>
      </c>
      <c r="DM162" s="7">
        <v>54</v>
      </c>
      <c r="DN162" s="7">
        <v>1.5169740742055093</v>
      </c>
      <c r="DO162" s="7">
        <v>2.6360032894736842</v>
      </c>
      <c r="DP162" s="7">
        <v>1.217105263157902</v>
      </c>
      <c r="DQ162" s="7">
        <v>42.451738195349712</v>
      </c>
      <c r="DR162" s="44">
        <v>36.909976326694441</v>
      </c>
      <c r="DS162" s="44">
        <v>35.719944505494198</v>
      </c>
      <c r="DT162" s="44">
        <v>34.46028316284076</v>
      </c>
      <c r="DU162" s="44">
        <v>31.232005350010329</v>
      </c>
      <c r="DV162" s="44">
        <v>15.286844937226396</v>
      </c>
      <c r="DW162" s="44">
        <v>4.4705973940673491</v>
      </c>
      <c r="DX162" s="7">
        <v>100</v>
      </c>
      <c r="DY162" s="44">
        <v>98.333333333333329</v>
      </c>
      <c r="DZ162" s="44">
        <v>98.333333333333329</v>
      </c>
      <c r="EA162" s="44">
        <v>97.166666666666643</v>
      </c>
      <c r="EB162" s="44">
        <v>97.833333333333329</v>
      </c>
      <c r="EC162" s="44">
        <v>5.5417618686552714</v>
      </c>
      <c r="ED162" s="44">
        <v>6.7317936898555146</v>
      </c>
      <c r="EE162" s="44">
        <v>1.1900318212002432</v>
      </c>
      <c r="EF162" s="44">
        <v>1.2596613426534375</v>
      </c>
      <c r="EG162" s="44">
        <v>3.2282778128304308</v>
      </c>
      <c r="EH162" s="44">
        <v>15.945160412783933</v>
      </c>
      <c r="EI162" s="44">
        <v>10.816247543159047</v>
      </c>
      <c r="EJ162" s="44">
        <v>57.548261804650288</v>
      </c>
      <c r="EK162" s="7">
        <v>0</v>
      </c>
      <c r="EL162" s="7"/>
      <c r="EM162" s="7"/>
      <c r="EN162" s="44">
        <v>0</v>
      </c>
      <c r="EO162" s="44">
        <v>0</v>
      </c>
      <c r="EP162" s="44">
        <v>36.909976326694441</v>
      </c>
      <c r="EQ162" s="44">
        <v>35.719944505494205</v>
      </c>
      <c r="ER162" s="44">
        <v>34.46028316284076</v>
      </c>
      <c r="ES162" s="44">
        <v>31.232005350010329</v>
      </c>
      <c r="ET162" s="44">
        <v>15.286844937226396</v>
      </c>
      <c r="EU162" s="44">
        <v>4.4705973940673491</v>
      </c>
      <c r="EV162" s="44">
        <v>1.5169740742055093</v>
      </c>
      <c r="EW162" s="45">
        <v>0</v>
      </c>
      <c r="EX162" s="7">
        <v>2</v>
      </c>
      <c r="EY162" s="7" t="s">
        <v>188</v>
      </c>
      <c r="EZ162" s="7">
        <v>55</v>
      </c>
      <c r="FA162" s="45">
        <v>1.3612522202334887</v>
      </c>
      <c r="FB162" s="45">
        <v>2.6126292466765135</v>
      </c>
      <c r="FC162" s="45">
        <v>3.2496307237813769</v>
      </c>
      <c r="FD162" s="45">
        <v>47.897229506822789</v>
      </c>
      <c r="FE162" s="45">
        <v>46.991594183073687</v>
      </c>
      <c r="FF162" s="45">
        <v>44.99681445164709</v>
      </c>
      <c r="FG162" s="45">
        <v>43.78805719717333</v>
      </c>
      <c r="FH162" s="45">
        <v>39.791892503421394</v>
      </c>
      <c r="FI162" s="45">
        <v>11.561135642105874</v>
      </c>
      <c r="FJ162" s="45">
        <v>8.7372312317559189</v>
      </c>
      <c r="FK162" s="7">
        <v>100</v>
      </c>
      <c r="FL162" s="44">
        <v>98.27882960413082</v>
      </c>
      <c r="FM162" s="44">
        <v>98.795180722891573</v>
      </c>
      <c r="FN162" s="44">
        <v>98.795180722891573</v>
      </c>
      <c r="FO162" s="44">
        <v>98.27882960413082</v>
      </c>
      <c r="FP162" s="44">
        <v>0.90563532374910238</v>
      </c>
      <c r="FQ162" s="44">
        <v>2.9004150551756993</v>
      </c>
      <c r="FR162" s="44">
        <v>1.9947797314265969</v>
      </c>
      <c r="FS162" s="44">
        <v>1.2087572544737597</v>
      </c>
      <c r="FT162" s="44">
        <v>3.9961646937519362</v>
      </c>
      <c r="FU162" s="44">
        <v>28.23075686131552</v>
      </c>
      <c r="FV162" s="44">
        <v>2.8239044103499555</v>
      </c>
      <c r="FW162" s="44">
        <v>52.102770493177211</v>
      </c>
      <c r="FX162" s="7">
        <v>0</v>
      </c>
      <c r="FY162" s="7"/>
      <c r="FZ162" s="7"/>
      <c r="GA162" s="7">
        <v>0</v>
      </c>
      <c r="GB162" s="7">
        <v>0</v>
      </c>
      <c r="GC162" s="44">
        <v>46.991594183073687</v>
      </c>
      <c r="GD162" s="44">
        <v>44.99681445164709</v>
      </c>
      <c r="GE162" s="44">
        <v>43.78805719717333</v>
      </c>
      <c r="GF162" s="44">
        <v>39.791892503421394</v>
      </c>
      <c r="GG162" s="44">
        <v>11.561135642105874</v>
      </c>
      <c r="GH162" s="44">
        <v>8.7372312317559189</v>
      </c>
      <c r="GI162" s="44">
        <v>1.3612522202334887</v>
      </c>
      <c r="GJ162" s="7">
        <v>0</v>
      </c>
      <c r="GL162" s="4">
        <f t="shared" si="4"/>
        <v>6.3410957060169348</v>
      </c>
      <c r="GM162" s="4">
        <f t="shared" si="5"/>
        <v>10.993035413951098</v>
      </c>
      <c r="GN162" s="4"/>
    </row>
    <row r="163" spans="1:196" x14ac:dyDescent="0.2">
      <c r="J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2"/>
      <c r="DX163" s="2"/>
      <c r="EX163" s="4"/>
      <c r="EY163" s="7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Y163" s="3"/>
      <c r="FZ163" s="3"/>
      <c r="GA163" s="3"/>
      <c r="GB163" s="3"/>
      <c r="GC163" s="4"/>
      <c r="GD163" s="4"/>
      <c r="GE163" s="4"/>
      <c r="GF163" s="4"/>
      <c r="GG163" s="4"/>
      <c r="GH163" s="4"/>
      <c r="GI163" s="4"/>
      <c r="GJ163" s="4"/>
    </row>
  </sheetData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zoomScale="80" zoomScaleNormal="80" workbookViewId="0">
      <selection activeCell="E22" sqref="E22"/>
    </sheetView>
  </sheetViews>
  <sheetFormatPr defaultRowHeight="12.75" x14ac:dyDescent="0.2"/>
  <cols>
    <col min="1" max="1" width="5.28515625" customWidth="1"/>
  </cols>
  <sheetData>
    <row r="1" spans="1:19" x14ac:dyDescent="0.2">
      <c r="A1" s="5"/>
    </row>
    <row r="2" spans="1:19" x14ac:dyDescent="0.2">
      <c r="Q2" s="54"/>
      <c r="R2" s="51" t="s">
        <v>349</v>
      </c>
      <c r="S2" s="51" t="s">
        <v>351</v>
      </c>
    </row>
    <row r="3" spans="1:19" x14ac:dyDescent="0.2">
      <c r="A3" s="5"/>
      <c r="Q3" s="53" t="s">
        <v>358</v>
      </c>
      <c r="R3" s="43">
        <v>201</v>
      </c>
      <c r="S3" s="48" t="s">
        <v>350</v>
      </c>
    </row>
    <row r="4" spans="1:19" x14ac:dyDescent="0.2">
      <c r="R4" s="43">
        <v>202</v>
      </c>
      <c r="S4" s="48" t="s">
        <v>352</v>
      </c>
    </row>
    <row r="5" spans="1:19" x14ac:dyDescent="0.2">
      <c r="A5" s="5"/>
      <c r="Q5" s="54"/>
      <c r="R5" s="52">
        <v>203</v>
      </c>
      <c r="S5" s="51" t="s">
        <v>353</v>
      </c>
    </row>
    <row r="6" spans="1:19" x14ac:dyDescent="0.2">
      <c r="Q6" s="53" t="s">
        <v>359</v>
      </c>
      <c r="R6" s="43">
        <v>1</v>
      </c>
      <c r="S6" s="48" t="s">
        <v>354</v>
      </c>
    </row>
    <row r="7" spans="1:19" x14ac:dyDescent="0.2">
      <c r="A7" s="5"/>
      <c r="R7" s="43">
        <v>2</v>
      </c>
      <c r="S7" s="48" t="s">
        <v>355</v>
      </c>
    </row>
    <row r="8" spans="1:19" x14ac:dyDescent="0.2">
      <c r="A8" s="5"/>
      <c r="R8" s="43">
        <v>3</v>
      </c>
      <c r="S8" s="48" t="s">
        <v>356</v>
      </c>
    </row>
    <row r="9" spans="1:19" x14ac:dyDescent="0.2">
      <c r="A9" s="5"/>
      <c r="Q9" s="54"/>
      <c r="R9" s="52">
        <v>4</v>
      </c>
      <c r="S9" s="51" t="s">
        <v>357</v>
      </c>
    </row>
    <row r="16" spans="1:19" x14ac:dyDescent="0.2">
      <c r="B16" s="76" t="s">
        <v>333</v>
      </c>
    </row>
    <row r="17" spans="2:13" x14ac:dyDescent="0.2">
      <c r="B17" s="5" t="s">
        <v>377</v>
      </c>
    </row>
    <row r="18" spans="2:13" x14ac:dyDescent="0.2">
      <c r="B18" s="5" t="s">
        <v>369</v>
      </c>
    </row>
    <row r="19" spans="2:13" x14ac:dyDescent="0.2">
      <c r="B19" s="55" t="s">
        <v>448</v>
      </c>
    </row>
    <row r="20" spans="2:13" x14ac:dyDescent="0.2">
      <c r="B20" s="56" t="s">
        <v>268</v>
      </c>
      <c r="C20" s="56" t="s">
        <v>265</v>
      </c>
      <c r="D20" s="56" t="s">
        <v>388</v>
      </c>
      <c r="E20" s="55"/>
      <c r="F20" s="55"/>
      <c r="G20" s="55"/>
      <c r="H20" s="55"/>
    </row>
    <row r="22" spans="2:13" x14ac:dyDescent="0.2">
      <c r="B22" s="76" t="s">
        <v>333</v>
      </c>
    </row>
    <row r="23" spans="2:13" x14ac:dyDescent="0.2">
      <c r="B23" s="5" t="s">
        <v>342</v>
      </c>
    </row>
    <row r="24" spans="2:13" x14ac:dyDescent="0.2">
      <c r="B24" s="5" t="s">
        <v>343</v>
      </c>
    </row>
    <row r="25" spans="2:13" x14ac:dyDescent="0.2">
      <c r="B25" s="5" t="s">
        <v>344</v>
      </c>
    </row>
    <row r="27" spans="2:13" x14ac:dyDescent="0.2">
      <c r="B27" s="5" t="s">
        <v>339</v>
      </c>
    </row>
    <row r="28" spans="2:13" x14ac:dyDescent="0.2">
      <c r="B28" s="46" t="s">
        <v>38</v>
      </c>
      <c r="C28" s="46" t="s">
        <v>335</v>
      </c>
      <c r="D28" s="46" t="s">
        <v>39</v>
      </c>
      <c r="E28" s="46" t="s">
        <v>40</v>
      </c>
      <c r="F28" s="46" t="s">
        <v>41</v>
      </c>
      <c r="G28" s="46" t="s">
        <v>42</v>
      </c>
      <c r="H28" s="46" t="s">
        <v>43</v>
      </c>
      <c r="I28" s="46" t="s">
        <v>44</v>
      </c>
      <c r="J28" s="46" t="s">
        <v>45</v>
      </c>
      <c r="K28" s="46" t="s">
        <v>46</v>
      </c>
      <c r="L28" s="46" t="s">
        <v>47</v>
      </c>
      <c r="M28" s="46" t="s">
        <v>48</v>
      </c>
    </row>
    <row r="29" spans="2:13" x14ac:dyDescent="0.2">
      <c r="B29" s="47">
        <v>44.558384999157269</v>
      </c>
      <c r="C29" s="47">
        <v>38.122286382707607</v>
      </c>
      <c r="D29" s="47">
        <v>36.213240081197846</v>
      </c>
      <c r="E29" s="47">
        <v>18.360725179707732</v>
      </c>
      <c r="F29" s="47">
        <v>15.272370412077683</v>
      </c>
      <c r="G29" s="47">
        <v>7.2778318047315684</v>
      </c>
      <c r="H29" s="47">
        <v>3</v>
      </c>
      <c r="I29" s="48">
        <v>100</v>
      </c>
      <c r="J29" s="47">
        <v>99.490662139219012</v>
      </c>
      <c r="K29" s="47">
        <v>98.302207130730054</v>
      </c>
      <c r="L29" s="47">
        <v>97.792869269949051</v>
      </c>
      <c r="M29" s="47">
        <v>97.792869269949051</v>
      </c>
    </row>
    <row r="30" spans="2:13" x14ac:dyDescent="0.2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spans="2:13" x14ac:dyDescent="0.2">
      <c r="B31" s="5" t="s">
        <v>340</v>
      </c>
    </row>
    <row r="32" spans="2:13" x14ac:dyDescent="0.2">
      <c r="B32" s="46" t="s">
        <v>38</v>
      </c>
      <c r="C32" s="46" t="s">
        <v>335</v>
      </c>
      <c r="D32" s="46" t="s">
        <v>39</v>
      </c>
      <c r="E32" s="46" t="s">
        <v>40</v>
      </c>
      <c r="F32" s="46" t="s">
        <v>41</v>
      </c>
      <c r="G32" s="46" t="s">
        <v>42</v>
      </c>
      <c r="H32" s="46" t="s">
        <v>43</v>
      </c>
    </row>
    <row r="33" spans="1:10" x14ac:dyDescent="0.2">
      <c r="B33" s="47">
        <f>B29/(I29/100)</f>
        <v>44.558384999157269</v>
      </c>
      <c r="C33" s="47">
        <f>C29/(I29/100)</f>
        <v>38.122286382707607</v>
      </c>
      <c r="D33" s="47">
        <f>D29/(J29/100)</f>
        <v>36.398632095265413</v>
      </c>
      <c r="E33" s="47">
        <f>E29/(K29/100)</f>
        <v>18.677836149996292</v>
      </c>
      <c r="F33" s="47">
        <f>F29/(L29/100)</f>
        <v>15.617059327628048</v>
      </c>
      <c r="G33" s="47">
        <f>G29/(M29/100)</f>
        <v>7.442088425324469</v>
      </c>
      <c r="H33" s="47">
        <f>H29/(M29/100)</f>
        <v>3.0677083333333335</v>
      </c>
    </row>
    <row r="34" spans="1:10" x14ac:dyDescent="0.2">
      <c r="B34" s="5"/>
      <c r="C34" s="5"/>
      <c r="D34" s="5"/>
      <c r="E34" s="5"/>
      <c r="F34" s="5"/>
      <c r="G34" s="5"/>
      <c r="H34" s="5"/>
    </row>
    <row r="35" spans="1:10" x14ac:dyDescent="0.2">
      <c r="B35" s="5">
        <v>0.01</v>
      </c>
      <c r="C35" s="5">
        <v>0.3</v>
      </c>
      <c r="D35" s="5">
        <v>0.98099999999999998</v>
      </c>
      <c r="E35" s="5">
        <v>4.9000000000000004</v>
      </c>
      <c r="F35" s="5">
        <v>9.81</v>
      </c>
      <c r="G35" s="5">
        <v>100</v>
      </c>
      <c r="H35" s="5">
        <v>1500</v>
      </c>
    </row>
    <row r="37" spans="1:10" x14ac:dyDescent="0.2">
      <c r="B37" s="42" t="s">
        <v>333</v>
      </c>
    </row>
    <row r="38" spans="1:10" x14ac:dyDescent="0.2">
      <c r="B38" s="5" t="s">
        <v>348</v>
      </c>
    </row>
    <row r="39" spans="1:10" x14ac:dyDescent="0.2">
      <c r="B39" s="5" t="s">
        <v>465</v>
      </c>
    </row>
    <row r="40" spans="1:10" x14ac:dyDescent="0.2">
      <c r="B40" s="5" t="s">
        <v>347</v>
      </c>
      <c r="G40" s="49">
        <f>B29-F29</f>
        <v>29.286014587079585</v>
      </c>
      <c r="H40" s="5" t="s">
        <v>346</v>
      </c>
    </row>
    <row r="42" spans="1:10" x14ac:dyDescent="0.2">
      <c r="A42" s="42" t="s">
        <v>370</v>
      </c>
      <c r="D42" s="42" t="s">
        <v>7</v>
      </c>
      <c r="G42" s="42" t="s">
        <v>404</v>
      </c>
    </row>
    <row r="43" spans="1:10" x14ac:dyDescent="0.2">
      <c r="A43">
        <v>1</v>
      </c>
      <c r="B43" s="5" t="s">
        <v>361</v>
      </c>
      <c r="D43">
        <v>0</v>
      </c>
      <c r="E43" s="5" t="s">
        <v>383</v>
      </c>
      <c r="I43" s="5"/>
    </row>
    <row r="44" spans="1:10" x14ac:dyDescent="0.2">
      <c r="A44">
        <v>2</v>
      </c>
      <c r="B44" s="5" t="s">
        <v>362</v>
      </c>
      <c r="D44">
        <v>1</v>
      </c>
      <c r="E44" s="5" t="s">
        <v>384</v>
      </c>
      <c r="G44" s="54"/>
      <c r="H44" s="51" t="s">
        <v>373</v>
      </c>
      <c r="I44" s="5"/>
    </row>
    <row r="45" spans="1:10" x14ac:dyDescent="0.2">
      <c r="A45">
        <v>3</v>
      </c>
      <c r="B45" s="5" t="s">
        <v>360</v>
      </c>
      <c r="D45">
        <v>2</v>
      </c>
      <c r="E45" s="5" t="s">
        <v>385</v>
      </c>
      <c r="G45" t="s">
        <v>12</v>
      </c>
      <c r="H45" s="48" t="s">
        <v>372</v>
      </c>
      <c r="J45" s="5" t="s">
        <v>376</v>
      </c>
    </row>
    <row r="46" spans="1:10" x14ac:dyDescent="0.2">
      <c r="A46">
        <v>4</v>
      </c>
      <c r="B46" s="5" t="s">
        <v>363</v>
      </c>
      <c r="D46">
        <v>3</v>
      </c>
      <c r="E46" s="5" t="s">
        <v>386</v>
      </c>
      <c r="G46" t="s">
        <v>13</v>
      </c>
      <c r="H46" s="48" t="s">
        <v>366</v>
      </c>
      <c r="J46" s="5" t="s">
        <v>387</v>
      </c>
    </row>
    <row r="47" spans="1:10" x14ac:dyDescent="0.2">
      <c r="A47">
        <v>5</v>
      </c>
      <c r="B47" s="5" t="s">
        <v>364</v>
      </c>
      <c r="D47">
        <v>4</v>
      </c>
      <c r="E47" s="5" t="s">
        <v>382</v>
      </c>
      <c r="G47" s="54" t="s">
        <v>14</v>
      </c>
      <c r="H47" s="51" t="s">
        <v>367</v>
      </c>
    </row>
    <row r="48" spans="1:10" x14ac:dyDescent="0.2">
      <c r="A48">
        <v>6</v>
      </c>
      <c r="B48" s="5" t="s">
        <v>365</v>
      </c>
      <c r="D48">
        <v>5</v>
      </c>
      <c r="E48" s="5" t="s">
        <v>381</v>
      </c>
      <c r="G48" s="5" t="s">
        <v>17</v>
      </c>
      <c r="H48" s="48" t="s">
        <v>368</v>
      </c>
      <c r="J48" s="42" t="s">
        <v>409</v>
      </c>
    </row>
    <row r="49" spans="1:10" x14ac:dyDescent="0.2">
      <c r="J49" s="5" t="s">
        <v>410</v>
      </c>
    </row>
    <row r="50" spans="1:10" x14ac:dyDescent="0.2">
      <c r="A50" s="42" t="s">
        <v>371</v>
      </c>
      <c r="J50" s="5" t="s">
        <v>415</v>
      </c>
    </row>
    <row r="51" spans="1:10" x14ac:dyDescent="0.2">
      <c r="A51" s="5" t="s">
        <v>374</v>
      </c>
    </row>
    <row r="53" spans="1:10" x14ac:dyDescent="0.2">
      <c r="A53" s="42" t="s">
        <v>416</v>
      </c>
      <c r="E53" s="42" t="s">
        <v>310</v>
      </c>
      <c r="F53" s="5" t="s">
        <v>403</v>
      </c>
    </row>
    <row r="54" spans="1:10" x14ac:dyDescent="0.2">
      <c r="A54">
        <v>1</v>
      </c>
      <c r="B54" s="5" t="s">
        <v>389</v>
      </c>
      <c r="C54" s="5" t="s">
        <v>398</v>
      </c>
      <c r="E54" s="42" t="s">
        <v>399</v>
      </c>
      <c r="F54" s="5" t="s">
        <v>400</v>
      </c>
    </row>
    <row r="55" spans="1:10" x14ac:dyDescent="0.2">
      <c r="A55">
        <v>2</v>
      </c>
      <c r="B55" s="5" t="s">
        <v>390</v>
      </c>
      <c r="C55" s="5" t="s">
        <v>393</v>
      </c>
      <c r="E55" s="42" t="s">
        <v>458</v>
      </c>
      <c r="F55" s="5" t="s">
        <v>401</v>
      </c>
    </row>
    <row r="56" spans="1:10" x14ac:dyDescent="0.2">
      <c r="A56">
        <v>3</v>
      </c>
      <c r="B56" s="5" t="s">
        <v>360</v>
      </c>
      <c r="C56" s="5" t="s">
        <v>394</v>
      </c>
      <c r="E56" s="42" t="s">
        <v>457</v>
      </c>
      <c r="F56" s="5" t="s">
        <v>402</v>
      </c>
    </row>
    <row r="57" spans="1:10" x14ac:dyDescent="0.2">
      <c r="A57">
        <v>4</v>
      </c>
      <c r="B57" s="5" t="s">
        <v>362</v>
      </c>
      <c r="C57" s="5" t="s">
        <v>395</v>
      </c>
    </row>
    <row r="58" spans="1:10" x14ac:dyDescent="0.2">
      <c r="A58">
        <v>5</v>
      </c>
      <c r="B58" s="5" t="s">
        <v>391</v>
      </c>
      <c r="C58" s="5" t="s">
        <v>396</v>
      </c>
    </row>
    <row r="59" spans="1:10" x14ac:dyDescent="0.2">
      <c r="A59">
        <v>6</v>
      </c>
      <c r="B59" s="5" t="s">
        <v>392</v>
      </c>
      <c r="C59" s="5" t="s">
        <v>397</v>
      </c>
    </row>
    <row r="60" spans="1:10" x14ac:dyDescent="0.2">
      <c r="A60">
        <v>7</v>
      </c>
      <c r="B60" s="5" t="s">
        <v>414</v>
      </c>
    </row>
    <row r="61" spans="1:10" x14ac:dyDescent="0.2">
      <c r="A61">
        <v>8</v>
      </c>
      <c r="B61" s="5" t="s">
        <v>413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zoomScale="80" workbookViewId="0">
      <selection activeCell="C23" sqref="C23"/>
    </sheetView>
  </sheetViews>
  <sheetFormatPr defaultColWidth="8.85546875" defaultRowHeight="12.75" x14ac:dyDescent="0.2"/>
  <cols>
    <col min="1" max="1" width="2.28515625" style="12" customWidth="1"/>
    <col min="2" max="2" width="9.42578125" style="12" bestFit="1" customWidth="1"/>
    <col min="3" max="16384" width="8.85546875" style="12"/>
  </cols>
  <sheetData>
    <row r="1" spans="1:16" x14ac:dyDescent="0.2">
      <c r="A1" s="30" t="s">
        <v>331</v>
      </c>
      <c r="E1" s="13" t="s">
        <v>330</v>
      </c>
    </row>
    <row r="2" spans="1:16" x14ac:dyDescent="0.2">
      <c r="A2" s="14"/>
    </row>
    <row r="3" spans="1:16" x14ac:dyDescent="0.2">
      <c r="A3" s="14"/>
      <c r="B3" s="12" t="s">
        <v>332</v>
      </c>
    </row>
    <row r="4" spans="1:16" x14ac:dyDescent="0.2">
      <c r="A4" s="14"/>
      <c r="B4" s="25" t="s">
        <v>329</v>
      </c>
    </row>
    <row r="5" spans="1:16" x14ac:dyDescent="0.2">
      <c r="A5" s="14"/>
      <c r="B5" s="12" t="s">
        <v>328</v>
      </c>
    </row>
    <row r="6" spans="1:16" x14ac:dyDescent="0.2">
      <c r="A6" s="14"/>
    </row>
    <row r="7" spans="1:16" x14ac:dyDescent="0.2">
      <c r="A7" s="14"/>
      <c r="B7" s="41" t="s">
        <v>258</v>
      </c>
      <c r="E7" s="14" t="s">
        <v>327</v>
      </c>
    </row>
    <row r="8" spans="1:16" x14ac:dyDescent="0.2">
      <c r="A8" s="14"/>
      <c r="B8" s="15" t="s">
        <v>256</v>
      </c>
      <c r="F8" s="15">
        <v>0</v>
      </c>
    </row>
    <row r="9" spans="1:16" x14ac:dyDescent="0.2">
      <c r="A9" s="14"/>
      <c r="B9" s="15" t="s">
        <v>255</v>
      </c>
      <c r="F9" s="15">
        <v>15</v>
      </c>
    </row>
    <row r="10" spans="1:16" x14ac:dyDescent="0.2">
      <c r="A10" s="14"/>
      <c r="B10" s="15" t="s">
        <v>254</v>
      </c>
      <c r="F10" s="15">
        <v>30</v>
      </c>
    </row>
    <row r="11" spans="1:16" x14ac:dyDescent="0.2">
      <c r="A11" s="14"/>
      <c r="B11" s="16" t="s">
        <v>326</v>
      </c>
      <c r="F11" s="15" t="s">
        <v>252</v>
      </c>
    </row>
    <row r="12" spans="1:16" x14ac:dyDescent="0.2">
      <c r="A12" s="14"/>
      <c r="B12" s="16"/>
      <c r="F12" s="15"/>
      <c r="N12" s="12" t="s">
        <v>325</v>
      </c>
    </row>
    <row r="13" spans="1:16" x14ac:dyDescent="0.2">
      <c r="B13" s="12" t="s">
        <v>324</v>
      </c>
      <c r="N13" s="40" t="s">
        <v>323</v>
      </c>
      <c r="O13" s="39" t="s">
        <v>322</v>
      </c>
      <c r="P13" s="38" t="s">
        <v>321</v>
      </c>
    </row>
    <row r="14" spans="1:16" x14ac:dyDescent="0.2">
      <c r="B14" s="12" t="s">
        <v>320</v>
      </c>
      <c r="N14" s="15">
        <v>0.01</v>
      </c>
      <c r="O14" s="15" t="s">
        <v>334</v>
      </c>
    </row>
    <row r="15" spans="1:16" x14ac:dyDescent="0.2">
      <c r="B15" s="12" t="s">
        <v>317</v>
      </c>
      <c r="N15" s="15">
        <v>0.3</v>
      </c>
      <c r="O15" s="15" t="s">
        <v>319</v>
      </c>
      <c r="P15" s="15" t="s">
        <v>318</v>
      </c>
    </row>
    <row r="16" spans="1:16" x14ac:dyDescent="0.2">
      <c r="B16" s="31" t="s">
        <v>314</v>
      </c>
      <c r="N16" s="37">
        <v>0.98099999999999998</v>
      </c>
      <c r="O16" s="15" t="s">
        <v>316</v>
      </c>
      <c r="P16" s="15" t="s">
        <v>315</v>
      </c>
    </row>
    <row r="17" spans="2:16" x14ac:dyDescent="0.2">
      <c r="B17" s="12" t="s">
        <v>311</v>
      </c>
      <c r="N17" s="37">
        <v>4.9000000000000004</v>
      </c>
      <c r="O17" s="15" t="s">
        <v>313</v>
      </c>
      <c r="P17" s="15" t="s">
        <v>312</v>
      </c>
    </row>
    <row r="18" spans="2:16" ht="14.25" x14ac:dyDescent="0.2">
      <c r="B18" s="14" t="s">
        <v>375</v>
      </c>
      <c r="N18" s="37">
        <v>9.81</v>
      </c>
      <c r="O18" s="15" t="s">
        <v>310</v>
      </c>
      <c r="P18" s="15" t="s">
        <v>309</v>
      </c>
    </row>
    <row r="19" spans="2:16" x14ac:dyDescent="0.2">
      <c r="B19" s="16" t="s">
        <v>306</v>
      </c>
      <c r="N19" s="37">
        <v>98.1</v>
      </c>
      <c r="O19" s="15" t="s">
        <v>308</v>
      </c>
      <c r="P19" s="15" t="s">
        <v>307</v>
      </c>
    </row>
    <row r="20" spans="2:16" x14ac:dyDescent="0.2">
      <c r="B20" s="16"/>
      <c r="N20" s="37">
        <v>1500</v>
      </c>
      <c r="O20" s="15" t="s">
        <v>305</v>
      </c>
      <c r="P20" s="36" t="s">
        <v>304</v>
      </c>
    </row>
    <row r="21" spans="2:16" x14ac:dyDescent="0.2">
      <c r="B21" s="14" t="s">
        <v>341</v>
      </c>
    </row>
    <row r="22" spans="2:16" x14ac:dyDescent="0.2">
      <c r="B22" s="14" t="s">
        <v>303</v>
      </c>
    </row>
    <row r="23" spans="2:16" x14ac:dyDescent="0.2">
      <c r="C23" s="12" t="s">
        <v>302</v>
      </c>
    </row>
    <row r="24" spans="2:16" x14ac:dyDescent="0.2">
      <c r="B24" s="14" t="s">
        <v>301</v>
      </c>
      <c r="G24" s="12" t="s">
        <v>345</v>
      </c>
    </row>
    <row r="25" spans="2:16" x14ac:dyDescent="0.2">
      <c r="C25" s="31" t="s">
        <v>300</v>
      </c>
    </row>
    <row r="26" spans="2:16" x14ac:dyDescent="0.2">
      <c r="C26" s="13" t="s">
        <v>299</v>
      </c>
    </row>
    <row r="27" spans="2:16" x14ac:dyDescent="0.2">
      <c r="B27" s="14" t="s">
        <v>298</v>
      </c>
    </row>
    <row r="29" spans="2:16" x14ac:dyDescent="0.2">
      <c r="B29" s="35" t="s">
        <v>297</v>
      </c>
    </row>
    <row r="30" spans="2:16" x14ac:dyDescent="0.2">
      <c r="B30" s="34" t="s">
        <v>296</v>
      </c>
      <c r="D30" s="12" t="s">
        <v>295</v>
      </c>
    </row>
    <row r="31" spans="2:16" x14ac:dyDescent="0.2">
      <c r="B31" s="33" t="s">
        <v>294</v>
      </c>
      <c r="D31" s="12" t="s">
        <v>293</v>
      </c>
    </row>
    <row r="32" spans="2:16" x14ac:dyDescent="0.2">
      <c r="B32" s="31" t="s">
        <v>292</v>
      </c>
    </row>
    <row r="33" spans="2:17" x14ac:dyDescent="0.2">
      <c r="B33" s="33" t="s">
        <v>291</v>
      </c>
    </row>
    <row r="34" spans="2:17" x14ac:dyDescent="0.2">
      <c r="B34" s="33" t="s">
        <v>290</v>
      </c>
      <c r="K34" s="32"/>
    </row>
    <row r="35" spans="2:17" x14ac:dyDescent="0.2">
      <c r="B35" s="31" t="s">
        <v>289</v>
      </c>
    </row>
    <row r="36" spans="2:17" x14ac:dyDescent="0.2">
      <c r="C36" s="12" t="s">
        <v>288</v>
      </c>
    </row>
    <row r="37" spans="2:17" x14ac:dyDescent="0.2">
      <c r="C37" s="12" t="s">
        <v>287</v>
      </c>
    </row>
    <row r="39" spans="2:17" x14ac:dyDescent="0.2">
      <c r="B39" s="30" t="s">
        <v>286</v>
      </c>
      <c r="I39" s="29" t="s">
        <v>285</v>
      </c>
    </row>
    <row r="40" spans="2:17" x14ac:dyDescent="0.2">
      <c r="B40" s="12" t="s">
        <v>284</v>
      </c>
      <c r="C40" s="27" t="s">
        <v>283</v>
      </c>
      <c r="D40" s="25" t="s">
        <v>274</v>
      </c>
      <c r="I40" s="26" t="s">
        <v>282</v>
      </c>
      <c r="J40" s="26"/>
      <c r="K40" s="26"/>
    </row>
    <row r="41" spans="2:17" x14ac:dyDescent="0.2">
      <c r="B41" s="12" t="s">
        <v>281</v>
      </c>
      <c r="C41" s="27" t="s">
        <v>280</v>
      </c>
      <c r="D41" s="25" t="s">
        <v>274</v>
      </c>
      <c r="I41" s="28" t="s">
        <v>279</v>
      </c>
      <c r="J41" s="28" t="s">
        <v>278</v>
      </c>
      <c r="K41" s="28" t="s">
        <v>277</v>
      </c>
    </row>
    <row r="42" spans="2:17" x14ac:dyDescent="0.2">
      <c r="B42" s="12" t="s">
        <v>276</v>
      </c>
      <c r="C42" s="27" t="s">
        <v>275</v>
      </c>
      <c r="D42" s="12" t="s">
        <v>274</v>
      </c>
      <c r="I42" s="24">
        <v>78</v>
      </c>
      <c r="J42" s="23">
        <v>1</v>
      </c>
      <c r="K42" s="23">
        <v>12.47</v>
      </c>
    </row>
    <row r="43" spans="2:17" x14ac:dyDescent="0.2">
      <c r="I43" s="24">
        <v>85</v>
      </c>
      <c r="J43" s="23">
        <v>1</v>
      </c>
      <c r="K43" s="23">
        <v>20.28</v>
      </c>
    </row>
    <row r="44" spans="2:17" x14ac:dyDescent="0.2">
      <c r="B44" s="14" t="s">
        <v>273</v>
      </c>
      <c r="I44" s="24">
        <v>660</v>
      </c>
      <c r="J44" s="23">
        <v>1</v>
      </c>
      <c r="K44" s="23">
        <v>11.9</v>
      </c>
      <c r="N44" s="24"/>
      <c r="O44" s="23"/>
      <c r="P44" s="23"/>
      <c r="Q44" s="26"/>
    </row>
    <row r="45" spans="2:17" x14ac:dyDescent="0.2">
      <c r="B45" s="25" t="s">
        <v>272</v>
      </c>
      <c r="I45" s="24" t="s">
        <v>271</v>
      </c>
      <c r="J45" s="23">
        <v>3</v>
      </c>
      <c r="K45" s="23">
        <v>39.78</v>
      </c>
    </row>
    <row r="46" spans="2:17" x14ac:dyDescent="0.2">
      <c r="I46" s="24" t="s">
        <v>270</v>
      </c>
      <c r="J46" s="23">
        <v>1</v>
      </c>
      <c r="K46" s="23">
        <v>20.170000000000002</v>
      </c>
    </row>
    <row r="47" spans="2:17" x14ac:dyDescent="0.2">
      <c r="B47" s="12" t="s">
        <v>269</v>
      </c>
    </row>
    <row r="48" spans="2:17" x14ac:dyDescent="0.2">
      <c r="B48" s="14" t="s">
        <v>268</v>
      </c>
      <c r="D48" s="14" t="s">
        <v>267</v>
      </c>
    </row>
    <row r="49" spans="2:4" x14ac:dyDescent="0.2">
      <c r="D49" s="22" t="s">
        <v>266</v>
      </c>
    </row>
    <row r="50" spans="2:4" x14ac:dyDescent="0.2">
      <c r="B50" s="14" t="s">
        <v>265</v>
      </c>
      <c r="D50" s="14" t="s">
        <v>264</v>
      </c>
    </row>
    <row r="51" spans="2:4" x14ac:dyDescent="0.2">
      <c r="B51" s="14" t="s">
        <v>263</v>
      </c>
    </row>
    <row r="52" spans="2:4" x14ac:dyDescent="0.2">
      <c r="D52" s="21" t="s">
        <v>262</v>
      </c>
    </row>
    <row r="56" spans="2:4" x14ac:dyDescent="0.2">
      <c r="B56" s="13" t="str">
        <f ca="1">CELL("filename")</f>
        <v>G:\ex-Metla\vesitalous\maastodata\Erillisdatat\BioSoil maastodata\[Biosoil_Maafysik_Koealoittain_2006_07.xlsx]DataByPlots</v>
      </c>
    </row>
    <row r="74" spans="3:3" x14ac:dyDescent="0.2">
      <c r="C74" s="20"/>
    </row>
  </sheetData>
  <pageMargins left="0.31" right="0.2" top="0.7" bottom="0.89" header="0.4921259845" footer="0.89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zoomScale="90" zoomScaleNormal="90" workbookViewId="0">
      <selection activeCell="E7" sqref="E7"/>
    </sheetView>
  </sheetViews>
  <sheetFormatPr defaultColWidth="8.85546875" defaultRowHeight="12.75" x14ac:dyDescent="0.2"/>
  <cols>
    <col min="1" max="16384" width="8.85546875" style="12"/>
  </cols>
  <sheetData>
    <row r="1" spans="1:12" ht="20.25" customHeight="1" thickBot="1" x14ac:dyDescent="0.25">
      <c r="A1" s="19" t="s">
        <v>261</v>
      </c>
      <c r="B1" s="19" t="s">
        <v>1</v>
      </c>
      <c r="C1" s="19" t="s">
        <v>2</v>
      </c>
      <c r="D1" s="19" t="s">
        <v>3</v>
      </c>
      <c r="E1" s="19" t="s">
        <v>260</v>
      </c>
      <c r="F1" s="19" t="s">
        <v>259</v>
      </c>
      <c r="G1" s="18"/>
      <c r="H1" s="17" t="s">
        <v>258</v>
      </c>
      <c r="L1" s="14" t="s">
        <v>257</v>
      </c>
    </row>
    <row r="2" spans="1:12" ht="18" customHeight="1" x14ac:dyDescent="0.2">
      <c r="H2" s="15" t="s">
        <v>256</v>
      </c>
      <c r="L2" s="15">
        <v>0</v>
      </c>
    </row>
    <row r="3" spans="1:12" ht="18" customHeight="1" x14ac:dyDescent="0.2">
      <c r="H3" s="15" t="s">
        <v>255</v>
      </c>
      <c r="L3" s="15">
        <v>15</v>
      </c>
    </row>
    <row r="4" spans="1:12" ht="18" customHeight="1" x14ac:dyDescent="0.2">
      <c r="H4" s="15" t="s">
        <v>254</v>
      </c>
      <c r="L4" s="15">
        <v>30</v>
      </c>
    </row>
    <row r="5" spans="1:12" ht="18" customHeight="1" x14ac:dyDescent="0.2">
      <c r="H5" s="16" t="s">
        <v>253</v>
      </c>
      <c r="L5" s="15" t="s">
        <v>252</v>
      </c>
    </row>
    <row r="6" spans="1:12" ht="18" customHeight="1" x14ac:dyDescent="0.2"/>
    <row r="7" spans="1:12" ht="18" customHeight="1" x14ac:dyDescent="0.2">
      <c r="H7" s="14" t="s">
        <v>251</v>
      </c>
    </row>
    <row r="8" spans="1:12" ht="18" customHeight="1" x14ac:dyDescent="0.2"/>
    <row r="9" spans="1:12" ht="18" customHeight="1" x14ac:dyDescent="0.2">
      <c r="H9" s="12" t="s">
        <v>250</v>
      </c>
    </row>
    <row r="10" spans="1:12" ht="18" customHeight="1" x14ac:dyDescent="0.2">
      <c r="H10" s="12" t="s">
        <v>249</v>
      </c>
    </row>
    <row r="11" spans="1:12" ht="18" customHeight="1" x14ac:dyDescent="0.2">
      <c r="H11" s="12" t="s">
        <v>248</v>
      </c>
    </row>
    <row r="12" spans="1:12" ht="18" customHeight="1" x14ac:dyDescent="0.2">
      <c r="H12" s="12" t="s">
        <v>247</v>
      </c>
    </row>
    <row r="13" spans="1:12" ht="18" customHeight="1" x14ac:dyDescent="0.2">
      <c r="H13" s="12" t="s">
        <v>246</v>
      </c>
    </row>
    <row r="14" spans="1:12" ht="18" customHeight="1" x14ac:dyDescent="0.2">
      <c r="H14" s="12" t="s">
        <v>245</v>
      </c>
    </row>
    <row r="15" spans="1:12" ht="18" customHeight="1" x14ac:dyDescent="0.2">
      <c r="H15" s="12" t="s">
        <v>244</v>
      </c>
    </row>
    <row r="16" spans="1:12" ht="18" customHeight="1" x14ac:dyDescent="0.2">
      <c r="H16" s="12" t="s">
        <v>243</v>
      </c>
    </row>
    <row r="17" spans="8:8" ht="18" customHeight="1" x14ac:dyDescent="0.2">
      <c r="H17" s="12" t="s">
        <v>242</v>
      </c>
    </row>
    <row r="18" spans="8:8" ht="18" customHeight="1" x14ac:dyDescent="0.2">
      <c r="H18" s="12" t="s">
        <v>241</v>
      </c>
    </row>
    <row r="19" spans="8:8" ht="18" customHeight="1" x14ac:dyDescent="0.2">
      <c r="H19" s="12" t="s">
        <v>240</v>
      </c>
    </row>
    <row r="20" spans="8:8" ht="18" customHeight="1" x14ac:dyDescent="0.2">
      <c r="H20" s="12" t="s">
        <v>239</v>
      </c>
    </row>
    <row r="21" spans="8:8" ht="18" customHeight="1" x14ac:dyDescent="0.2">
      <c r="H21" s="12" t="s">
        <v>238</v>
      </c>
    </row>
    <row r="22" spans="8:8" ht="18" customHeight="1" x14ac:dyDescent="0.2">
      <c r="H22" s="12" t="s">
        <v>237</v>
      </c>
    </row>
    <row r="23" spans="8:8" ht="18" customHeight="1" x14ac:dyDescent="0.2">
      <c r="H23" s="12" t="s">
        <v>236</v>
      </c>
    </row>
    <row r="24" spans="8:8" ht="18" customHeight="1" x14ac:dyDescent="0.2">
      <c r="H24" s="12" t="s">
        <v>235</v>
      </c>
    </row>
    <row r="25" spans="8:8" ht="18" customHeight="1" x14ac:dyDescent="0.2"/>
    <row r="26" spans="8:8" ht="18" customHeight="1" x14ac:dyDescent="0.2">
      <c r="H26" s="14" t="s">
        <v>234</v>
      </c>
    </row>
    <row r="27" spans="8:8" ht="18" customHeight="1" x14ac:dyDescent="0.2">
      <c r="H27" s="12" t="s">
        <v>233</v>
      </c>
    </row>
    <row r="28" spans="8:8" ht="18" customHeight="1" x14ac:dyDescent="0.2">
      <c r="H28" s="13" t="s">
        <v>232</v>
      </c>
    </row>
    <row r="29" spans="8:8" ht="18" customHeight="1" x14ac:dyDescent="0.2"/>
    <row r="30" spans="8:8" ht="18" customHeight="1" x14ac:dyDescent="0.2"/>
    <row r="31" spans="8:8" ht="18" customHeight="1" x14ac:dyDescent="0.2"/>
    <row r="32" spans="8:8" ht="18" customHeight="1" x14ac:dyDescent="0.2"/>
    <row r="33" spans="8:8" ht="18" customHeight="1" x14ac:dyDescent="0.2"/>
    <row r="34" spans="8:8" ht="18" customHeight="1" x14ac:dyDescent="0.2"/>
    <row r="35" spans="8:8" ht="18" customHeight="1" x14ac:dyDescent="0.2"/>
    <row r="36" spans="8:8" ht="18" customHeight="1" x14ac:dyDescent="0.2">
      <c r="H36" s="12" t="s">
        <v>231</v>
      </c>
    </row>
    <row r="37" spans="8:8" ht="18" customHeight="1" x14ac:dyDescent="0.2">
      <c r="H37" s="12" t="s">
        <v>231</v>
      </c>
    </row>
    <row r="38" spans="8:8" ht="18" customHeight="1" x14ac:dyDescent="0.2"/>
    <row r="39" spans="8:8" ht="18" customHeight="1" x14ac:dyDescent="0.2"/>
    <row r="40" spans="8:8" ht="18" customHeight="1" x14ac:dyDescent="0.2"/>
  </sheetData>
  <pageMargins left="0.56000000000000005" right="0.17" top="0.8" bottom="0.62" header="0.5" footer="0.5"/>
  <pageSetup paperSize="9" orientation="portrait" horizontalDpi="300" r:id="rId1"/>
  <headerFooter alignWithMargins="0">
    <oddHeader>&amp;LBiosoil 2007 - Vedenpidätysnäytteet</oddHeader>
    <oddFooter>&amp;L&amp;Z&amp;F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9"/>
  <sheetViews>
    <sheetView topLeftCell="A94" zoomScale="70" zoomScaleNormal="70" workbookViewId="0">
      <selection activeCell="Q134" sqref="Q134"/>
    </sheetView>
  </sheetViews>
  <sheetFormatPr defaultRowHeight="12.75" x14ac:dyDescent="0.2"/>
  <cols>
    <col min="1" max="1" width="4.85546875" customWidth="1"/>
  </cols>
  <sheetData>
    <row r="19" spans="3:3" x14ac:dyDescent="0.2">
      <c r="C19" s="5" t="s">
        <v>378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B62"/>
  <sheetViews>
    <sheetView topLeftCell="A22" zoomScale="80" zoomScaleNormal="80" workbookViewId="0">
      <selection activeCell="B63" sqref="B63"/>
    </sheetView>
  </sheetViews>
  <sheetFormatPr defaultColWidth="8.85546875" defaultRowHeight="12.75" x14ac:dyDescent="0.2"/>
  <cols>
    <col min="1" max="1" width="4.42578125" style="71" customWidth="1"/>
    <col min="2" max="16384" width="8.85546875" style="71"/>
  </cols>
  <sheetData>
    <row r="12" spans="2:2" x14ac:dyDescent="0.2">
      <c r="B12" s="71" t="s">
        <v>462</v>
      </c>
    </row>
    <row r="24" spans="2:2" x14ac:dyDescent="0.2">
      <c r="B24" s="72" t="s">
        <v>463</v>
      </c>
    </row>
    <row r="36" spans="2:2" x14ac:dyDescent="0.2">
      <c r="B36" s="72" t="s">
        <v>464</v>
      </c>
    </row>
    <row r="47" spans="2:2" x14ac:dyDescent="0.2">
      <c r="B47" s="71" t="s">
        <v>189</v>
      </c>
    </row>
    <row r="62" spans="2:2" x14ac:dyDescent="0.2">
      <c r="B62" s="71" t="s">
        <v>462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DataByPlots</vt:lpstr>
      <vt:lpstr>Raw_koealoittain</vt:lpstr>
      <vt:lpstr>Selite1</vt:lpstr>
      <vt:lpstr>Selite2</vt:lpstr>
      <vt:lpstr>KeräysOhje2007</vt:lpstr>
      <vt:lpstr>Graphs</vt:lpstr>
      <vt:lpstr>Graphs2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Ilvesniemi Hannu</dc:creator>
  <cp:lastModifiedBy>Hannu Ilvesniemi</cp:lastModifiedBy>
  <dcterms:created xsi:type="dcterms:W3CDTF">2011-03-08T11:54:03Z</dcterms:created>
  <dcterms:modified xsi:type="dcterms:W3CDTF">2016-11-04T09:23:37Z</dcterms:modified>
</cp:coreProperties>
</file>