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6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48019_{98EEEE3C-7269-436F-8D87-1F630A3B4035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/>
  <c r="J22" i="1" s="1"/>
  <c r="J32" i="1" s="1"/>
  <c r="J29" i="1"/>
</calcChain>
</file>

<file path=xl/sharedStrings.xml><?xml version="1.0" encoding="utf-8"?>
<sst xmlns="http://schemas.openxmlformats.org/spreadsheetml/2006/main" count="98" uniqueCount="62">
  <si>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</si>
  <si>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</si>
  <si>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</si>
  <si>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</si>
  <si>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</si>
  <si>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</si>
  <si>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</si>
  <si>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</si>
  <si>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</si>
  <si>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</si>
  <si>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</si>
  <si>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</si>
  <si>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</si>
  <si>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</si>
  <si>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</si>
  <si>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</si>
  <si>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</si>
  <si>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</si>
  <si>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</si>
  <si>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</si>
  <si>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</si>
  <si>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</si>
  <si>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</si>
  <si>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</si>
  <si>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</si>
  <si>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</si>
  <si>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</si>
  <si>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</si>
  <si>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</si>
  <si>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</si>
  <si>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</si>
  <si>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</si>
  <si>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</si>
  <si>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</si>
  <si>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</si>
  <si>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</si>
  <si>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</si>
  <si>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</si>
  <si>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</si>
  <si>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</si>
  <si>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</si>
  <si>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</si>
  <si>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</si>
  <si>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</si>
  <si>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</si>
  <si>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</si>
  <si>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</si>
  <si>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</si>
  <si>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</si>
  <si>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</si>
  <si>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</si>
  <si>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</si>
  <si>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</si>
  <si>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</si>
  <si>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</si>
  <si>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</si>
  <si>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</si>
  <si>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</si>
  <si>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</si>
  <si>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11 20--</t>
  </si>
  <si>
    <t>Tesla $193.30/Share (9 Purchased)</t>
  </si>
  <si>
    <t>Commission (1%)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</si>
</sst>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mmmm\ d\,\ yyyy"/>
  </numFmts>
  <fonts count="21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72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72" fontId="8" fillId="0" borderId="23" xfId="0" applyNumberFormat="1" applyFont="1" applyBorder="1" applyAlignment="1" applyProtection="1">
      <alignment horizontal="center" vertical="center"/>
      <protection locked="0"/>
    </xf>
    <xf numFmtId="172" fontId="8" fillId="0" borderId="24" xfId="0" applyNumberFormat="1" applyFont="1" applyBorder="1" applyAlignment="1" applyProtection="1">
      <alignment horizontal="center" vertical="center"/>
      <protection locked="0"/>
    </xf>
    <xf numFmtId="172" fontId="8" fillId="0" borderId="25" xfId="0" applyNumberFormat="1" applyFont="1" applyBorder="1" applyAlignment="1" applyProtection="1">
      <alignment horizontal="center" vertical="center"/>
      <protection locked="0"/>
    </xf>
    <xf numFmtId="172" fontId="8" fillId="0" borderId="26" xfId="0" applyNumberFormat="1" applyFont="1" applyBorder="1" applyAlignment="1" applyProtection="1">
      <alignment horizontal="center" vertical="center"/>
      <protection locked="0"/>
    </xf>
    <xf numFmtId="172" fontId="8" fillId="0" borderId="21" xfId="0" applyNumberFormat="1" applyFont="1" applyBorder="1" applyAlignment="1" applyProtection="1">
      <alignment horizontal="center" vertical="center"/>
      <protection locked="0"/>
    </xf>
    <xf numFmtId="172" fontId="8" fillId="0" borderId="27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81268BD-562B-4688-B0B6-0BFFE0B242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59DF8D2-4B86-42ED-BCB0-903D9F4A4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CAF7F10-2F37-455B-9CFB-60CA7A4F0F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8D3FA003-F552-48E9-9177-E7571916B72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showZeros="0" tabSelected="1" workbookViewId="0">
      <selection activeCell="G35" sqref="G35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2">
        <v>5007</v>
      </c>
      <c r="K2" s="62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7" t="s">
        <v>50</v>
      </c>
      <c r="I4" s="68"/>
      <c r="J4" s="68"/>
      <c r="K4" s="68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9" t="s">
        <v>1</v>
      </c>
      <c r="I5" s="69"/>
      <c r="J5" s="69"/>
      <c r="K5" s="69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70" t="s">
        <v>41</v>
      </c>
      <c r="I6" s="70"/>
      <c r="J6" s="70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70"/>
      <c r="I7" s="70"/>
      <c r="J7" s="70"/>
      <c r="K7" s="12"/>
      <c r="L7" s="13"/>
    </row>
    <row r="8" spans="1:12" ht="20.100000000000001" customHeight="1">
      <c r="A8" s="11"/>
      <c r="B8" s="15"/>
      <c r="C8" s="76"/>
      <c r="D8" s="76"/>
      <c r="E8" s="76"/>
      <c r="F8" s="76"/>
      <c r="G8" s="6"/>
      <c r="H8" s="79" t="s">
        <v>59</v>
      </c>
      <c r="I8" s="80"/>
      <c r="J8" s="81"/>
      <c r="K8" s="12"/>
      <c r="L8" s="13"/>
    </row>
    <row r="9" spans="1:12" ht="20.100000000000001" customHeight="1">
      <c r="A9" s="11"/>
      <c r="B9" s="15"/>
      <c r="C9" s="76"/>
      <c r="D9" s="76"/>
      <c r="E9" s="76"/>
      <c r="F9" s="76"/>
      <c r="G9" s="6"/>
      <c r="H9" s="82"/>
      <c r="I9" s="83"/>
      <c r="J9" s="84"/>
      <c r="K9" s="12"/>
      <c r="L9" s="13"/>
    </row>
    <row r="10" spans="1:12" ht="20.100000000000001" customHeight="1">
      <c r="A10" s="11"/>
      <c r="B10" s="15"/>
      <c r="C10" s="76"/>
      <c r="D10" s="76"/>
      <c r="E10" s="76"/>
      <c r="F10" s="76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72" t="s">
        <v>36</v>
      </c>
      <c r="D13" s="72"/>
      <c r="E13" s="72"/>
      <c r="F13" s="72"/>
      <c r="G13" s="72"/>
      <c r="H13" s="72"/>
      <c r="I13" s="72"/>
      <c r="J13" s="29" t="s">
        <v>37</v>
      </c>
      <c r="K13" s="23"/>
      <c r="L13" s="13"/>
    </row>
    <row r="14" spans="1:12" ht="21.95" customHeight="1">
      <c r="A14" s="11"/>
      <c r="B14" s="23"/>
      <c r="C14" s="73" t="s">
        <v>60</v>
      </c>
      <c r="D14" s="73"/>
      <c r="E14" s="73"/>
      <c r="F14" s="73"/>
      <c r="G14" s="73"/>
      <c r="H14" s="73"/>
      <c r="I14" s="73"/>
      <c r="J14" s="30">
        <v>1739.7</v>
      </c>
      <c r="K14" s="23"/>
      <c r="L14" s="13"/>
    </row>
    <row r="15" spans="1:12" ht="21.95" customHeight="1">
      <c r="A15" s="11"/>
      <c r="B15" s="23"/>
      <c r="C15" s="73" t="s">
        <v>61</v>
      </c>
      <c r="D15" s="73"/>
      <c r="E15" s="73"/>
      <c r="F15" s="73"/>
      <c r="G15" s="73"/>
      <c r="H15" s="73"/>
      <c r="I15" s="73"/>
      <c r="J15" s="39">
        <v>17.399999999999999</v>
      </c>
      <c r="K15" s="23"/>
      <c r="L15" s="13"/>
    </row>
    <row r="16" spans="1:12" ht="21.95" customHeight="1">
      <c r="A16" s="11"/>
      <c r="B16" s="23"/>
      <c r="C16" s="73"/>
      <c r="D16" s="73"/>
      <c r="E16" s="73"/>
      <c r="F16" s="73"/>
      <c r="G16" s="73"/>
      <c r="H16" s="73"/>
      <c r="I16" s="73"/>
      <c r="J16" s="39"/>
      <c r="K16" s="23"/>
      <c r="L16" s="13"/>
    </row>
    <row r="17" spans="1:12" ht="21.95" customHeight="1">
      <c r="A17" s="11"/>
      <c r="B17" s="23"/>
      <c r="C17" s="73"/>
      <c r="D17" s="73"/>
      <c r="E17" s="73"/>
      <c r="F17" s="73"/>
      <c r="G17" s="73"/>
      <c r="H17" s="73"/>
      <c r="I17" s="73"/>
      <c r="J17" s="39"/>
      <c r="K17" s="23"/>
      <c r="L17" s="13"/>
    </row>
    <row r="18" spans="1:12" ht="21.95" customHeight="1">
      <c r="A18" s="11"/>
      <c r="B18" s="23"/>
      <c r="C18" s="73"/>
      <c r="D18" s="73"/>
      <c r="E18" s="73"/>
      <c r="F18" s="73"/>
      <c r="G18" s="73"/>
      <c r="H18" s="73"/>
      <c r="I18" s="73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43" t="s">
        <v>38</v>
      </c>
      <c r="I19" s="44"/>
      <c r="J19" s="46">
        <f>SUM(J14:J18)</f>
        <v>1757.1000000000001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45"/>
      <c r="I20" s="45"/>
      <c r="J20" s="47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74" t="s">
        <v>54</v>
      </c>
      <c r="I21" s="75"/>
      <c r="J21" s="31">
        <f>IF(NOT(I24),J19*0.06,0)</f>
        <v>105.426</v>
      </c>
      <c r="K21" s="23"/>
      <c r="L21" s="13"/>
    </row>
    <row r="22" spans="1:12" ht="11.1" customHeight="1">
      <c r="A22" s="11"/>
      <c r="B22" s="23"/>
      <c r="C22" s="37"/>
      <c r="D22" s="38"/>
      <c r="E22" s="48" t="s">
        <v>49</v>
      </c>
      <c r="F22" s="49"/>
      <c r="G22" s="50"/>
      <c r="H22" s="43" t="s">
        <v>39</v>
      </c>
      <c r="I22" s="44"/>
      <c r="J22" s="46">
        <f>J19+J21</f>
        <v>1862.5260000000001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45"/>
      <c r="I23" s="45"/>
      <c r="J23" s="47"/>
      <c r="K23" s="23"/>
      <c r="L23" s="13"/>
    </row>
    <row r="24" spans="1:12" ht="11.1" customHeight="1">
      <c r="A24" s="11"/>
      <c r="B24" s="23"/>
      <c r="C24" s="42" t="s">
        <v>48</v>
      </c>
      <c r="D24" s="42"/>
      <c r="E24" s="42"/>
      <c r="F24" s="42"/>
      <c r="G24" s="42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77" t="s">
        <v>52</v>
      </c>
      <c r="C27" s="77"/>
      <c r="D27" s="77"/>
      <c r="E27" s="77"/>
      <c r="F27" s="77"/>
      <c r="G27" s="77"/>
      <c r="H27" s="77"/>
      <c r="I27" s="77"/>
      <c r="J27" s="77"/>
      <c r="K27" s="78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3">
        <f>J2</f>
        <v>5007</v>
      </c>
      <c r="K29" s="63"/>
      <c r="L29" s="13"/>
    </row>
    <row r="30" spans="1:12" ht="20.100000000000001" customHeight="1">
      <c r="A30" s="11"/>
      <c r="B30" s="12"/>
      <c r="C30" s="71">
        <f>C8</f>
        <v>0</v>
      </c>
      <c r="D30" s="71"/>
      <c r="E30" s="71"/>
      <c r="F30" s="71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71">
        <f>C9</f>
        <v>0</v>
      </c>
      <c r="D31" s="71"/>
      <c r="E31" s="71"/>
      <c r="F31" s="71"/>
      <c r="G31" s="6"/>
      <c r="H31" s="64" t="s">
        <v>41</v>
      </c>
      <c r="I31" s="65"/>
      <c r="J31" s="66" t="s">
        <v>42</v>
      </c>
      <c r="K31" s="64"/>
      <c r="L31" s="13"/>
    </row>
    <row r="32" spans="1:12" ht="20.100000000000001" customHeight="1">
      <c r="A32" s="11"/>
      <c r="B32" s="12"/>
      <c r="C32" s="71">
        <f>C10</f>
        <v>0</v>
      </c>
      <c r="D32" s="71"/>
      <c r="E32" s="71"/>
      <c r="F32" s="71"/>
      <c r="G32" s="6"/>
      <c r="H32" s="59" t="str">
        <f>H8</f>
        <v>July 11 20--</v>
      </c>
      <c r="I32" s="59"/>
      <c r="J32" s="60">
        <f>J22</f>
        <v>1862.5260000000001</v>
      </c>
      <c r="K32" s="61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51" t="s">
        <v>46</v>
      </c>
      <c r="I34" s="51"/>
      <c r="J34" s="51"/>
      <c r="K34" s="51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52" t="s">
        <v>47</v>
      </c>
      <c r="I35" s="53"/>
      <c r="J35" s="53"/>
      <c r="K35" s="53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53"/>
      <c r="I36" s="53"/>
      <c r="J36" s="53"/>
      <c r="K36" s="53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54" t="s">
        <v>45</v>
      </c>
      <c r="I37" s="55"/>
      <c r="J37" s="57"/>
      <c r="K37" s="57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56"/>
      <c r="I38" s="56"/>
      <c r="J38" s="58"/>
      <c r="K38" s="58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41" t="s">
        <v>48</v>
      </c>
      <c r="I40" s="41"/>
      <c r="J40" s="41"/>
      <c r="K40" s="41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C8:F8"/>
    <mergeCell ref="C9:F9"/>
    <mergeCell ref="C10:F10"/>
    <mergeCell ref="B27:K27"/>
    <mergeCell ref="H8:J9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2023-04-10T18:02:37Z</cp:lastPrinted>
  <dcterms:created xsi:type="dcterms:W3CDTF">2001-04-24T20:24:47Z</dcterms:created>
  <dcterms:modified xsi:type="dcterms:W3CDTF">2023-04-10T18:45:35Z</dcterms:modified>
</cp:coreProperties>
</file>