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hatton/Documents/Imperial PhD/Analysis/NCQG Modelling/"/>
    </mc:Choice>
  </mc:AlternateContent>
  <xr:revisionPtr revIDLastSave="0" documentId="8_{235B9D7A-3893-EC47-A0E8-181CFD12FB9E}" xr6:coauthVersionLast="47" xr6:coauthVersionMax="47" xr10:uidLastSave="{00000000-0000-0000-0000-000000000000}"/>
  <bookViews>
    <workbookView xWindow="1480" yWindow="1300" windowWidth="27640" windowHeight="16940" xr2:uid="{FE6BEBC7-5C54-634B-8B30-E03997017588}"/>
  </bookViews>
  <sheets>
    <sheet name="Summary" sheetId="1" r:id="rId1"/>
    <sheet name="UN Multilaterism Index" sheetId="4" r:id="rId2"/>
    <sheet name="EIB" sheetId="3" r:id="rId3"/>
    <sheet name="gain" sheetId="2" r:id="rId4"/>
  </sheets>
  <definedNames>
    <definedName name="_xlnm._FilterDatabase" localSheetId="0" hidden="1">Summary!$A$1:$Z$1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92" i="1"/>
  <c r="Z124" i="1"/>
  <c r="Z155" i="1"/>
  <c r="B3" i="4"/>
  <c r="B4" i="4"/>
  <c r="B5" i="4"/>
  <c r="B6" i="4"/>
  <c r="Z136" i="1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7" i="4"/>
  <c r="B59" i="4"/>
  <c r="B60" i="4"/>
  <c r="B61" i="4"/>
  <c r="B62" i="4"/>
  <c r="B63" i="4"/>
  <c r="B64" i="4"/>
  <c r="B65" i="4"/>
  <c r="B66" i="4"/>
  <c r="B67" i="4"/>
  <c r="B68" i="4"/>
  <c r="B69" i="4"/>
  <c r="B70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7" i="4"/>
  <c r="B89" i="4"/>
  <c r="B90" i="4"/>
  <c r="B91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2" i="4"/>
  <c r="B113" i="4"/>
  <c r="B114" i="4"/>
  <c r="B115" i="4"/>
  <c r="B116" i="4"/>
  <c r="B117" i="4"/>
  <c r="B118" i="4"/>
  <c r="B121" i="4"/>
  <c r="B122" i="4"/>
  <c r="B123" i="4"/>
  <c r="B124" i="4"/>
  <c r="B125" i="4"/>
  <c r="B126" i="4"/>
  <c r="B127" i="4"/>
  <c r="B128" i="4"/>
  <c r="B129" i="4"/>
  <c r="B130" i="4"/>
  <c r="B131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7" i="4"/>
  <c r="B148" i="4"/>
  <c r="B149" i="4"/>
  <c r="B151" i="4"/>
  <c r="B153" i="4"/>
  <c r="B154" i="4"/>
  <c r="B156" i="4"/>
  <c r="B157" i="4"/>
  <c r="B158" i="4"/>
  <c r="B159" i="4"/>
  <c r="B160" i="4"/>
  <c r="B161" i="4"/>
  <c r="B162" i="4"/>
  <c r="B163" i="4"/>
  <c r="B165" i="4"/>
  <c r="B166" i="4"/>
  <c r="B168" i="4"/>
  <c r="B169" i="4"/>
  <c r="B171" i="4"/>
  <c r="B172" i="4"/>
  <c r="B173" i="4"/>
  <c r="B174" i="4"/>
  <c r="B175" i="4"/>
  <c r="B177" i="4"/>
  <c r="B178" i="4"/>
  <c r="B179" i="4"/>
  <c r="B180" i="4"/>
  <c r="B181" i="4"/>
  <c r="B182" i="4"/>
  <c r="B183" i="4"/>
  <c r="B184" i="4"/>
  <c r="B185" i="4"/>
  <c r="B186" i="4"/>
  <c r="B188" i="4"/>
  <c r="B191" i="4"/>
  <c r="B193" i="4"/>
  <c r="B194" i="4"/>
  <c r="B2" i="4"/>
  <c r="Z36" i="1" s="1"/>
  <c r="X41" i="1"/>
  <c r="X111" i="1"/>
  <c r="X16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2" i="1"/>
  <c r="B3" i="3"/>
  <c r="B4" i="3"/>
  <c r="B5" i="3"/>
  <c r="B7" i="3"/>
  <c r="B9" i="3"/>
  <c r="B10" i="3"/>
  <c r="B11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9" i="3"/>
  <c r="B30" i="3"/>
  <c r="B31" i="3"/>
  <c r="B32" i="3"/>
  <c r="B33" i="3"/>
  <c r="B34" i="3"/>
  <c r="B36" i="3"/>
  <c r="B37" i="3"/>
  <c r="B38" i="3"/>
  <c r="B39" i="3"/>
  <c r="B40" i="3"/>
  <c r="B41" i="3"/>
  <c r="B43" i="3"/>
  <c r="B50" i="3"/>
  <c r="B51" i="3"/>
  <c r="B53" i="3"/>
  <c r="B54" i="3"/>
  <c r="B56" i="3"/>
  <c r="B57" i="3"/>
  <c r="B58" i="3"/>
  <c r="B61" i="3"/>
  <c r="B63" i="3"/>
  <c r="B64" i="3"/>
  <c r="B65" i="3"/>
  <c r="B66" i="3"/>
  <c r="B68" i="3"/>
  <c r="B69" i="3"/>
  <c r="B71" i="3"/>
  <c r="B72" i="3"/>
  <c r="B73" i="3"/>
  <c r="B75" i="3"/>
  <c r="B76" i="3"/>
  <c r="B77" i="3"/>
  <c r="B78" i="3"/>
  <c r="B79" i="3"/>
  <c r="B80" i="3"/>
  <c r="B81" i="3"/>
  <c r="B82" i="3"/>
  <c r="B84" i="3"/>
  <c r="B87" i="3"/>
  <c r="B88" i="3"/>
  <c r="B89" i="3"/>
  <c r="B92" i="3"/>
  <c r="B93" i="3"/>
  <c r="B94" i="3"/>
  <c r="B96" i="3"/>
  <c r="B97" i="3"/>
  <c r="B98" i="3"/>
  <c r="B99" i="3"/>
  <c r="B101" i="3"/>
  <c r="B102" i="3"/>
  <c r="B103" i="3"/>
  <c r="B104" i="3"/>
  <c r="B105" i="3"/>
  <c r="B107" i="3"/>
  <c r="B108" i="3"/>
  <c r="B110" i="3"/>
  <c r="B111" i="3"/>
  <c r="B112" i="3"/>
  <c r="B113" i="3"/>
  <c r="B115" i="3"/>
  <c r="B116" i="3"/>
  <c r="B117" i="3"/>
  <c r="B118" i="3"/>
  <c r="B119" i="3"/>
  <c r="B121" i="3"/>
  <c r="B122" i="3"/>
  <c r="B123" i="3"/>
  <c r="B124" i="3"/>
  <c r="B125" i="3"/>
  <c r="B127" i="3"/>
  <c r="B129" i="3"/>
  <c r="B134" i="3"/>
  <c r="B136" i="3"/>
  <c r="B137" i="3"/>
  <c r="B138" i="3"/>
  <c r="B139" i="3"/>
  <c r="B140" i="3"/>
  <c r="B141" i="3"/>
  <c r="B143" i="3"/>
  <c r="B144" i="3"/>
  <c r="B145" i="3"/>
  <c r="B148" i="3"/>
  <c r="B149" i="3"/>
  <c r="B150" i="3"/>
  <c r="B153" i="3"/>
  <c r="B154" i="3"/>
  <c r="B155" i="3"/>
  <c r="B157" i="3"/>
  <c r="B158" i="3"/>
  <c r="B160" i="3"/>
  <c r="B161" i="3"/>
  <c r="B163" i="3"/>
  <c r="B164" i="3"/>
  <c r="B165" i="3"/>
  <c r="B166" i="3"/>
  <c r="B167" i="3"/>
  <c r="B168" i="3"/>
  <c r="B169" i="3"/>
  <c r="B170" i="3"/>
  <c r="B171" i="3"/>
  <c r="B174" i="3"/>
  <c r="B177" i="3"/>
  <c r="B2" i="3"/>
  <c r="X55" i="1" s="1"/>
  <c r="X144" i="1" l="1"/>
  <c r="X92" i="1"/>
  <c r="Y2" i="1"/>
  <c r="X136" i="1"/>
  <c r="X84" i="1"/>
  <c r="Y161" i="1"/>
  <c r="X130" i="1"/>
  <c r="X80" i="1"/>
  <c r="Y147" i="1"/>
  <c r="X122" i="1"/>
  <c r="X66" i="1"/>
  <c r="Y122" i="1"/>
  <c r="X169" i="1"/>
  <c r="X119" i="1"/>
  <c r="Y3" i="1"/>
  <c r="Y11" i="1"/>
  <c r="Y5" i="1"/>
  <c r="Y13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Y125" i="1"/>
  <c r="Y133" i="1"/>
  <c r="Y141" i="1"/>
  <c r="Y149" i="1"/>
  <c r="Y157" i="1"/>
  <c r="Y165" i="1"/>
  <c r="X3" i="1"/>
  <c r="X11" i="1"/>
  <c r="X19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Y7" i="1"/>
  <c r="Y15" i="1"/>
  <c r="Y23" i="1"/>
  <c r="Y31" i="1"/>
  <c r="Y39" i="1"/>
  <c r="Y47" i="1"/>
  <c r="Y55" i="1"/>
  <c r="Y63" i="1"/>
  <c r="Y71" i="1"/>
  <c r="Y79" i="1"/>
  <c r="Y87" i="1"/>
  <c r="Y95" i="1"/>
  <c r="Y103" i="1"/>
  <c r="Y111" i="1"/>
  <c r="Y119" i="1"/>
  <c r="Y127" i="1"/>
  <c r="Y135" i="1"/>
  <c r="Y143" i="1"/>
  <c r="Y151" i="1"/>
  <c r="Y159" i="1"/>
  <c r="Y167" i="1"/>
  <c r="X5" i="1"/>
  <c r="X13" i="1"/>
  <c r="X21" i="1"/>
  <c r="X29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49" i="1"/>
  <c r="X157" i="1"/>
  <c r="X165" i="1"/>
  <c r="Y8" i="1"/>
  <c r="Y120" i="1"/>
  <c r="Y144" i="1"/>
  <c r="Y160" i="1"/>
  <c r="X6" i="1"/>
  <c r="X22" i="1"/>
  <c r="X30" i="1"/>
  <c r="X46" i="1"/>
  <c r="X62" i="1"/>
  <c r="X78" i="1"/>
  <c r="X94" i="1"/>
  <c r="X102" i="1"/>
  <c r="X118" i="1"/>
  <c r="X142" i="1"/>
  <c r="X158" i="1"/>
  <c r="Y16" i="1"/>
  <c r="Y24" i="1"/>
  <c r="Y32" i="1"/>
  <c r="Y40" i="1"/>
  <c r="Y48" i="1"/>
  <c r="Y56" i="1"/>
  <c r="Y64" i="1"/>
  <c r="Y72" i="1"/>
  <c r="Y80" i="1"/>
  <c r="Y88" i="1"/>
  <c r="Y96" i="1"/>
  <c r="Y104" i="1"/>
  <c r="Y112" i="1"/>
  <c r="Y128" i="1"/>
  <c r="Y136" i="1"/>
  <c r="Y152" i="1"/>
  <c r="Y168" i="1"/>
  <c r="X14" i="1"/>
  <c r="X38" i="1"/>
  <c r="X54" i="1"/>
  <c r="X70" i="1"/>
  <c r="X86" i="1"/>
  <c r="X110" i="1"/>
  <c r="X126" i="1"/>
  <c r="X134" i="1"/>
  <c r="X150" i="1"/>
  <c r="X166" i="1"/>
  <c r="Y17" i="1"/>
  <c r="Y28" i="1"/>
  <c r="Y42" i="1"/>
  <c r="Y54" i="1"/>
  <c r="Y67" i="1"/>
  <c r="Y81" i="1"/>
  <c r="Y92" i="1"/>
  <c r="Y106" i="1"/>
  <c r="Y118" i="1"/>
  <c r="Y131" i="1"/>
  <c r="Y145" i="1"/>
  <c r="Y156" i="1"/>
  <c r="Y170" i="1"/>
  <c r="X12" i="1"/>
  <c r="X25" i="1"/>
  <c r="X39" i="1"/>
  <c r="X50" i="1"/>
  <c r="X64" i="1"/>
  <c r="X76" i="1"/>
  <c r="X89" i="1"/>
  <c r="X103" i="1"/>
  <c r="X114" i="1"/>
  <c r="X128" i="1"/>
  <c r="X140" i="1"/>
  <c r="X153" i="1"/>
  <c r="X167" i="1"/>
  <c r="Y94" i="1"/>
  <c r="Y146" i="1"/>
  <c r="X15" i="1"/>
  <c r="X40" i="1"/>
  <c r="X65" i="1"/>
  <c r="X90" i="1"/>
  <c r="X116" i="1"/>
  <c r="X143" i="1"/>
  <c r="X168" i="1"/>
  <c r="Y6" i="1"/>
  <c r="Y20" i="1"/>
  <c r="Y34" i="1"/>
  <c r="Y46" i="1"/>
  <c r="Y59" i="1"/>
  <c r="Y73" i="1"/>
  <c r="Y84" i="1"/>
  <c r="Y98" i="1"/>
  <c r="Y110" i="1"/>
  <c r="Y123" i="1"/>
  <c r="Y137" i="1"/>
  <c r="Y148" i="1"/>
  <c r="Y162" i="1"/>
  <c r="X4" i="1"/>
  <c r="X17" i="1"/>
  <c r="X31" i="1"/>
  <c r="X42" i="1"/>
  <c r="X56" i="1"/>
  <c r="X68" i="1"/>
  <c r="X81" i="1"/>
  <c r="X95" i="1"/>
  <c r="X106" i="1"/>
  <c r="X120" i="1"/>
  <c r="X132" i="1"/>
  <c r="X145" i="1"/>
  <c r="X159" i="1"/>
  <c r="X170" i="1"/>
  <c r="Y9" i="1"/>
  <c r="Y22" i="1"/>
  <c r="Y35" i="1"/>
  <c r="Y49" i="1"/>
  <c r="Y60" i="1"/>
  <c r="Y74" i="1"/>
  <c r="Y86" i="1"/>
  <c r="Y99" i="1"/>
  <c r="Y113" i="1"/>
  <c r="Y124" i="1"/>
  <c r="Y138" i="1"/>
  <c r="Y150" i="1"/>
  <c r="Y163" i="1"/>
  <c r="X7" i="1"/>
  <c r="X18" i="1"/>
  <c r="X32" i="1"/>
  <c r="X44" i="1"/>
  <c r="X57" i="1"/>
  <c r="X71" i="1"/>
  <c r="X82" i="1"/>
  <c r="X96" i="1"/>
  <c r="X108" i="1"/>
  <c r="X121" i="1"/>
  <c r="X135" i="1"/>
  <c r="X146" i="1"/>
  <c r="X160" i="1"/>
  <c r="X2" i="1"/>
  <c r="Y10" i="1"/>
  <c r="Y25" i="1"/>
  <c r="Y36" i="1"/>
  <c r="Y50" i="1"/>
  <c r="Y62" i="1"/>
  <c r="Y75" i="1"/>
  <c r="Y89" i="1"/>
  <c r="Y100" i="1"/>
  <c r="Y114" i="1"/>
  <c r="Y126" i="1"/>
  <c r="Y139" i="1"/>
  <c r="Y153" i="1"/>
  <c r="Y164" i="1"/>
  <c r="X8" i="1"/>
  <c r="X20" i="1"/>
  <c r="X33" i="1"/>
  <c r="X47" i="1"/>
  <c r="X58" i="1"/>
  <c r="X72" i="1"/>
  <c r="Y12" i="1"/>
  <c r="Y26" i="1"/>
  <c r="Y38" i="1"/>
  <c r="Y51" i="1"/>
  <c r="Y65" i="1"/>
  <c r="Y76" i="1"/>
  <c r="Y90" i="1"/>
  <c r="Y102" i="1"/>
  <c r="Y115" i="1"/>
  <c r="Y129" i="1"/>
  <c r="Y140" i="1"/>
  <c r="Y154" i="1"/>
  <c r="Y166" i="1"/>
  <c r="X9" i="1"/>
  <c r="X23" i="1"/>
  <c r="X34" i="1"/>
  <c r="X48" i="1"/>
  <c r="X60" i="1"/>
  <c r="X73" i="1"/>
  <c r="X87" i="1"/>
  <c r="X98" i="1"/>
  <c r="X112" i="1"/>
  <c r="X124" i="1"/>
  <c r="X137" i="1"/>
  <c r="X151" i="1"/>
  <c r="X162" i="1"/>
  <c r="Y14" i="1"/>
  <c r="Y27" i="1"/>
  <c r="Y41" i="1"/>
  <c r="Y52" i="1"/>
  <c r="Y66" i="1"/>
  <c r="Y78" i="1"/>
  <c r="Y91" i="1"/>
  <c r="Y105" i="1"/>
  <c r="Y116" i="1"/>
  <c r="Y130" i="1"/>
  <c r="Y142" i="1"/>
  <c r="Y155" i="1"/>
  <c r="Y169" i="1"/>
  <c r="X10" i="1"/>
  <c r="X24" i="1"/>
  <c r="X36" i="1"/>
  <c r="X49" i="1"/>
  <c r="X63" i="1"/>
  <c r="X74" i="1"/>
  <c r="X88" i="1"/>
  <c r="X100" i="1"/>
  <c r="X113" i="1"/>
  <c r="X127" i="1"/>
  <c r="X138" i="1"/>
  <c r="X152" i="1"/>
  <c r="X164" i="1"/>
  <c r="Y18" i="1"/>
  <c r="Y30" i="1"/>
  <c r="Y43" i="1"/>
  <c r="Y57" i="1"/>
  <c r="Y68" i="1"/>
  <c r="Y82" i="1"/>
  <c r="Y107" i="1"/>
  <c r="Y121" i="1"/>
  <c r="Y132" i="1"/>
  <c r="Y158" i="1"/>
  <c r="Y171" i="1"/>
  <c r="X26" i="1"/>
  <c r="X52" i="1"/>
  <c r="X79" i="1"/>
  <c r="X104" i="1"/>
  <c r="X129" i="1"/>
  <c r="X154" i="1"/>
  <c r="Y4" i="1"/>
  <c r="Y19" i="1"/>
  <c r="Y33" i="1"/>
  <c r="Y44" i="1"/>
  <c r="Y58" i="1"/>
  <c r="Y70" i="1"/>
  <c r="Y83" i="1"/>
  <c r="Y97" i="1"/>
  <c r="Y108" i="1"/>
  <c r="Y134" i="1"/>
  <c r="X156" i="1"/>
  <c r="X105" i="1"/>
  <c r="X28" i="1"/>
  <c r="X148" i="1"/>
  <c r="X97" i="1"/>
  <c r="X16" i="1"/>
  <c r="Z168" i="1"/>
  <c r="Z144" i="1"/>
  <c r="Z112" i="1"/>
  <c r="Z68" i="1"/>
  <c r="Z164" i="1"/>
  <c r="Z140" i="1"/>
  <c r="Z108" i="1"/>
  <c r="Z60" i="1"/>
  <c r="Z163" i="1"/>
  <c r="Z104" i="1"/>
  <c r="Z52" i="1"/>
  <c r="Z160" i="1"/>
  <c r="Z132" i="1"/>
  <c r="Z100" i="1"/>
  <c r="Z44" i="1"/>
  <c r="Z156" i="1"/>
  <c r="Z128" i="1"/>
  <c r="Z96" i="1"/>
  <c r="Z3" i="1"/>
  <c r="Z4" i="1"/>
  <c r="Z5" i="1"/>
  <c r="Z13" i="1"/>
  <c r="Z21" i="1"/>
  <c r="Z29" i="1"/>
  <c r="Z37" i="1"/>
  <c r="Z45" i="1"/>
  <c r="Z53" i="1"/>
  <c r="Z61" i="1"/>
  <c r="Z69" i="1"/>
  <c r="Z77" i="1"/>
  <c r="Z85" i="1"/>
  <c r="Z93" i="1"/>
  <c r="Z101" i="1"/>
  <c r="Z109" i="1"/>
  <c r="Z117" i="1"/>
  <c r="Z125" i="1"/>
  <c r="Z133" i="1"/>
  <c r="Z141" i="1"/>
  <c r="Z149" i="1"/>
  <c r="Z157" i="1"/>
  <c r="Z165" i="1"/>
  <c r="Z6" i="1"/>
  <c r="Z14" i="1"/>
  <c r="Z22" i="1"/>
  <c r="Z30" i="1"/>
  <c r="Z38" i="1"/>
  <c r="Z46" i="1"/>
  <c r="Z54" i="1"/>
  <c r="Z62" i="1"/>
  <c r="Z70" i="1"/>
  <c r="Z78" i="1"/>
  <c r="Z86" i="1"/>
  <c r="Z94" i="1"/>
  <c r="Z102" i="1"/>
  <c r="Z110" i="1"/>
  <c r="Z118" i="1"/>
  <c r="Z126" i="1"/>
  <c r="Z134" i="1"/>
  <c r="Z142" i="1"/>
  <c r="Z150" i="1"/>
  <c r="Z158" i="1"/>
  <c r="Z166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8" i="1"/>
  <c r="Z16" i="1"/>
  <c r="Z24" i="1"/>
  <c r="Z32" i="1"/>
  <c r="Z40" i="1"/>
  <c r="Z48" i="1"/>
  <c r="Z56" i="1"/>
  <c r="Z64" i="1"/>
  <c r="Z72" i="1"/>
  <c r="Z80" i="1"/>
  <c r="Z88" i="1"/>
  <c r="Z9" i="1"/>
  <c r="Z17" i="1"/>
  <c r="Z25" i="1"/>
  <c r="Z33" i="1"/>
  <c r="Z41" i="1"/>
  <c r="Z49" i="1"/>
  <c r="Z57" i="1"/>
  <c r="Z65" i="1"/>
  <c r="Z73" i="1"/>
  <c r="Z81" i="1"/>
  <c r="Z89" i="1"/>
  <c r="Z97" i="1"/>
  <c r="Z105" i="1"/>
  <c r="Z113" i="1"/>
  <c r="Z121" i="1"/>
  <c r="Z129" i="1"/>
  <c r="Z137" i="1"/>
  <c r="Z145" i="1"/>
  <c r="Z153" i="1"/>
  <c r="Z161" i="1"/>
  <c r="Z169" i="1"/>
  <c r="Z11" i="1"/>
  <c r="Z51" i="1"/>
  <c r="Z67" i="1"/>
  <c r="Z83" i="1"/>
  <c r="Z99" i="1"/>
  <c r="Z115" i="1"/>
  <c r="Z139" i="1"/>
  <c r="Z10" i="1"/>
  <c r="Z18" i="1"/>
  <c r="Z26" i="1"/>
  <c r="Z34" i="1"/>
  <c r="Z42" i="1"/>
  <c r="Z50" i="1"/>
  <c r="Z58" i="1"/>
  <c r="Z66" i="1"/>
  <c r="Z74" i="1"/>
  <c r="Z82" i="1"/>
  <c r="Z90" i="1"/>
  <c r="Z98" i="1"/>
  <c r="Z106" i="1"/>
  <c r="Z114" i="1"/>
  <c r="Z122" i="1"/>
  <c r="Z130" i="1"/>
  <c r="Z138" i="1"/>
  <c r="Z146" i="1"/>
  <c r="Z154" i="1"/>
  <c r="Z162" i="1"/>
  <c r="Z170" i="1"/>
  <c r="Z19" i="1"/>
  <c r="Z27" i="1"/>
  <c r="Z35" i="1"/>
  <c r="Z43" i="1"/>
  <c r="Z59" i="1"/>
  <c r="Z75" i="1"/>
  <c r="Z91" i="1"/>
  <c r="Z107" i="1"/>
  <c r="Z123" i="1"/>
  <c r="Z131" i="1"/>
  <c r="Z147" i="1"/>
  <c r="Z2" i="1"/>
  <c r="Z152" i="1"/>
  <c r="Z120" i="1"/>
  <c r="Z84" i="1"/>
  <c r="Z20" i="1"/>
  <c r="Z171" i="1"/>
  <c r="Z148" i="1"/>
  <c r="Z116" i="1"/>
  <c r="Z76" i="1"/>
  <c r="Z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X141" authorId="0" shapeId="0" xr:uid="{35BF8872-B643-5847-A4BC-CADCB3639F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14.6</t>
        </r>
      </text>
    </comment>
  </commentList>
</comments>
</file>

<file path=xl/sharedStrings.xml><?xml version="1.0" encoding="utf-8"?>
<sst xmlns="http://schemas.openxmlformats.org/spreadsheetml/2006/main" count="1206" uniqueCount="499">
  <si>
    <t>Country</t>
  </si>
  <si>
    <t>ISO</t>
  </si>
  <si>
    <t>OECD</t>
  </si>
  <si>
    <t>above_middle_countries</t>
  </si>
  <si>
    <t>AnnexII_countries</t>
  </si>
  <si>
    <t>exclude_LDC_SIDS_countries</t>
  </si>
  <si>
    <t>high_HDI_countries</t>
  </si>
  <si>
    <t>exclude_vulnerable_countries</t>
  </si>
  <si>
    <t>high_income</t>
  </si>
  <si>
    <t>vulnerability_score</t>
  </si>
  <si>
    <t>X1850_2022</t>
  </si>
  <si>
    <t>X1990_2022</t>
  </si>
  <si>
    <t>GHG_avg</t>
  </si>
  <si>
    <t>GHG_2022</t>
  </si>
  <si>
    <t>population_2022</t>
  </si>
  <si>
    <t>GHG_historical_pc</t>
  </si>
  <si>
    <t>GHG_pc_2022</t>
  </si>
  <si>
    <t>GNI_avg</t>
  </si>
  <si>
    <t>GNI_debt_avg</t>
  </si>
  <si>
    <t>GNI_PPP_avg</t>
  </si>
  <si>
    <t>GNI_pc_avg</t>
  </si>
  <si>
    <t>GNI_PPP_pc_avg</t>
  </si>
  <si>
    <t>United States</t>
  </si>
  <si>
    <t>USA</t>
  </si>
  <si>
    <t>China</t>
  </si>
  <si>
    <t>CHN</t>
  </si>
  <si>
    <t>Russian Federation</t>
  </si>
  <si>
    <t>RUS</t>
  </si>
  <si>
    <t>Germany</t>
  </si>
  <si>
    <t>DEU</t>
  </si>
  <si>
    <t>India</t>
  </si>
  <si>
    <t>IND</t>
  </si>
  <si>
    <t>Brazil</t>
  </si>
  <si>
    <t>BRA</t>
  </si>
  <si>
    <t>United Kingdom</t>
  </si>
  <si>
    <t>GBR</t>
  </si>
  <si>
    <t>Japan</t>
  </si>
  <si>
    <t>JPN</t>
  </si>
  <si>
    <t>Canada</t>
  </si>
  <si>
    <t>CAN</t>
  </si>
  <si>
    <t>France</t>
  </si>
  <si>
    <t>FRA</t>
  </si>
  <si>
    <t>Australia</t>
  </si>
  <si>
    <t>AUS</t>
  </si>
  <si>
    <t>Indonesia</t>
  </si>
  <si>
    <t>IDN</t>
  </si>
  <si>
    <t>Qatar</t>
  </si>
  <si>
    <t>QAT</t>
  </si>
  <si>
    <t>Singapore</t>
  </si>
  <si>
    <t>SGP</t>
  </si>
  <si>
    <t>Italy</t>
  </si>
  <si>
    <t>ITA</t>
  </si>
  <si>
    <t>Luxembourg</t>
  </si>
  <si>
    <t>LUX</t>
  </si>
  <si>
    <t>Norway</t>
  </si>
  <si>
    <t>NOR</t>
  </si>
  <si>
    <t>Poland</t>
  </si>
  <si>
    <t>POL</t>
  </si>
  <si>
    <t>Ukraine</t>
  </si>
  <si>
    <t>UKR</t>
  </si>
  <si>
    <t>United Arab Emirates</t>
  </si>
  <si>
    <t>ARE</t>
  </si>
  <si>
    <t>Netherlands</t>
  </si>
  <si>
    <t>NLD</t>
  </si>
  <si>
    <t>Ireland</t>
  </si>
  <si>
    <t>IRL</t>
  </si>
  <si>
    <t>Switzerland</t>
  </si>
  <si>
    <t>CHE</t>
  </si>
  <si>
    <t>Belgium</t>
  </si>
  <si>
    <t>BEL</t>
  </si>
  <si>
    <t>Saudi Arabia</t>
  </si>
  <si>
    <t>SAU</t>
  </si>
  <si>
    <t>Korea, Rep.</t>
  </si>
  <si>
    <t>KOR</t>
  </si>
  <si>
    <t>Denmark</t>
  </si>
  <si>
    <t>DNK</t>
  </si>
  <si>
    <t>Mexico</t>
  </si>
  <si>
    <t>MEX</t>
  </si>
  <si>
    <t>Austria</t>
  </si>
  <si>
    <t>AUT</t>
  </si>
  <si>
    <t>Sweden</t>
  </si>
  <si>
    <t>SWE</t>
  </si>
  <si>
    <t>Spain</t>
  </si>
  <si>
    <t>ESP</t>
  </si>
  <si>
    <t>Brunei Darussalam</t>
  </si>
  <si>
    <t>BRN</t>
  </si>
  <si>
    <t>Czechia</t>
  </si>
  <si>
    <t>CZE</t>
  </si>
  <si>
    <t>Kuwait</t>
  </si>
  <si>
    <t>KWT</t>
  </si>
  <si>
    <t>Finland</t>
  </si>
  <si>
    <t>FIN</t>
  </si>
  <si>
    <t>Turkey</t>
  </si>
  <si>
    <t>TUR</t>
  </si>
  <si>
    <t>Iceland</t>
  </si>
  <si>
    <t>ISL</t>
  </si>
  <si>
    <t>Kazakhstan</t>
  </si>
  <si>
    <t>KAZ</t>
  </si>
  <si>
    <t>San Marino</t>
  </si>
  <si>
    <t>SMR</t>
  </si>
  <si>
    <t>Argentina</t>
  </si>
  <si>
    <t>ARG</t>
  </si>
  <si>
    <t>Romania</t>
  </si>
  <si>
    <t>ROU</t>
  </si>
  <si>
    <t>New Zealand</t>
  </si>
  <si>
    <t>NZL</t>
  </si>
  <si>
    <t>Bahrain</t>
  </si>
  <si>
    <t>BHR</t>
  </si>
  <si>
    <t>Thailand</t>
  </si>
  <si>
    <t>THA</t>
  </si>
  <si>
    <t>South Africa</t>
  </si>
  <si>
    <t>ZAF</t>
  </si>
  <si>
    <t>Israel</t>
  </si>
  <si>
    <t>ISR</t>
  </si>
  <si>
    <t>Malta</t>
  </si>
  <si>
    <t>MLT</t>
  </si>
  <si>
    <t>Hungary</t>
  </si>
  <si>
    <t>HUN</t>
  </si>
  <si>
    <t>Lithuania</t>
  </si>
  <si>
    <t>LTU</t>
  </si>
  <si>
    <t>Slovenia</t>
  </si>
  <si>
    <t>SVN</t>
  </si>
  <si>
    <t>Colombia</t>
  </si>
  <si>
    <t>COL</t>
  </si>
  <si>
    <t>Cyprus</t>
  </si>
  <si>
    <t>CYP</t>
  </si>
  <si>
    <t>Portugal</t>
  </si>
  <si>
    <t>PRT</t>
  </si>
  <si>
    <t>Estonia</t>
  </si>
  <si>
    <t>EST</t>
  </si>
  <si>
    <t>Slovak Republic</t>
  </si>
  <si>
    <t>SVK</t>
  </si>
  <si>
    <t>Greece</t>
  </si>
  <si>
    <t>GRC</t>
  </si>
  <si>
    <t>Oman</t>
  </si>
  <si>
    <t>OMN</t>
  </si>
  <si>
    <t>Malaysia</t>
  </si>
  <si>
    <t>MYS</t>
  </si>
  <si>
    <t>Croatia</t>
  </si>
  <si>
    <t>HRV</t>
  </si>
  <si>
    <t>Latvia</t>
  </si>
  <si>
    <t>LVA</t>
  </si>
  <si>
    <t>Bulgaria</t>
  </si>
  <si>
    <t>BGR</t>
  </si>
  <si>
    <t>Bahamas, The</t>
  </si>
  <si>
    <t>BHS</t>
  </si>
  <si>
    <t>Philippines</t>
  </si>
  <si>
    <t>PHL</t>
  </si>
  <si>
    <t>Panama</t>
  </si>
  <si>
    <t>PAN</t>
  </si>
  <si>
    <t>Nigeria</t>
  </si>
  <si>
    <t>NGA</t>
  </si>
  <si>
    <t>Belarus</t>
  </si>
  <si>
    <t>BLR</t>
  </si>
  <si>
    <t>Chile</t>
  </si>
  <si>
    <t>CHL</t>
  </si>
  <si>
    <t>Vietnam</t>
  </si>
  <si>
    <t>VNM</t>
  </si>
  <si>
    <t>St. Kitts and Nevis</t>
  </si>
  <si>
    <t>KNA</t>
  </si>
  <si>
    <t>Seychelles</t>
  </si>
  <si>
    <t>SYC</t>
  </si>
  <si>
    <t>Trinidad and Tobago</t>
  </si>
  <si>
    <t>TTO</t>
  </si>
  <si>
    <t>Pakistan</t>
  </si>
  <si>
    <t>PAK</t>
  </si>
  <si>
    <t>Egypt, Arab Rep.</t>
  </si>
  <si>
    <t>EGY</t>
  </si>
  <si>
    <t>Peru</t>
  </si>
  <si>
    <t>PER</t>
  </si>
  <si>
    <t>Serbia</t>
  </si>
  <si>
    <t>SRB</t>
  </si>
  <si>
    <t>Uruguay</t>
  </si>
  <si>
    <t>URY</t>
  </si>
  <si>
    <t>Mauritius</t>
  </si>
  <si>
    <t>MUS</t>
  </si>
  <si>
    <t>Montenegro</t>
  </si>
  <si>
    <t>MNE</t>
  </si>
  <si>
    <t>Algeria</t>
  </si>
  <si>
    <t>DZA</t>
  </si>
  <si>
    <t>Iraq</t>
  </si>
  <si>
    <t>IRQ</t>
  </si>
  <si>
    <t>Costa Rica</t>
  </si>
  <si>
    <t>CRI</t>
  </si>
  <si>
    <t>Paraguay</t>
  </si>
  <si>
    <t>PRY</t>
  </si>
  <si>
    <t>Angola</t>
  </si>
  <si>
    <t>AGO</t>
  </si>
  <si>
    <t>Antigua and Barbuda</t>
  </si>
  <si>
    <t>ATG</t>
  </si>
  <si>
    <t>Uzbekistan</t>
  </si>
  <si>
    <t>UZB</t>
  </si>
  <si>
    <t>Dominican Republic</t>
  </si>
  <si>
    <t>DOM</t>
  </si>
  <si>
    <t>Bolivia</t>
  </si>
  <si>
    <t>BOL</t>
  </si>
  <si>
    <t>Azerbaijan</t>
  </si>
  <si>
    <t>AZE</t>
  </si>
  <si>
    <t>Bangladesh</t>
  </si>
  <si>
    <t>BGD</t>
  </si>
  <si>
    <t>Bosnia and Herzegovina</t>
  </si>
  <si>
    <t>BIH</t>
  </si>
  <si>
    <t>Ecuador</t>
  </si>
  <si>
    <t>ECU</t>
  </si>
  <si>
    <t>North Macedonia</t>
  </si>
  <si>
    <t>MKD</t>
  </si>
  <si>
    <t>Georgia</t>
  </si>
  <si>
    <t>GEO</t>
  </si>
  <si>
    <t>Turkmenistan</t>
  </si>
  <si>
    <t>TKM</t>
  </si>
  <si>
    <t>Sri Lanka</t>
  </si>
  <si>
    <t>LKA</t>
  </si>
  <si>
    <t>Maldives</t>
  </si>
  <si>
    <t>MDV</t>
  </si>
  <si>
    <t>Palau</t>
  </si>
  <si>
    <t>PLW</t>
  </si>
  <si>
    <t>Lebanon</t>
  </si>
  <si>
    <t>LBN</t>
  </si>
  <si>
    <t>Moldova</t>
  </si>
  <si>
    <t>MDA</t>
  </si>
  <si>
    <t>Nauru</t>
  </si>
  <si>
    <t>NRU</t>
  </si>
  <si>
    <t>Armenia</t>
  </si>
  <si>
    <t>ARM</t>
  </si>
  <si>
    <t>Albania</t>
  </si>
  <si>
    <t>ALB</t>
  </si>
  <si>
    <t>Suriname</t>
  </si>
  <si>
    <t>SUR</t>
  </si>
  <si>
    <t>Barbados</t>
  </si>
  <si>
    <t>BRB</t>
  </si>
  <si>
    <t>Myanmar</t>
  </si>
  <si>
    <t>MMR</t>
  </si>
  <si>
    <t>Botswana</t>
  </si>
  <si>
    <t>BWA</t>
  </si>
  <si>
    <t>Cote d'Ivoire</t>
  </si>
  <si>
    <t>CIV</t>
  </si>
  <si>
    <t>St. Vincent and the Grenadines</t>
  </si>
  <si>
    <t>VCT</t>
  </si>
  <si>
    <t>Morocco</t>
  </si>
  <si>
    <t>MAR</t>
  </si>
  <si>
    <t>Mongolia</t>
  </si>
  <si>
    <t>MNG</t>
  </si>
  <si>
    <t>St. Lucia</t>
  </si>
  <si>
    <t>LCA</t>
  </si>
  <si>
    <t>Jordan</t>
  </si>
  <si>
    <t>JOR</t>
  </si>
  <si>
    <t>Grenada</t>
  </si>
  <si>
    <t>GRD</t>
  </si>
  <si>
    <t>Cambodia</t>
  </si>
  <si>
    <t>KHM</t>
  </si>
  <si>
    <t>Equatorial Guinea</t>
  </si>
  <si>
    <t>GNQ</t>
  </si>
  <si>
    <t>Tunisia</t>
  </si>
  <si>
    <t>TUN</t>
  </si>
  <si>
    <t>Ethiopia</t>
  </si>
  <si>
    <t>ETH</t>
  </si>
  <si>
    <t>Guatemala</t>
  </si>
  <si>
    <t>GTM</t>
  </si>
  <si>
    <t>Fiji</t>
  </si>
  <si>
    <t>FJI</t>
  </si>
  <si>
    <t>Bhutan</t>
  </si>
  <si>
    <t>BTN</t>
  </si>
  <si>
    <t>Jamaica</t>
  </si>
  <si>
    <t>JAM</t>
  </si>
  <si>
    <t>Tanzania</t>
  </si>
  <si>
    <t>TZA</t>
  </si>
  <si>
    <t>Sudan</t>
  </si>
  <si>
    <t>SDN</t>
  </si>
  <si>
    <t>El Salvador</t>
  </si>
  <si>
    <t>SLV</t>
  </si>
  <si>
    <t>Lao PDR</t>
  </si>
  <si>
    <t>LAO</t>
  </si>
  <si>
    <t>Nepal</t>
  </si>
  <si>
    <t>NPL</t>
  </si>
  <si>
    <t>Ghana</t>
  </si>
  <si>
    <t>GHA</t>
  </si>
  <si>
    <t>Kenya</t>
  </si>
  <si>
    <t>KEN</t>
  </si>
  <si>
    <t>Nicaragua</t>
  </si>
  <si>
    <t>NIC</t>
  </si>
  <si>
    <t>Belize</t>
  </si>
  <si>
    <t>BLZ</t>
  </si>
  <si>
    <t>Congo, Rep.</t>
  </si>
  <si>
    <t>COG</t>
  </si>
  <si>
    <t>Eswatini</t>
  </si>
  <si>
    <t>SWZ</t>
  </si>
  <si>
    <t>Honduras</t>
  </si>
  <si>
    <t>HND</t>
  </si>
  <si>
    <t>Zambia</t>
  </si>
  <si>
    <t>ZMB</t>
  </si>
  <si>
    <t>Congo, Dem. Rep.</t>
  </si>
  <si>
    <t>COD</t>
  </si>
  <si>
    <t>Cameroon</t>
  </si>
  <si>
    <t>CMR</t>
  </si>
  <si>
    <t>Cabo Verde</t>
  </si>
  <si>
    <t>CPV</t>
  </si>
  <si>
    <t>Marshall Islands</t>
  </si>
  <si>
    <t>MHL</t>
  </si>
  <si>
    <t>Kyrgyz Republic</t>
  </si>
  <si>
    <t>KGZ</t>
  </si>
  <si>
    <t>Tuvalu</t>
  </si>
  <si>
    <t>TUV</t>
  </si>
  <si>
    <t>Tajikistan</t>
  </si>
  <si>
    <t>TJK</t>
  </si>
  <si>
    <t>Mozambique</t>
  </si>
  <si>
    <t>MOZ</t>
  </si>
  <si>
    <t>Mauritania</t>
  </si>
  <si>
    <t>MRT</t>
  </si>
  <si>
    <t>Guinea</t>
  </si>
  <si>
    <t>GIN</t>
  </si>
  <si>
    <t>Timor-Leste</t>
  </si>
  <si>
    <t>TLS</t>
  </si>
  <si>
    <t>Zimbabwe</t>
  </si>
  <si>
    <t>ZWE</t>
  </si>
  <si>
    <t>Senegal</t>
  </si>
  <si>
    <t>SEN</t>
  </si>
  <si>
    <t>Uganda</t>
  </si>
  <si>
    <t>UGA</t>
  </si>
  <si>
    <t>Burkina Faso</t>
  </si>
  <si>
    <t>BFA</t>
  </si>
  <si>
    <t>Somalia</t>
  </si>
  <si>
    <t>SOM</t>
  </si>
  <si>
    <t>Afghanistan</t>
  </si>
  <si>
    <t>AFG</t>
  </si>
  <si>
    <t>Papua New Guinea</t>
  </si>
  <si>
    <t>PNG</t>
  </si>
  <si>
    <t>Benin</t>
  </si>
  <si>
    <t>BEN</t>
  </si>
  <si>
    <t>Haiti</t>
  </si>
  <si>
    <t>HTI</t>
  </si>
  <si>
    <t>Togo</t>
  </si>
  <si>
    <t>TGO</t>
  </si>
  <si>
    <t>Micronesia, Fed. Sts.</t>
  </si>
  <si>
    <t>FSM</t>
  </si>
  <si>
    <t>Kiribati</t>
  </si>
  <si>
    <t>KIR</t>
  </si>
  <si>
    <t>Comoros</t>
  </si>
  <si>
    <t>COM</t>
  </si>
  <si>
    <t>Chad</t>
  </si>
  <si>
    <t>TCD</t>
  </si>
  <si>
    <t>Lesotho</t>
  </si>
  <si>
    <t>LSO</t>
  </si>
  <si>
    <t>Sierra Leone</t>
  </si>
  <si>
    <t>SLE</t>
  </si>
  <si>
    <t>Rwanda</t>
  </si>
  <si>
    <t>RWA</t>
  </si>
  <si>
    <t>Malawi</t>
  </si>
  <si>
    <t>MWI</t>
  </si>
  <si>
    <t>Solomon Islands</t>
  </si>
  <si>
    <t>SLB</t>
  </si>
  <si>
    <t>Central African Republic</t>
  </si>
  <si>
    <t>CAF</t>
  </si>
  <si>
    <t>Liberia</t>
  </si>
  <si>
    <t>LBR</t>
  </si>
  <si>
    <t>Gambia, The</t>
  </si>
  <si>
    <t>GMB</t>
  </si>
  <si>
    <t>Guinea-Bissau</t>
  </si>
  <si>
    <t>GNB</t>
  </si>
  <si>
    <t>Niger</t>
  </si>
  <si>
    <t>NER</t>
  </si>
  <si>
    <t>Burundi</t>
  </si>
  <si>
    <t>BDI</t>
  </si>
  <si>
    <t>ISO3</t>
  </si>
  <si>
    <t>Name</t>
  </si>
  <si>
    <t>AND</t>
  </si>
  <si>
    <t>Andorra</t>
  </si>
  <si>
    <t>Bahamas</t>
  </si>
  <si>
    <t>Bolivia, Plurinational State of</t>
  </si>
  <si>
    <t>Cape Verde</t>
  </si>
  <si>
    <t>Congo</t>
  </si>
  <si>
    <t>Congo, the Democratic Republic o</t>
  </si>
  <si>
    <t>CUB</t>
  </si>
  <si>
    <t>Cuba</t>
  </si>
  <si>
    <t>Czech Republic</t>
  </si>
  <si>
    <t>DJI</t>
  </si>
  <si>
    <t>Djibouti</t>
  </si>
  <si>
    <t>DMA</t>
  </si>
  <si>
    <t>Dominica</t>
  </si>
  <si>
    <t>Egypt</t>
  </si>
  <si>
    <t>ERI</t>
  </si>
  <si>
    <t>Eritrea</t>
  </si>
  <si>
    <t>GAB</t>
  </si>
  <si>
    <t>Gabon</t>
  </si>
  <si>
    <t>Gambia</t>
  </si>
  <si>
    <t>GUY</t>
  </si>
  <si>
    <t>Guyana</t>
  </si>
  <si>
    <t>IRN</t>
  </si>
  <si>
    <t>Iran, Islamic Republic of</t>
  </si>
  <si>
    <t>PRK</t>
  </si>
  <si>
    <t>Korea, Democratic People's Repub</t>
  </si>
  <si>
    <t>Korea, Republic of</t>
  </si>
  <si>
    <t>Kyrgyzstan</t>
  </si>
  <si>
    <t>Lao People's Democratic Republic</t>
  </si>
  <si>
    <t>LBY</t>
  </si>
  <si>
    <t>Libyan Arab Jamahiriya</t>
  </si>
  <si>
    <t>LIE</t>
  </si>
  <si>
    <t>Liechtenstein</t>
  </si>
  <si>
    <t>Macedonia</t>
  </si>
  <si>
    <t>MDG</t>
  </si>
  <si>
    <t>Madagascar</t>
  </si>
  <si>
    <t>MLI</t>
  </si>
  <si>
    <t>Mali</t>
  </si>
  <si>
    <t>Micronesia, Federated States of</t>
  </si>
  <si>
    <t>Moldova, Republic of</t>
  </si>
  <si>
    <t>MCO</t>
  </si>
  <si>
    <t>Monaco</t>
  </si>
  <si>
    <t>NAM</t>
  </si>
  <si>
    <t>Namibia</t>
  </si>
  <si>
    <t>Saint Kitts and Nevis</t>
  </si>
  <si>
    <t>Saint Lucia</t>
  </si>
  <si>
    <t>Saint Vincent and the Grenadines</t>
  </si>
  <si>
    <t>WSM</t>
  </si>
  <si>
    <t>Samoa</t>
  </si>
  <si>
    <t>STP</t>
  </si>
  <si>
    <t>Sao Tome and Principe</t>
  </si>
  <si>
    <t>Slovakia</t>
  </si>
  <si>
    <t>Swaziland</t>
  </si>
  <si>
    <t>SYR</t>
  </si>
  <si>
    <t>Syrian Arab Republic</t>
  </si>
  <si>
    <t>Tanzania, United Republic of</t>
  </si>
  <si>
    <t>TON</t>
  </si>
  <si>
    <t>Tonga</t>
  </si>
  <si>
    <t>VUT</t>
  </si>
  <si>
    <t>Vanuatu</t>
  </si>
  <si>
    <t>VEN</t>
  </si>
  <si>
    <t>Venezuela, Bolivarian Republic o</t>
  </si>
  <si>
    <t>Viet Nam</t>
  </si>
  <si>
    <t>YEM</t>
  </si>
  <si>
    <t>Yemen</t>
  </si>
  <si>
    <t>Physical risk</t>
  </si>
  <si>
    <t>Adaptation capacity</t>
  </si>
  <si>
    <t>Physical risk inc. adaptation capacity</t>
  </si>
  <si>
    <t>Transition risk</t>
  </si>
  <si>
    <t>EU Countries (average)</t>
  </si>
  <si>
    <t>Anguilla</t>
  </si>
  <si>
    <t>Aruba</t>
  </si>
  <si>
    <t>British Virgin Islands</t>
  </si>
  <si>
    <t>Brunei</t>
  </si>
  <si>
    <t>Cabo verde</t>
  </si>
  <si>
    <t>Cayman Islands</t>
  </si>
  <si>
    <t>C√¥te d‚ÄôIvoire</t>
  </si>
  <si>
    <t>Cura√ßao</t>
  </si>
  <si>
    <t>Democratic Republic of the_x000D_Congo</t>
  </si>
  <si>
    <t>French Polynesia</t>
  </si>
  <si>
    <t>Greenland</t>
  </si>
  <si>
    <t>Hong Kong</t>
  </si>
  <si>
    <t>Iran</t>
  </si>
  <si>
    <t>Kosovo</t>
  </si>
  <si>
    <t>Laos</t>
  </si>
  <si>
    <t>Libya</t>
  </si>
  <si>
    <t>Micronesia</t>
  </si>
  <si>
    <t>New Caledonia</t>
  </si>
  <si>
    <t>North Korea</t>
  </si>
  <si>
    <t>Palestine</t>
  </si>
  <si>
    <t>Puerto Rico</t>
  </si>
  <si>
    <t>Russia</t>
  </si>
  <si>
    <t>Saint Vincent and the_x000D_Grenadines</t>
  </si>
  <si>
    <t>S√£o Tom√© and Pr√≠ncipe</t>
  </si>
  <si>
    <t>Sint Maarten</t>
  </si>
  <si>
    <t>South Korea</t>
  </si>
  <si>
    <t>South Sudan</t>
  </si>
  <si>
    <t>Syria</t>
  </si>
  <si>
    <t>Taiwan</t>
  </si>
  <si>
    <t>The Gambia</t>
  </si>
  <si>
    <t>T√ºrkiye</t>
  </si>
  <si>
    <t>Venezuela</t>
  </si>
  <si>
    <t>Wallis and Futuna</t>
  </si>
  <si>
    <t>ANG</t>
  </si>
  <si>
    <t>ARU</t>
  </si>
  <si>
    <t>VGB</t>
  </si>
  <si>
    <t>BRU</t>
  </si>
  <si>
    <t>CYM</t>
  </si>
  <si>
    <t>CUW</t>
  </si>
  <si>
    <t>PYF</t>
  </si>
  <si>
    <t>GRL</t>
  </si>
  <si>
    <t>HKG</t>
  </si>
  <si>
    <t>KOS</t>
  </si>
  <si>
    <t>NCL</t>
  </si>
  <si>
    <t>PSE</t>
  </si>
  <si>
    <t>PRI</t>
  </si>
  <si>
    <t>MAF</t>
  </si>
  <si>
    <t>SSD</t>
  </si>
  <si>
    <t>TWN</t>
  </si>
  <si>
    <t>WLF</t>
  </si>
  <si>
    <t>GAIN_CR</t>
  </si>
  <si>
    <t>EIB_CR</t>
  </si>
  <si>
    <t>EIB_PR</t>
  </si>
  <si>
    <t>ISO Code</t>
  </si>
  <si>
    <t>Score</t>
  </si>
  <si>
    <t>Cote d‚ÄôIvoire</t>
  </si>
  <si>
    <t>Yemen, Rep.</t>
  </si>
  <si>
    <t>Venezuela, RB</t>
  </si>
  <si>
    <t>Iran, Islamic Rep.</t>
  </si>
  <si>
    <t>Korea, Dem. Rep.</t>
  </si>
  <si>
    <t>VAN</t>
  </si>
  <si>
    <t>MON</t>
  </si>
  <si>
    <t>IRA</t>
  </si>
  <si>
    <t>DPK</t>
  </si>
  <si>
    <t>UN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</si>
</sst>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3B66-BD5F-1B46-BC79-35952DE9E477}">
  <dimension ref="A1:Z171"/>
  <sheetViews>
    <sheetView tabSelected="1" topLeftCell="J130" workbookViewId="0">
      <selection activeCell="AB143" sqref="AB143"/>
    </sheetView>
  </sheetViews>
  <sheetFormatPr baseColWidth="10" defaultRowHeight="16" x14ac:dyDescent="0.2"/>
  <cols>
    <col min="10" max="10" width="11.33203125" customWidth="1"/>
    <col min="22" max="22" width="17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484</v>
      </c>
      <c r="X1" t="s">
        <v>486</v>
      </c>
      <c r="Y1" t="s">
        <v>485</v>
      </c>
      <c r="Z1" t="s">
        <v>498</v>
      </c>
    </row>
    <row r="2" spans="1:26" x14ac:dyDescent="0.2">
      <c r="A2" t="s">
        <v>22</v>
      </c>
      <c r="B2" t="s">
        <v>23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67.68300807</v>
      </c>
      <c r="K2">
        <v>611272146.39999998</v>
      </c>
      <c r="L2">
        <v>201023515.59999999</v>
      </c>
      <c r="M2">
        <v>406147831</v>
      </c>
      <c r="N2">
        <v>5628776.0999999996</v>
      </c>
      <c r="O2">
        <v>333000000</v>
      </c>
      <c r="P2">
        <v>1835.6520912912899</v>
      </c>
      <c r="Q2">
        <v>16.9032315315315</v>
      </c>
      <c r="R2">
        <v>22100000000000</v>
      </c>
      <c r="S2">
        <v>22100000000000</v>
      </c>
      <c r="T2">
        <v>22300000000000</v>
      </c>
      <c r="U2">
        <v>66886.666670000006</v>
      </c>
      <c r="V2">
        <v>67560</v>
      </c>
      <c r="W2">
        <f>VLOOKUP(B2,gain!$A$2:$AE$193, 31)</f>
        <v>66.451414255890498</v>
      </c>
      <c r="X2">
        <f>IFERROR(VLOOKUP(B2,EIB!$B$2:$F$177, 2, FALSE), 0.1)</f>
        <v>0.4</v>
      </c>
      <c r="Y2">
        <f>IFERROR(VLOOKUP(B2,EIB!$B$2:$F$177, 4, FALSE), 0)</f>
        <v>0.1</v>
      </c>
      <c r="Z2">
        <f>VLOOKUP(B2,'UN Multilaterism Index'!$B$2:$C$194, 2,FALSE)</f>
        <v>15.8</v>
      </c>
    </row>
    <row r="3" spans="1:26" x14ac:dyDescent="0.2">
      <c r="A3" t="s">
        <v>24</v>
      </c>
      <c r="B3" t="s">
        <v>25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56.200512490000001</v>
      </c>
      <c r="K3">
        <v>452275449.60000002</v>
      </c>
      <c r="L3">
        <v>271444195</v>
      </c>
      <c r="M3">
        <v>361859822.30000001</v>
      </c>
      <c r="N3">
        <v>13590407</v>
      </c>
      <c r="O3">
        <v>1410000000</v>
      </c>
      <c r="P3">
        <v>320.76273021276597</v>
      </c>
      <c r="Q3">
        <v>9.6385865248226903</v>
      </c>
      <c r="R3">
        <v>15000000000000</v>
      </c>
      <c r="S3">
        <v>14700000000000</v>
      </c>
      <c r="T3">
        <v>24400000000000</v>
      </c>
      <c r="U3">
        <v>10640</v>
      </c>
      <c r="V3">
        <v>17321.666669999999</v>
      </c>
      <c r="W3">
        <f>VLOOKUP(B3,gain!$A$2:$AE$193, 31)</f>
        <v>58.102189961106397</v>
      </c>
      <c r="X3">
        <f>IFERROR(VLOOKUP(B3,EIB!$B$2:$F$177, 2, FALSE), 0.1)</f>
        <v>0.6</v>
      </c>
      <c r="Y3">
        <f>IFERROR(VLOOKUP(B3,EIB!$B$2:$F$177, 4, FALSE), 0.1)</f>
        <v>0.4</v>
      </c>
      <c r="Z3">
        <f>VLOOKUP(B3,'UN Multilaterism Index'!$B$2:$C$194, 2,FALSE)</f>
        <v>66.8</v>
      </c>
    </row>
    <row r="4" spans="1:26" x14ac:dyDescent="0.2">
      <c r="A4" t="s">
        <v>26</v>
      </c>
      <c r="B4" t="s">
        <v>27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60.823019309999999</v>
      </c>
      <c r="K4">
        <v>190487286</v>
      </c>
      <c r="L4">
        <v>53909033</v>
      </c>
      <c r="M4">
        <v>122198159.5</v>
      </c>
      <c r="N4">
        <v>1488957.3</v>
      </c>
      <c r="O4">
        <v>144000000</v>
      </c>
      <c r="P4">
        <v>1322.8283750000001</v>
      </c>
      <c r="Q4">
        <v>10.339981249999999</v>
      </c>
      <c r="R4">
        <v>1610000000000</v>
      </c>
      <c r="S4">
        <v>1560000000000</v>
      </c>
      <c r="T4">
        <v>4350000000000</v>
      </c>
      <c r="U4">
        <v>11000</v>
      </c>
      <c r="V4">
        <v>29683.333330000001</v>
      </c>
      <c r="W4">
        <f>VLOOKUP(B4,gain!$A$2:$AE$193, 31)</f>
        <v>52.499868661212503</v>
      </c>
      <c r="X4">
        <f>IFERROR(VLOOKUP(B4,EIB!$B$2:$F$177, 2, FALSE), 0.1)</f>
        <v>0.1</v>
      </c>
      <c r="Y4">
        <f>IFERROR(VLOOKUP(B4,EIB!$B$2:$F$177, 4, FALSE), 0.1)</f>
        <v>0</v>
      </c>
      <c r="Z4">
        <f>VLOOKUP(B4,'UN Multilaterism Index'!$B$2:$C$194, 2,FALSE)</f>
        <v>48.5</v>
      </c>
    </row>
    <row r="5" spans="1:26" x14ac:dyDescent="0.2">
      <c r="A5" t="s">
        <v>28</v>
      </c>
      <c r="B5" t="s">
        <v>29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70.291367379999997</v>
      </c>
      <c r="K5">
        <v>116340065.90000001</v>
      </c>
      <c r="L5">
        <v>32045867.100000001</v>
      </c>
      <c r="M5">
        <v>74192966.489999995</v>
      </c>
      <c r="N5">
        <v>744556.31</v>
      </c>
      <c r="O5">
        <v>83800000</v>
      </c>
      <c r="P5">
        <v>1388.3062756563199</v>
      </c>
      <c r="Q5">
        <v>8.8849201670644398</v>
      </c>
      <c r="R5">
        <v>4080000000000</v>
      </c>
      <c r="S5">
        <v>4080000000000</v>
      </c>
      <c r="T5">
        <v>5060000000000</v>
      </c>
      <c r="U5">
        <v>49118.333330000001</v>
      </c>
      <c r="V5">
        <v>60821.666669999999</v>
      </c>
      <c r="W5">
        <f>VLOOKUP(B5,gain!$A$2:$AE$193, 31)</f>
        <v>62.8934116013465</v>
      </c>
      <c r="X5">
        <f>IFERROR(VLOOKUP(B5,EIB!$B$2:$F$177, 2, FALSE), 0.1)</f>
        <v>0.1</v>
      </c>
      <c r="Y5">
        <f>IFERROR(VLOOKUP(B5,EIB!$B$2:$F$177, 4, FALSE), 0.1)</f>
        <v>0.1</v>
      </c>
      <c r="Z5">
        <f>VLOOKUP(B5,'UN Multilaterism Index'!$B$2:$C$194, 2,FALSE)</f>
        <v>73.3</v>
      </c>
    </row>
    <row r="6" spans="1:26" x14ac:dyDescent="0.2">
      <c r="A6" t="s">
        <v>30</v>
      </c>
      <c r="B6" t="s">
        <v>31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43.207255920000001</v>
      </c>
      <c r="K6">
        <v>153837256.59999999</v>
      </c>
      <c r="L6">
        <v>68674685.599999994</v>
      </c>
      <c r="M6">
        <v>111255971.09999999</v>
      </c>
      <c r="N6">
        <v>3583238.2</v>
      </c>
      <c r="O6">
        <v>1420000000</v>
      </c>
      <c r="P6">
        <v>108.336096197183</v>
      </c>
      <c r="Q6">
        <v>2.5234071830985898</v>
      </c>
      <c r="R6">
        <v>2850000000000</v>
      </c>
      <c r="S6">
        <v>2780000000000</v>
      </c>
      <c r="T6">
        <v>9560000000000</v>
      </c>
      <c r="U6">
        <v>2050</v>
      </c>
      <c r="V6">
        <v>6880</v>
      </c>
      <c r="W6">
        <f>VLOOKUP(B6,gain!$A$2:$AE$193, 31)</f>
        <v>54.5972347642671</v>
      </c>
      <c r="X6">
        <f>IFERROR(VLOOKUP(B6,EIB!$B$2:$F$177, 2, FALSE), 0.1)</f>
        <v>1.2</v>
      </c>
      <c r="Y6">
        <f>IFERROR(VLOOKUP(B6,EIB!$B$2:$F$177, 4, FALSE), 0.1)</f>
        <v>1</v>
      </c>
      <c r="Z6">
        <f>VLOOKUP(B6,'UN Multilaterism Index'!$B$2:$C$194, 2,FALSE)</f>
        <v>63.5</v>
      </c>
    </row>
    <row r="7" spans="1:26" x14ac:dyDescent="0.2">
      <c r="A7" t="s">
        <v>32</v>
      </c>
      <c r="B7" t="s">
        <v>33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48.838478299999998</v>
      </c>
      <c r="K7">
        <v>133971421.2</v>
      </c>
      <c r="L7">
        <v>55884986.899999999</v>
      </c>
      <c r="M7">
        <v>94928204.060000002</v>
      </c>
      <c r="N7">
        <v>1343312.8</v>
      </c>
      <c r="O7">
        <v>215000000</v>
      </c>
      <c r="P7">
        <v>623.12288930232501</v>
      </c>
      <c r="Q7">
        <v>6.2479665116279</v>
      </c>
      <c r="R7">
        <v>1800000000000</v>
      </c>
      <c r="S7">
        <v>1730000000000</v>
      </c>
      <c r="T7">
        <v>3230000000000</v>
      </c>
      <c r="U7">
        <v>8488.3333330000005</v>
      </c>
      <c r="V7">
        <v>15211.666670000001</v>
      </c>
      <c r="W7">
        <f>VLOOKUP(B7,gain!$A$2:$AE$193, 31)</f>
        <v>47.155729073903302</v>
      </c>
      <c r="X7">
        <f>IFERROR(VLOOKUP(B7,EIB!$B$2:$F$177, 2, FALSE), 0.1)</f>
        <v>0.4</v>
      </c>
      <c r="Y7">
        <f>IFERROR(VLOOKUP(B7,EIB!$B$2:$F$177, 4, FALSE), 0.1)</f>
        <v>0.2</v>
      </c>
      <c r="Z7">
        <f>VLOOKUP(B7,'UN Multilaterism Index'!$B$2:$C$194, 2,FALSE)</f>
        <v>77.2</v>
      </c>
    </row>
    <row r="8" spans="1:26" x14ac:dyDescent="0.2">
      <c r="A8" t="s">
        <v>34</v>
      </c>
      <c r="B8" t="s"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70.353397509999994</v>
      </c>
      <c r="K8">
        <v>103134162.8</v>
      </c>
      <c r="L8">
        <v>21110431.059999999</v>
      </c>
      <c r="M8">
        <v>62122296.939999998</v>
      </c>
      <c r="N8">
        <v>427093.25</v>
      </c>
      <c r="O8">
        <v>67000000</v>
      </c>
      <c r="P8">
        <v>1539.31586268656</v>
      </c>
      <c r="Q8">
        <v>6.3745261194029803</v>
      </c>
      <c r="R8">
        <v>2900000000000</v>
      </c>
      <c r="S8">
        <v>2900000000000</v>
      </c>
      <c r="T8">
        <v>3330000000000</v>
      </c>
      <c r="U8">
        <v>43410</v>
      </c>
      <c r="V8">
        <v>49953.333330000001</v>
      </c>
      <c r="W8">
        <f>VLOOKUP(B8,gain!$A$2:$AE$193, 31)</f>
        <v>39.963468445758203</v>
      </c>
      <c r="X8">
        <f>IFERROR(VLOOKUP(B8,EIB!$B$2:$F$177, 2, FALSE), 0.1)</f>
        <v>0.1</v>
      </c>
      <c r="Y8">
        <f>IFERROR(VLOOKUP(B8,EIB!$B$2:$F$177, 4, FALSE), 0.1)</f>
        <v>0</v>
      </c>
      <c r="Z8">
        <f>VLOOKUP(B8,'UN Multilaterism Index'!$B$2:$C$194, 2,FALSE)</f>
        <v>58.9</v>
      </c>
    </row>
    <row r="9" spans="1:26" x14ac:dyDescent="0.2">
      <c r="A9" t="s">
        <v>36</v>
      </c>
      <c r="B9" t="s">
        <v>37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65.638973160000006</v>
      </c>
      <c r="K9">
        <v>77268647.019999996</v>
      </c>
      <c r="L9">
        <v>41228560.399999999</v>
      </c>
      <c r="M9">
        <v>59248603.710000001</v>
      </c>
      <c r="N9">
        <v>1119412.7</v>
      </c>
      <c r="O9">
        <v>125000000</v>
      </c>
      <c r="P9">
        <v>618.14917616000002</v>
      </c>
      <c r="Q9">
        <v>8.9553016000000003</v>
      </c>
      <c r="R9">
        <v>5260000000000</v>
      </c>
      <c r="S9">
        <v>5260000000000</v>
      </c>
      <c r="T9">
        <v>5710000000000</v>
      </c>
      <c r="U9">
        <v>41643.333330000001</v>
      </c>
      <c r="V9">
        <v>45210</v>
      </c>
      <c r="W9">
        <f>VLOOKUP(B9,gain!$A$2:$AE$193, 31)</f>
        <v>65.3811151140508</v>
      </c>
      <c r="X9">
        <f>IFERROR(VLOOKUP(B9,EIB!$B$2:$F$177, 2, FALSE), 0.1)</f>
        <v>0.4</v>
      </c>
      <c r="Y9">
        <f>IFERROR(VLOOKUP(B9,EIB!$B$2:$F$177, 4, FALSE), 0.1)</f>
        <v>0.1</v>
      </c>
      <c r="Z9">
        <f>VLOOKUP(B9,'UN Multilaterism Index'!$B$2:$C$194, 2,FALSE)</f>
        <v>76.2</v>
      </c>
    </row>
    <row r="10" spans="1:26" x14ac:dyDescent="0.2">
      <c r="A10" t="s">
        <v>38</v>
      </c>
      <c r="B10" t="s">
        <v>39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68.391612069999994</v>
      </c>
      <c r="K10">
        <v>59524682.939999998</v>
      </c>
      <c r="L10">
        <v>21885787.640000001</v>
      </c>
      <c r="M10">
        <v>40705235.289999999</v>
      </c>
      <c r="N10">
        <v>668847.52</v>
      </c>
      <c r="O10">
        <v>38900000</v>
      </c>
      <c r="P10">
        <v>1530.1975048843101</v>
      </c>
      <c r="Q10">
        <v>17.194023650385599</v>
      </c>
      <c r="R10">
        <v>1770000000000</v>
      </c>
      <c r="S10">
        <v>1770000000000</v>
      </c>
      <c r="T10">
        <v>1960000000000</v>
      </c>
      <c r="U10">
        <v>46766.666669999999</v>
      </c>
      <c r="V10">
        <v>51805</v>
      </c>
      <c r="W10">
        <f>VLOOKUP(B10,gain!$A$2:$AE$193, 31)</f>
        <v>32.881355643672002</v>
      </c>
      <c r="X10">
        <f>IFERROR(VLOOKUP(B10,EIB!$B$2:$F$177, 2, FALSE), 0.1)</f>
        <v>0.1</v>
      </c>
      <c r="Y10">
        <f>IFERROR(VLOOKUP(B10,EIB!$B$2:$F$177, 4, FALSE), 0.1)</f>
        <v>0</v>
      </c>
      <c r="Z10">
        <f>VLOOKUP(B10,'UN Multilaterism Index'!$B$2:$C$194, 2,FALSE)</f>
        <v>63.6</v>
      </c>
    </row>
    <row r="11" spans="1:26" x14ac:dyDescent="0.2">
      <c r="A11" t="s">
        <v>40</v>
      </c>
      <c r="B11" t="s">
        <v>41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67.538442099999997</v>
      </c>
      <c r="K11">
        <v>56924136.810000002</v>
      </c>
      <c r="L11">
        <v>15690129.279999999</v>
      </c>
      <c r="M11">
        <v>36307133.039999999</v>
      </c>
      <c r="N11">
        <v>389864.86</v>
      </c>
      <c r="O11">
        <v>68000000</v>
      </c>
      <c r="P11">
        <v>837.11965897058803</v>
      </c>
      <c r="Q11">
        <v>5.7333067647058797</v>
      </c>
      <c r="R11">
        <v>2810000000000</v>
      </c>
      <c r="S11">
        <v>2810000000000</v>
      </c>
      <c r="T11">
        <v>3480000000000</v>
      </c>
      <c r="U11">
        <v>41716.666669999999</v>
      </c>
      <c r="V11">
        <v>51508.333330000001</v>
      </c>
      <c r="W11">
        <f>VLOOKUP(B11,gain!$A$2:$AE$193, 31)</f>
        <v>67.199890826540098</v>
      </c>
      <c r="X11">
        <f>IFERROR(VLOOKUP(B11,EIB!$B$2:$F$177, 2, FALSE), 0.1)</f>
        <v>0.1</v>
      </c>
      <c r="Y11">
        <f>IFERROR(VLOOKUP(B11,EIB!$B$2:$F$177, 4, FALSE), 0.1)</f>
        <v>0.1</v>
      </c>
      <c r="Z11">
        <f>VLOOKUP(B11,'UN Multilaterism Index'!$B$2:$C$194, 2,FALSE)</f>
        <v>55.5</v>
      </c>
    </row>
    <row r="12" spans="1:26" x14ac:dyDescent="0.2">
      <c r="A12" t="s">
        <v>42</v>
      </c>
      <c r="B12" t="s">
        <v>43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69.216490410000006</v>
      </c>
      <c r="K12">
        <v>48557703.170000002</v>
      </c>
      <c r="L12">
        <v>18087885.16</v>
      </c>
      <c r="M12">
        <v>33322794.16</v>
      </c>
      <c r="N12">
        <v>473941.02</v>
      </c>
      <c r="O12">
        <v>26000000</v>
      </c>
      <c r="P12">
        <v>1867.60396807692</v>
      </c>
      <c r="Q12">
        <v>18.228500769230699</v>
      </c>
      <c r="R12">
        <v>1400000000000</v>
      </c>
      <c r="S12">
        <v>1400000000000</v>
      </c>
      <c r="T12">
        <v>1350000000000</v>
      </c>
      <c r="U12">
        <v>55226.666669999999</v>
      </c>
      <c r="V12">
        <v>53211.666669999999</v>
      </c>
      <c r="W12">
        <f>VLOOKUP(B12,gain!$A$2:$AE$193, 31)</f>
        <v>69.1970417705069</v>
      </c>
      <c r="X12">
        <f>IFERROR(VLOOKUP(B12,EIB!$B$2:$F$177, 2, FALSE), 0.1)</f>
        <v>0.5</v>
      </c>
      <c r="Y12">
        <f>IFERROR(VLOOKUP(B12,EIB!$B$2:$F$177, 4, FALSE), 0.1)</f>
        <v>0.2</v>
      </c>
      <c r="Z12">
        <f>VLOOKUP(B12,'UN Multilaterism Index'!$B$2:$C$194, 2,FALSE)</f>
        <v>59.6</v>
      </c>
    </row>
    <row r="13" spans="1:26" x14ac:dyDescent="0.2">
      <c r="A13" t="s">
        <v>44</v>
      </c>
      <c r="B13" t="s">
        <v>45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47.084336589999999</v>
      </c>
      <c r="K13">
        <v>73531089.269999996</v>
      </c>
      <c r="L13">
        <v>39996536.350000001</v>
      </c>
      <c r="M13">
        <v>56763812.810000002</v>
      </c>
      <c r="N13">
        <v>1949064.9</v>
      </c>
      <c r="O13">
        <v>276000000</v>
      </c>
      <c r="P13">
        <v>266.41699010869502</v>
      </c>
      <c r="Q13">
        <v>7.0618293478260803</v>
      </c>
      <c r="R13">
        <v>1090000000000</v>
      </c>
      <c r="S13">
        <v>1040000000000</v>
      </c>
      <c r="T13">
        <v>3280000000000</v>
      </c>
      <c r="U13">
        <v>4016.666667</v>
      </c>
      <c r="V13">
        <v>12118.333329999999</v>
      </c>
      <c r="W13">
        <f>VLOOKUP(B13,gain!$A$2:$AE$193, 31)</f>
        <v>54.5972347642671</v>
      </c>
      <c r="X13">
        <f>IFERROR(VLOOKUP(B13,EIB!$B$2:$F$177, 2, FALSE), 0.1)</f>
        <v>0.5</v>
      </c>
      <c r="Y13">
        <f>IFERROR(VLOOKUP(B13,EIB!$B$2:$F$177, 4, FALSE), 0.1)</f>
        <v>0.4</v>
      </c>
      <c r="Z13">
        <f>VLOOKUP(B13,'UN Multilaterism Index'!$B$2:$C$194, 2,FALSE)</f>
        <v>74.5</v>
      </c>
    </row>
    <row r="14" spans="1:26" x14ac:dyDescent="0.2">
      <c r="A14" t="s">
        <v>46</v>
      </c>
      <c r="B14" t="s">
        <v>47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57.54447021</v>
      </c>
      <c r="K14">
        <v>4251085.1009999998</v>
      </c>
      <c r="L14">
        <v>3726788.057</v>
      </c>
      <c r="M14">
        <v>3988936.5789999999</v>
      </c>
      <c r="N14">
        <v>198791.04000000001</v>
      </c>
      <c r="O14">
        <v>2700000</v>
      </c>
      <c r="P14">
        <v>1574.4759633333299</v>
      </c>
      <c r="Q14">
        <v>73.626311111111093</v>
      </c>
      <c r="R14">
        <v>168000000000</v>
      </c>
      <c r="S14">
        <v>168000000000</v>
      </c>
      <c r="T14">
        <v>264000000000</v>
      </c>
      <c r="U14">
        <v>61508.333330000001</v>
      </c>
      <c r="V14">
        <v>96490</v>
      </c>
      <c r="W14">
        <f>VLOOKUP(B14,gain!$A$2:$AE$193, 31)</f>
        <v>52.499868661212503</v>
      </c>
      <c r="X14">
        <f>IFERROR(VLOOKUP(B14,EIB!$B$2:$F$177, 2, FALSE), 0.1)</f>
        <v>1.5</v>
      </c>
      <c r="Y14">
        <f>IFERROR(VLOOKUP(B14,EIB!$B$2:$F$177, 4, FALSE), 0.1)</f>
        <v>1.2</v>
      </c>
      <c r="Z14">
        <f>VLOOKUP(B14,'UN Multilaterism Index'!$B$2:$C$194, 2,FALSE)</f>
        <v>76</v>
      </c>
    </row>
    <row r="15" spans="1:26" x14ac:dyDescent="0.2">
      <c r="A15" t="s">
        <v>48</v>
      </c>
      <c r="B15" t="s">
        <v>49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71.419440609999995</v>
      </c>
      <c r="K15">
        <v>1682476.89</v>
      </c>
      <c r="L15">
        <v>1346763.67</v>
      </c>
      <c r="M15">
        <v>1514620.28</v>
      </c>
      <c r="N15">
        <v>57495.370999999999</v>
      </c>
      <c r="O15">
        <v>5640000</v>
      </c>
      <c r="P15">
        <v>298.31150531914801</v>
      </c>
      <c r="Q15">
        <v>10.194214716312</v>
      </c>
      <c r="R15">
        <v>333000000000</v>
      </c>
      <c r="S15">
        <v>333000000000</v>
      </c>
      <c r="T15">
        <v>525000000000</v>
      </c>
      <c r="U15">
        <v>59308.333330000001</v>
      </c>
      <c r="V15">
        <v>93505</v>
      </c>
      <c r="W15">
        <f>VLOOKUP(B15,gain!$A$2:$AE$193, 31)</f>
        <v>40.379898755935599</v>
      </c>
      <c r="X15">
        <f>IFERROR(VLOOKUP(B15,EIB!$B$2:$F$177, 2, FALSE), 0.1)</f>
        <v>0.3</v>
      </c>
      <c r="Y15">
        <f>IFERROR(VLOOKUP(B15,EIB!$B$2:$F$177, 4, FALSE), 0.1)</f>
        <v>0</v>
      </c>
      <c r="Z15">
        <f>VLOOKUP(B15,'UN Multilaterism Index'!$B$2:$C$194, 2,FALSE)</f>
        <v>68.5</v>
      </c>
    </row>
    <row r="16" spans="1:26" x14ac:dyDescent="0.2">
      <c r="A16" t="s">
        <v>50</v>
      </c>
      <c r="B16" t="s">
        <v>51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59.625025379999997</v>
      </c>
      <c r="K16">
        <v>34543494.659999996</v>
      </c>
      <c r="L16">
        <v>15800234.310000001</v>
      </c>
      <c r="M16">
        <v>25171864.489999998</v>
      </c>
      <c r="N16">
        <v>381739.49</v>
      </c>
      <c r="O16">
        <v>58900000</v>
      </c>
      <c r="P16">
        <v>586.47698913412501</v>
      </c>
      <c r="Q16">
        <v>6.4811458404074598</v>
      </c>
      <c r="R16">
        <v>2060000000000</v>
      </c>
      <c r="S16">
        <v>2060000000000</v>
      </c>
      <c r="T16">
        <v>2820000000000</v>
      </c>
      <c r="U16">
        <v>34533.333330000001</v>
      </c>
      <c r="V16">
        <v>47236.666669999999</v>
      </c>
      <c r="W16">
        <f>VLOOKUP(B16,gain!$A$2:$AE$193, 31)</f>
        <v>58.801516051952099</v>
      </c>
      <c r="X16">
        <f>IFERROR(VLOOKUP(B16,EIB!$B$2:$F$177, 2, FALSE), 0.1)</f>
        <v>0.1</v>
      </c>
      <c r="Y16">
        <f>IFERROR(VLOOKUP(B16,EIB!$B$2:$F$177, 4, FALSE), 0.1)</f>
        <v>0.1</v>
      </c>
      <c r="Z16">
        <f>VLOOKUP(B16,'UN Multilaterism Index'!$B$2:$C$194, 2,FALSE)</f>
        <v>68.400000000000006</v>
      </c>
    </row>
    <row r="17" spans="1:26" x14ac:dyDescent="0.2">
      <c r="A17" t="s">
        <v>52</v>
      </c>
      <c r="B17" t="s">
        <v>53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68.711628520000005</v>
      </c>
      <c r="K17">
        <v>931513.18489999999</v>
      </c>
      <c r="L17">
        <v>349847.8971</v>
      </c>
      <c r="M17">
        <v>640680.54099999997</v>
      </c>
      <c r="N17">
        <v>8099.8766999999998</v>
      </c>
      <c r="O17">
        <v>653000</v>
      </c>
      <c r="P17">
        <v>1426.5133000000001</v>
      </c>
      <c r="Q17">
        <v>12.4040990811638</v>
      </c>
      <c r="R17">
        <v>51400000000</v>
      </c>
      <c r="S17">
        <v>51400000000</v>
      </c>
      <c r="T17">
        <v>55000000000</v>
      </c>
      <c r="U17">
        <v>82090</v>
      </c>
      <c r="V17">
        <v>87948.333329999994</v>
      </c>
      <c r="W17">
        <f>VLOOKUP(B17,gain!$A$2:$AE$193, 31)</f>
        <v>52.499868661212503</v>
      </c>
      <c r="X17">
        <f>IFERROR(VLOOKUP(B17,EIB!$B$2:$F$177, 2, FALSE), 0.1)</f>
        <v>0.1</v>
      </c>
      <c r="Y17">
        <f>IFERROR(VLOOKUP(B17,EIB!$B$2:$F$177, 4, FALSE), 0.1)</f>
        <v>0.1</v>
      </c>
      <c r="Z17">
        <f>VLOOKUP(B17,'UN Multilaterism Index'!$B$2:$C$194, 2,FALSE)</f>
        <v>76.400000000000006</v>
      </c>
    </row>
    <row r="18" spans="1:26" x14ac:dyDescent="0.2">
      <c r="A18" t="s">
        <v>54</v>
      </c>
      <c r="B18" t="s">
        <v>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75.670163759999994</v>
      </c>
      <c r="K18">
        <v>4918374.409</v>
      </c>
      <c r="L18">
        <v>1157980.7990000001</v>
      </c>
      <c r="M18">
        <v>3038177.6039999998</v>
      </c>
      <c r="N18">
        <v>31821.314999999999</v>
      </c>
      <c r="O18">
        <v>5460000</v>
      </c>
      <c r="P18">
        <v>900.80117380952299</v>
      </c>
      <c r="Q18">
        <v>5.8280796703296698</v>
      </c>
      <c r="R18">
        <v>442000000000</v>
      </c>
      <c r="S18">
        <v>442000000000</v>
      </c>
      <c r="T18">
        <v>445000000000</v>
      </c>
      <c r="U18">
        <v>82408.333329999994</v>
      </c>
      <c r="V18">
        <v>82821.666670000006</v>
      </c>
      <c r="W18">
        <f>VLOOKUP(B18,gain!$A$2:$AE$193, 31)</f>
        <v>52.499868661212503</v>
      </c>
      <c r="X18">
        <f>IFERROR(VLOOKUP(B18,EIB!$B$2:$F$177, 2, FALSE), 0.1)</f>
        <v>0.1</v>
      </c>
      <c r="Y18">
        <f>IFERROR(VLOOKUP(B18,EIB!$B$2:$F$177, 4, FALSE), 0.1)</f>
        <v>0</v>
      </c>
      <c r="Z18">
        <f>VLOOKUP(B18,'UN Multilaterism Index'!$B$2:$C$194, 2,FALSE)</f>
        <v>68.5</v>
      </c>
    </row>
    <row r="19" spans="1:26" x14ac:dyDescent="0.2">
      <c r="A19" t="s">
        <v>56</v>
      </c>
      <c r="B19" t="s">
        <v>57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61.767872869999998</v>
      </c>
      <c r="K19">
        <v>40707593.009999998</v>
      </c>
      <c r="L19">
        <v>12484956.67</v>
      </c>
      <c r="M19">
        <v>26596274.84</v>
      </c>
      <c r="N19">
        <v>360640.22</v>
      </c>
      <c r="O19">
        <v>36800000</v>
      </c>
      <c r="P19">
        <v>1106.1845926630399</v>
      </c>
      <c r="Q19">
        <v>9.8000059782608595</v>
      </c>
      <c r="R19">
        <v>586000000000</v>
      </c>
      <c r="S19">
        <v>586000000000</v>
      </c>
      <c r="T19">
        <v>1330000000000</v>
      </c>
      <c r="U19">
        <v>15551.666670000001</v>
      </c>
      <c r="V19">
        <v>35286.666669999999</v>
      </c>
      <c r="W19">
        <f>VLOOKUP(B19,gain!$A$2:$AE$193, 31)</f>
        <v>52.499868661212503</v>
      </c>
      <c r="X19">
        <f>IFERROR(VLOOKUP(B19,EIB!$B$2:$F$177, 2, FALSE), 0.1)</f>
        <v>0.1</v>
      </c>
      <c r="Y19">
        <f>IFERROR(VLOOKUP(B19,EIB!$B$2:$F$177, 4, FALSE), 0.1)</f>
        <v>0.1</v>
      </c>
      <c r="Z19">
        <f>VLOOKUP(B19,'UN Multilaterism Index'!$B$2:$C$194, 2,FALSE)</f>
        <v>63.6</v>
      </c>
    </row>
    <row r="20" spans="1:26" x14ac:dyDescent="0.2">
      <c r="A20" t="s">
        <v>58</v>
      </c>
      <c r="B20" t="s">
        <v>59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52.893981879999998</v>
      </c>
      <c r="K20">
        <v>56662697.509999998</v>
      </c>
      <c r="L20">
        <v>15100000</v>
      </c>
      <c r="M20">
        <v>35893566.270000003</v>
      </c>
      <c r="N20">
        <v>261938.21</v>
      </c>
      <c r="O20">
        <v>38000000</v>
      </c>
      <c r="P20">
        <v>1491.12361868421</v>
      </c>
      <c r="Q20">
        <v>6.8931107894736803</v>
      </c>
      <c r="R20">
        <v>138000000000</v>
      </c>
      <c r="S20">
        <v>121000000000</v>
      </c>
      <c r="T20">
        <v>537000000000</v>
      </c>
      <c r="U20">
        <v>3393.333333</v>
      </c>
      <c r="V20">
        <v>13151.666670000001</v>
      </c>
      <c r="W20">
        <f>VLOOKUP(B20,gain!$A$2:$AE$193, 31)</f>
        <v>69.853874679510596</v>
      </c>
      <c r="X20">
        <f>IFERROR(VLOOKUP(B20,EIB!$B$2:$F$177, 2, FALSE), 0.1)</f>
        <v>0.2</v>
      </c>
      <c r="Y20">
        <f>IFERROR(VLOOKUP(B20,EIB!$B$2:$F$177, 4, FALSE), 0.1)</f>
        <v>0</v>
      </c>
      <c r="Z20">
        <f>VLOOKUP(B20,'UN Multilaterism Index'!$B$2:$C$194, 2,FALSE)</f>
        <v>50.3</v>
      </c>
    </row>
    <row r="21" spans="1:26" x14ac:dyDescent="0.2">
      <c r="A21" t="s">
        <v>60</v>
      </c>
      <c r="B21" t="s">
        <v>61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60.479317330000001</v>
      </c>
      <c r="K21">
        <v>6594330.2520000003</v>
      </c>
      <c r="L21">
        <v>5701160.2759999996</v>
      </c>
      <c r="M21">
        <v>6147745.2640000004</v>
      </c>
      <c r="N21">
        <v>299588.73</v>
      </c>
      <c r="O21">
        <v>9440000</v>
      </c>
      <c r="P21">
        <v>698.551933474576</v>
      </c>
      <c r="Q21">
        <v>31.736094279661</v>
      </c>
      <c r="R21">
        <v>412000000000</v>
      </c>
      <c r="S21">
        <v>412000000000</v>
      </c>
      <c r="T21">
        <v>705000000000</v>
      </c>
      <c r="U21">
        <v>44500</v>
      </c>
      <c r="V21">
        <v>76111.666670000006</v>
      </c>
      <c r="W21">
        <f>VLOOKUP(B21,gain!$A$2:$AE$193, 31)</f>
        <v>49.747450736921898</v>
      </c>
      <c r="X21">
        <f>IFERROR(VLOOKUP(B21,EIB!$B$2:$F$177, 2, FALSE), 0.1)</f>
        <v>1.1000000000000001</v>
      </c>
      <c r="Y21">
        <f>IFERROR(VLOOKUP(B21,EIB!$B$2:$F$177, 4, FALSE), 0.1)</f>
        <v>0.9</v>
      </c>
      <c r="Z21">
        <f>VLOOKUP(B21,'UN Multilaterism Index'!$B$2:$C$194, 2,FALSE)</f>
        <v>66.7</v>
      </c>
    </row>
    <row r="22" spans="1:26" x14ac:dyDescent="0.2">
      <c r="A22" t="s">
        <v>62</v>
      </c>
      <c r="B22" t="s">
        <v>63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66.822980549999997</v>
      </c>
      <c r="K22">
        <v>17418592.899999999</v>
      </c>
      <c r="L22">
        <v>7032820.3700000001</v>
      </c>
      <c r="M22">
        <v>12225706.630000001</v>
      </c>
      <c r="N22">
        <v>163554.41</v>
      </c>
      <c r="O22">
        <v>17700000</v>
      </c>
      <c r="P22">
        <v>984.10129378530996</v>
      </c>
      <c r="Q22">
        <v>9.2403621468926502</v>
      </c>
      <c r="R22">
        <v>921000000000</v>
      </c>
      <c r="S22">
        <v>921000000000</v>
      </c>
      <c r="T22">
        <v>1080000000000</v>
      </c>
      <c r="U22">
        <v>52885</v>
      </c>
      <c r="V22">
        <v>62270</v>
      </c>
      <c r="W22">
        <f>VLOOKUP(B22,gain!$A$2:$AE$193, 31)</f>
        <v>52.499868661212503</v>
      </c>
      <c r="X22">
        <f>IFERROR(VLOOKUP(B22,EIB!$B$2:$F$177, 2, FALSE), 0.1)</f>
        <v>0.1</v>
      </c>
      <c r="Y22">
        <f>IFERROR(VLOOKUP(B22,EIB!$B$2:$F$177, 4, FALSE), 0.1)</f>
        <v>0.1</v>
      </c>
      <c r="Z22">
        <f>VLOOKUP(B22,'UN Multilaterism Index'!$B$2:$C$194, 2,FALSE)</f>
        <v>70.3</v>
      </c>
    </row>
    <row r="23" spans="1:26" x14ac:dyDescent="0.2">
      <c r="A23" t="s">
        <v>64</v>
      </c>
      <c r="B23" t="s">
        <v>65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65.258414720000005</v>
      </c>
      <c r="K23">
        <v>6130094.4900000002</v>
      </c>
      <c r="L23">
        <v>2283784.6809999999</v>
      </c>
      <c r="M23">
        <v>4206939.5860000001</v>
      </c>
      <c r="N23">
        <v>68602.766000000003</v>
      </c>
      <c r="O23">
        <v>5130000</v>
      </c>
      <c r="P23">
        <v>1194.9501929824501</v>
      </c>
      <c r="Q23">
        <v>13.372858869395699</v>
      </c>
      <c r="R23">
        <v>330000000000</v>
      </c>
      <c r="S23">
        <v>330000000000</v>
      </c>
      <c r="T23">
        <v>375000000000</v>
      </c>
      <c r="U23">
        <v>66455</v>
      </c>
      <c r="V23">
        <v>75358.333329999994</v>
      </c>
      <c r="W23">
        <f>VLOOKUP(B23,gain!$A$2:$AE$193, 31)</f>
        <v>54.5972347642671</v>
      </c>
      <c r="X23">
        <f>IFERROR(VLOOKUP(B23,EIB!$B$2:$F$177, 2, FALSE), 0.1)</f>
        <v>0.1</v>
      </c>
      <c r="Y23">
        <f>IFERROR(VLOOKUP(B23,EIB!$B$2:$F$177, 4, FALSE), 0.1)</f>
        <v>0.1</v>
      </c>
      <c r="Z23">
        <f>VLOOKUP(B23,'UN Multilaterism Index'!$B$2:$C$194, 2,FALSE)</f>
        <v>74.2</v>
      </c>
    </row>
    <row r="24" spans="1:26" x14ac:dyDescent="0.2">
      <c r="A24" t="s">
        <v>66</v>
      </c>
      <c r="B24" t="s">
        <v>67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72.633592930000006</v>
      </c>
      <c r="K24">
        <v>4626254.37</v>
      </c>
      <c r="L24">
        <v>1652707.21</v>
      </c>
      <c r="M24">
        <v>3139480.79</v>
      </c>
      <c r="N24">
        <v>42945.826000000001</v>
      </c>
      <c r="O24">
        <v>8780000</v>
      </c>
      <c r="P24">
        <v>526.90824259681096</v>
      </c>
      <c r="Q24">
        <v>4.8913241457858696</v>
      </c>
      <c r="R24">
        <v>739000000000</v>
      </c>
      <c r="S24">
        <v>739000000000</v>
      </c>
      <c r="T24">
        <v>641000000000</v>
      </c>
      <c r="U24">
        <v>85740</v>
      </c>
      <c r="V24">
        <v>74380</v>
      </c>
      <c r="W24">
        <f>VLOOKUP(B24,gain!$A$2:$AE$193, 31)</f>
        <v>32.881355643672002</v>
      </c>
      <c r="X24">
        <f>IFERROR(VLOOKUP(B24,EIB!$B$2:$F$177, 2, FALSE), 0.1)</f>
        <v>0.1</v>
      </c>
      <c r="Y24">
        <f>IFERROR(VLOOKUP(B24,EIB!$B$2:$F$177, 4, FALSE), 0.1)</f>
        <v>0</v>
      </c>
      <c r="Z24">
        <f>VLOOKUP(B24,'UN Multilaterism Index'!$B$2:$C$194, 2,FALSE)</f>
        <v>75.599999999999994</v>
      </c>
    </row>
    <row r="25" spans="1:26" x14ac:dyDescent="0.2">
      <c r="A25" t="s">
        <v>68</v>
      </c>
      <c r="B25" t="s">
        <v>69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63.46807141</v>
      </c>
      <c r="K25">
        <v>16443682.720000001</v>
      </c>
      <c r="L25">
        <v>4412700.8099999996</v>
      </c>
      <c r="M25">
        <v>10428191.76</v>
      </c>
      <c r="N25">
        <v>106384.4</v>
      </c>
      <c r="O25">
        <v>11700000</v>
      </c>
      <c r="P25">
        <v>1405.4429675213601</v>
      </c>
      <c r="Q25">
        <v>9.0926837606837605</v>
      </c>
      <c r="R25">
        <v>553000000000</v>
      </c>
      <c r="S25">
        <v>553000000000</v>
      </c>
      <c r="T25">
        <v>671000000000</v>
      </c>
      <c r="U25">
        <v>47955</v>
      </c>
      <c r="V25">
        <v>58246.666669999999</v>
      </c>
      <c r="W25">
        <f>VLOOKUP(B25,gain!$A$2:$AE$193, 31)</f>
        <v>48.330482027464797</v>
      </c>
      <c r="X25">
        <f>IFERROR(VLOOKUP(B25,EIB!$B$2:$F$177, 2, FALSE), 0.1)</f>
        <v>0.1</v>
      </c>
      <c r="Y25">
        <f>IFERROR(VLOOKUP(B25,EIB!$B$2:$F$177, 4, FALSE), 0.1)</f>
        <v>0.1</v>
      </c>
      <c r="Z25">
        <f>VLOOKUP(B25,'UN Multilaterism Index'!$B$2:$C$194, 2,FALSE)</f>
        <v>65.400000000000006</v>
      </c>
    </row>
    <row r="26" spans="1:26" x14ac:dyDescent="0.2">
      <c r="A26" t="s">
        <v>70</v>
      </c>
      <c r="B26" t="s">
        <v>71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55.57158313</v>
      </c>
      <c r="K26">
        <v>20524986.609999999</v>
      </c>
      <c r="L26">
        <v>14863750.869999999</v>
      </c>
      <c r="M26">
        <v>17694368.739999998</v>
      </c>
      <c r="N26">
        <v>704486.74</v>
      </c>
      <c r="O26">
        <v>36400000</v>
      </c>
      <c r="P26">
        <v>563.87325851648302</v>
      </c>
      <c r="Q26">
        <v>19.354031318681301</v>
      </c>
      <c r="R26">
        <v>827000000000</v>
      </c>
      <c r="S26">
        <v>827000000000</v>
      </c>
      <c r="T26">
        <v>1830000000000</v>
      </c>
      <c r="U26">
        <v>23215</v>
      </c>
      <c r="V26">
        <v>51266.666669999999</v>
      </c>
      <c r="W26">
        <f>VLOOKUP(B26,gain!$A$2:$AE$193, 31)</f>
        <v>57.8714050053348</v>
      </c>
      <c r="X26">
        <f>IFERROR(VLOOKUP(B26,EIB!$B$2:$F$177, 2, FALSE), 0.1)</f>
        <v>1.1000000000000001</v>
      </c>
      <c r="Y26">
        <f>IFERROR(VLOOKUP(B26,EIB!$B$2:$F$177, 4, FALSE), 0.1)</f>
        <v>0.8</v>
      </c>
      <c r="Z26">
        <f>VLOOKUP(B26,'UN Multilaterism Index'!$B$2:$C$194, 2,FALSE)</f>
        <v>60.2</v>
      </c>
    </row>
    <row r="27" spans="1:26" x14ac:dyDescent="0.2">
      <c r="A27" t="s">
        <v>72</v>
      </c>
      <c r="B27" t="s">
        <v>73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67.725842510000007</v>
      </c>
      <c r="K27">
        <v>23485168.780000001</v>
      </c>
      <c r="L27">
        <v>17243277.07</v>
      </c>
      <c r="M27">
        <v>20364222.93</v>
      </c>
      <c r="N27">
        <v>631189.82999999996</v>
      </c>
      <c r="O27">
        <v>51600000</v>
      </c>
      <c r="P27">
        <v>455.13892984496101</v>
      </c>
      <c r="Q27">
        <v>12.232361046511601</v>
      </c>
      <c r="R27">
        <v>1730000000000</v>
      </c>
      <c r="S27">
        <v>1730000000000</v>
      </c>
      <c r="T27">
        <v>2370000000000</v>
      </c>
      <c r="U27">
        <v>33548.333330000001</v>
      </c>
      <c r="V27">
        <v>45948.333330000001</v>
      </c>
      <c r="W27">
        <f>VLOOKUP(B27,gain!$A$2:$AE$193, 31)</f>
        <v>67.405845730143696</v>
      </c>
      <c r="X27">
        <f>IFERROR(VLOOKUP(B27,EIB!$B$2:$F$177, 2, FALSE), 0.1)</f>
        <v>0.3</v>
      </c>
      <c r="Y27">
        <f>IFERROR(VLOOKUP(B27,EIB!$B$2:$F$177, 4, FALSE), 0.1)</f>
        <v>0</v>
      </c>
      <c r="Z27">
        <f>VLOOKUP(B27,'UN Multilaterism Index'!$B$2:$C$194, 2,FALSE)</f>
        <v>63.3</v>
      </c>
    </row>
    <row r="28" spans="1:26" x14ac:dyDescent="0.2">
      <c r="A28" t="s">
        <v>74</v>
      </c>
      <c r="B28" t="s">
        <v>75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71.803890929999994</v>
      </c>
      <c r="K28">
        <v>6755158.7759999996</v>
      </c>
      <c r="L28">
        <v>2339135.227</v>
      </c>
      <c r="M28">
        <v>4547147.0010000002</v>
      </c>
      <c r="N28">
        <v>47932.925999999999</v>
      </c>
      <c r="O28">
        <v>5900000</v>
      </c>
      <c r="P28">
        <v>1144.9421654237201</v>
      </c>
      <c r="Q28">
        <v>8.1242247457627101</v>
      </c>
      <c r="R28">
        <v>376000000000</v>
      </c>
      <c r="S28">
        <v>376000000000</v>
      </c>
      <c r="T28">
        <v>385000000000</v>
      </c>
      <c r="U28">
        <v>64488.333330000001</v>
      </c>
      <c r="V28">
        <v>65995</v>
      </c>
      <c r="W28">
        <f>VLOOKUP(B28,gain!$A$2:$AE$193, 31)</f>
        <v>51.727240227803598</v>
      </c>
      <c r="X28">
        <f>IFERROR(VLOOKUP(B28,EIB!$B$2:$F$177, 2, FALSE), 0.1)</f>
        <v>0.1</v>
      </c>
      <c r="Y28">
        <f>IFERROR(VLOOKUP(B28,EIB!$B$2:$F$177, 4, FALSE), 0.1)</f>
        <v>0.1</v>
      </c>
      <c r="Z28">
        <f>VLOOKUP(B28,'UN Multilaterism Index'!$B$2:$C$194, 2,FALSE)</f>
        <v>67.7</v>
      </c>
    </row>
    <row r="29" spans="1:26" x14ac:dyDescent="0.2">
      <c r="A29" t="s">
        <v>76</v>
      </c>
      <c r="B29" t="s">
        <v>77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49.079100259999997</v>
      </c>
      <c r="K29">
        <v>41242848.100000001</v>
      </c>
      <c r="L29">
        <v>15334930.26</v>
      </c>
      <c r="M29">
        <v>28288889.18</v>
      </c>
      <c r="N29">
        <v>638920.43999999994</v>
      </c>
      <c r="O29">
        <v>128000000</v>
      </c>
      <c r="P29">
        <v>322.20975078125002</v>
      </c>
      <c r="Q29">
        <v>4.9915659374999901</v>
      </c>
      <c r="R29">
        <v>1220000000000</v>
      </c>
      <c r="S29">
        <v>1150000000000</v>
      </c>
      <c r="T29">
        <v>2590000000000</v>
      </c>
      <c r="U29">
        <v>9758.3333330000005</v>
      </c>
      <c r="V29">
        <v>20635</v>
      </c>
      <c r="W29">
        <f>VLOOKUP(B29,gain!$A$2:$AE$193, 31)</f>
        <v>52.499868661212503</v>
      </c>
      <c r="X29">
        <f>IFERROR(VLOOKUP(B29,EIB!$B$2:$F$177, 2, FALSE), 0.1)</f>
        <v>0.4</v>
      </c>
      <c r="Y29">
        <f>IFERROR(VLOOKUP(B29,EIB!$B$2:$F$177, 4, FALSE), 0.1)</f>
        <v>0.2</v>
      </c>
      <c r="Z29">
        <f>VLOOKUP(B29,'UN Multilaterism Index'!$B$2:$C$194, 2,FALSE)</f>
        <v>76.5</v>
      </c>
    </row>
    <row r="30" spans="1:26" x14ac:dyDescent="0.2">
      <c r="A30" t="s">
        <v>78</v>
      </c>
      <c r="B30" t="s">
        <v>79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70.062668729999999</v>
      </c>
      <c r="K30">
        <v>7125418.983</v>
      </c>
      <c r="L30">
        <v>2287465.1329999999</v>
      </c>
      <c r="M30">
        <v>4706442.0580000002</v>
      </c>
      <c r="N30">
        <v>72239.320999999996</v>
      </c>
      <c r="O30">
        <v>9040000</v>
      </c>
      <c r="P30">
        <v>788.21006449114998</v>
      </c>
      <c r="Q30">
        <v>7.9910753318583998</v>
      </c>
      <c r="R30">
        <v>450000000000</v>
      </c>
      <c r="S30">
        <v>450000000000</v>
      </c>
      <c r="T30">
        <v>542000000000</v>
      </c>
      <c r="U30">
        <v>50478.333330000001</v>
      </c>
      <c r="V30">
        <v>60835</v>
      </c>
      <c r="W30">
        <f>VLOOKUP(B30,gain!$A$2:$AE$193, 31)</f>
        <v>67.943328094542295</v>
      </c>
      <c r="X30">
        <f>IFERROR(VLOOKUP(B30,EIB!$B$2:$F$177, 2, FALSE), 0.1)</f>
        <v>0.1</v>
      </c>
      <c r="Y30">
        <f>IFERROR(VLOOKUP(B30,EIB!$B$2:$F$177, 4, FALSE), 0.1)</f>
        <v>0.1</v>
      </c>
      <c r="Z30">
        <f>VLOOKUP(B30,'UN Multilaterism Index'!$B$2:$C$194, 2,FALSE)</f>
        <v>76.7</v>
      </c>
    </row>
    <row r="31" spans="1:26" x14ac:dyDescent="0.2">
      <c r="A31" t="s">
        <v>80</v>
      </c>
      <c r="B31" t="s">
        <v>81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71.774172120000003</v>
      </c>
      <c r="K31">
        <v>6976129.6339999996</v>
      </c>
      <c r="L31">
        <v>598588.55460000003</v>
      </c>
      <c r="M31">
        <v>3787359.0950000002</v>
      </c>
      <c r="N31">
        <v>9531.0437000000002</v>
      </c>
      <c r="O31">
        <v>10500000</v>
      </c>
      <c r="P31">
        <v>664.39329847619001</v>
      </c>
      <c r="Q31">
        <v>0.90771844761904696</v>
      </c>
      <c r="R31">
        <v>591000000000</v>
      </c>
      <c r="S31">
        <v>591000000000</v>
      </c>
      <c r="T31">
        <v>623000000000</v>
      </c>
      <c r="U31">
        <v>57373.333330000001</v>
      </c>
      <c r="V31">
        <v>60475</v>
      </c>
      <c r="W31">
        <f>VLOOKUP(B31,gain!$A$2:$AE$193, 31)</f>
        <v>44.350222924170801</v>
      </c>
      <c r="X31">
        <f>IFERROR(VLOOKUP(B31,EIB!$B$2:$F$177, 2, FALSE), 0.1)</f>
        <v>0.1</v>
      </c>
      <c r="Y31">
        <f>IFERROR(VLOOKUP(B31,EIB!$B$2:$F$177, 4, FALSE), 0.1)</f>
        <v>0.1</v>
      </c>
      <c r="Z31">
        <f>VLOOKUP(B31,'UN Multilaterism Index'!$B$2:$C$194, 2,FALSE)</f>
        <v>68.599999999999994</v>
      </c>
    </row>
    <row r="32" spans="1:26" x14ac:dyDescent="0.2">
      <c r="A32" t="s">
        <v>82</v>
      </c>
      <c r="B3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61.911989349999999</v>
      </c>
      <c r="K32">
        <v>19741744.940000001</v>
      </c>
      <c r="L32">
        <v>10042983.789999999</v>
      </c>
      <c r="M32">
        <v>14892364.359999999</v>
      </c>
      <c r="N32">
        <v>248756.58</v>
      </c>
      <c r="O32">
        <v>47800000</v>
      </c>
      <c r="P32">
        <v>413.00721631799098</v>
      </c>
      <c r="Q32">
        <v>5.2041125523012504</v>
      </c>
      <c r="R32">
        <v>1390000000000</v>
      </c>
      <c r="S32">
        <v>1390000000000</v>
      </c>
      <c r="T32">
        <v>2010000000000</v>
      </c>
      <c r="U32">
        <v>29361.666669999999</v>
      </c>
      <c r="V32">
        <v>42686.666669999999</v>
      </c>
      <c r="W32">
        <f>VLOOKUP(B32,gain!$A$2:$AE$193, 31)</f>
        <v>44.869931312809499</v>
      </c>
      <c r="X32">
        <f>IFERROR(VLOOKUP(B32,EIB!$B$2:$F$177, 2, FALSE), 0.1)</f>
        <v>0.1</v>
      </c>
      <c r="Y32">
        <f>IFERROR(VLOOKUP(B32,EIB!$B$2:$F$177, 4, FALSE), 0.1)</f>
        <v>0.1</v>
      </c>
      <c r="Z32">
        <f>VLOOKUP(B32,'UN Multilaterism Index'!$B$2:$C$194, 2,FALSE)</f>
        <v>69.2</v>
      </c>
    </row>
    <row r="33" spans="1:26" x14ac:dyDescent="0.2">
      <c r="A33" t="s">
        <v>84</v>
      </c>
      <c r="B33" t="s">
        <v>85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56.452558430000003</v>
      </c>
      <c r="K33">
        <v>671212.95409999997</v>
      </c>
      <c r="L33">
        <v>442288.97100000002</v>
      </c>
      <c r="M33">
        <v>556750.96259999997</v>
      </c>
      <c r="N33">
        <v>16635.342000000001</v>
      </c>
      <c r="O33">
        <v>449000</v>
      </c>
      <c r="P33">
        <v>1494.9063565701499</v>
      </c>
      <c r="Q33">
        <v>37.0497594654788</v>
      </c>
      <c r="R33">
        <v>13400000000</v>
      </c>
      <c r="S33">
        <v>13400000000</v>
      </c>
      <c r="T33">
        <v>28800000000</v>
      </c>
      <c r="U33">
        <v>30541.666669999999</v>
      </c>
      <c r="V33">
        <v>65416.666669999999</v>
      </c>
      <c r="W33">
        <f>VLOOKUP(B33,gain!$A$2:$AE$193, 31)</f>
        <v>32.881355643672002</v>
      </c>
      <c r="X33">
        <f>IFERROR(VLOOKUP(B33,EIB!$B$2:$F$177, 2, FALSE), 0.1)</f>
        <v>0.1</v>
      </c>
      <c r="Y33">
        <f>IFERROR(VLOOKUP(B33,EIB!$B$2:$F$177, 4, FALSE), 0.1)</f>
        <v>0.1</v>
      </c>
      <c r="Z33">
        <f>VLOOKUP(B33,'UN Multilaterism Index'!$B$2:$C$194, 2,FALSE)</f>
        <v>71.8</v>
      </c>
    </row>
    <row r="34" spans="1:26" x14ac:dyDescent="0.2">
      <c r="A34" t="s">
        <v>86</v>
      </c>
      <c r="B34" t="s">
        <v>87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64.628961989999993</v>
      </c>
      <c r="K34">
        <v>16623443.59</v>
      </c>
      <c r="L34">
        <v>4571349.93</v>
      </c>
      <c r="M34">
        <v>10597396.76</v>
      </c>
      <c r="N34">
        <v>126239.03999999999</v>
      </c>
      <c r="O34">
        <v>10700000</v>
      </c>
      <c r="P34">
        <v>1553.5928588785</v>
      </c>
      <c r="Q34">
        <v>11.7980411214953</v>
      </c>
      <c r="R34">
        <v>236000000000</v>
      </c>
      <c r="S34">
        <v>236000000000</v>
      </c>
      <c r="T34">
        <v>452000000000</v>
      </c>
      <c r="U34">
        <v>22236.666669999999</v>
      </c>
      <c r="V34">
        <v>42518.333330000001</v>
      </c>
      <c r="W34">
        <f>VLOOKUP(B34,gain!$A$2:$AE$193, 31)</f>
        <v>62.8934116013465</v>
      </c>
      <c r="X34">
        <f>IFERROR(VLOOKUP(B34,EIB!$B$2:$F$177, 2, FALSE), 0.1)</f>
        <v>0.1</v>
      </c>
      <c r="Y34">
        <f>IFERROR(VLOOKUP(B34,EIB!$B$2:$F$177, 4, FALSE), 0.1)</f>
        <v>0.1</v>
      </c>
      <c r="Z34">
        <f>VLOOKUP(B34,'UN Multilaterism Index'!$B$2:$C$194, 2,FALSE)</f>
        <v>66.5</v>
      </c>
    </row>
    <row r="35" spans="1:26" x14ac:dyDescent="0.2">
      <c r="A35" t="s">
        <v>88</v>
      </c>
      <c r="B35" t="s">
        <v>89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53.95585878</v>
      </c>
      <c r="K35">
        <v>3404109.35</v>
      </c>
      <c r="L35">
        <v>2389118.5219999999</v>
      </c>
      <c r="M35">
        <v>2896613.9360000002</v>
      </c>
      <c r="N35">
        <v>103709.83</v>
      </c>
      <c r="O35">
        <v>4270000</v>
      </c>
      <c r="P35">
        <v>797.21530444964799</v>
      </c>
      <c r="Q35">
        <v>24.2880163934426</v>
      </c>
      <c r="R35">
        <v>147000000000</v>
      </c>
      <c r="S35">
        <v>147000000000</v>
      </c>
      <c r="T35">
        <v>251000000000</v>
      </c>
      <c r="U35">
        <v>34135</v>
      </c>
      <c r="V35">
        <v>58495</v>
      </c>
      <c r="W35">
        <f>VLOOKUP(B35,gain!$A$2:$AE$193, 31)</f>
        <v>53.875522192495197</v>
      </c>
      <c r="X35">
        <f>IFERROR(VLOOKUP(B35,EIB!$B$2:$F$177, 2, FALSE), 0.1)</f>
        <v>1.8</v>
      </c>
      <c r="Y35">
        <f>IFERROR(VLOOKUP(B35,EIB!$B$2:$F$177, 4, FALSE), 0.1)</f>
        <v>1.5</v>
      </c>
      <c r="Z35">
        <f>VLOOKUP(B35,'UN Multilaterism Index'!$B$2:$C$194, 2,FALSE)</f>
        <v>79.5</v>
      </c>
    </row>
    <row r="36" spans="1:26" x14ac:dyDescent="0.2">
      <c r="A36" t="s">
        <v>90</v>
      </c>
      <c r="B36" t="s">
        <v>91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73.68879029</v>
      </c>
      <c r="K36">
        <v>4868580.9929999998</v>
      </c>
      <c r="L36">
        <v>1480675.1569999999</v>
      </c>
      <c r="M36">
        <v>3174628.0750000002</v>
      </c>
      <c r="N36">
        <v>41295.014000000003</v>
      </c>
      <c r="O36">
        <v>5560000</v>
      </c>
      <c r="P36">
        <v>875.64406348920795</v>
      </c>
      <c r="Q36">
        <v>7.4271607913668998</v>
      </c>
      <c r="R36">
        <v>278000000000</v>
      </c>
      <c r="S36">
        <v>278000000000</v>
      </c>
      <c r="T36">
        <v>301000000000</v>
      </c>
      <c r="U36">
        <v>50196.666669999999</v>
      </c>
      <c r="V36">
        <v>54476.666669999999</v>
      </c>
      <c r="W36">
        <f>VLOOKUP(B36,gain!$A$2:$AE$193, 31)</f>
        <v>44.869931312809499</v>
      </c>
      <c r="X36">
        <f>IFERROR(VLOOKUP(B36,EIB!$B$2:$F$177, 2, FALSE), 0.1)</f>
        <v>0.1</v>
      </c>
      <c r="Y36">
        <f>IFERROR(VLOOKUP(B36,EIB!$B$2:$F$177, 4, FALSE), 0.1)</f>
        <v>0.1</v>
      </c>
      <c r="Z36">
        <f>VLOOKUP(B36,'UN Multilaterism Index'!$B$2:$C$194, 2,FALSE)</f>
        <v>67.400000000000006</v>
      </c>
    </row>
    <row r="37" spans="1:26" x14ac:dyDescent="0.2">
      <c r="A37" t="s">
        <v>92</v>
      </c>
      <c r="B37" t="s">
        <v>93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55.846313559999999</v>
      </c>
      <c r="K37">
        <v>23991089.940000001</v>
      </c>
      <c r="L37">
        <v>10012714.550000001</v>
      </c>
      <c r="M37">
        <v>17001902.239999998</v>
      </c>
      <c r="N37">
        <v>501708.75</v>
      </c>
      <c r="O37">
        <v>85000000</v>
      </c>
      <c r="P37">
        <v>282.24811694117602</v>
      </c>
      <c r="Q37">
        <v>5.9024558823529398</v>
      </c>
      <c r="R37">
        <v>846000000000</v>
      </c>
      <c r="S37">
        <v>792000000000</v>
      </c>
      <c r="T37">
        <v>2510000000000</v>
      </c>
      <c r="U37">
        <v>10225</v>
      </c>
      <c r="V37">
        <v>30220</v>
      </c>
      <c r="W37">
        <f>VLOOKUP(B37,gain!$A$2:$AE$193, 31)</f>
        <v>53.902791421921798</v>
      </c>
      <c r="X37">
        <f>IFERROR(VLOOKUP(B37,EIB!$B$2:$F$177, 2, FALSE), 0.1)</f>
        <v>0.1</v>
      </c>
      <c r="Y37">
        <f>IFERROR(VLOOKUP(B37,EIB!$B$2:$F$177, 4, FALSE), 0.1)</f>
        <v>0</v>
      </c>
      <c r="Z37">
        <f>VLOOKUP(B37,'UN Multilaterism Index'!$B$2:$C$194, 2,FALSE)</f>
        <v>58.3</v>
      </c>
    </row>
    <row r="38" spans="1:26" x14ac:dyDescent="0.2">
      <c r="A38" t="s">
        <v>94</v>
      </c>
      <c r="B38" t="s">
        <v>95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70.680574219999997</v>
      </c>
      <c r="K38">
        <v>1642223.1270000001</v>
      </c>
      <c r="L38">
        <v>444276.22</v>
      </c>
      <c r="M38">
        <v>1043249.674</v>
      </c>
      <c r="N38">
        <v>14257.125</v>
      </c>
      <c r="O38">
        <v>382000</v>
      </c>
      <c r="P38">
        <v>4299.0134214659602</v>
      </c>
      <c r="Q38">
        <v>37.3223167539267</v>
      </c>
      <c r="R38">
        <v>23900000000</v>
      </c>
      <c r="S38">
        <v>23900000000</v>
      </c>
      <c r="T38">
        <v>21200000000</v>
      </c>
      <c r="U38">
        <v>65823.333329999994</v>
      </c>
      <c r="V38">
        <v>58258.333330000001</v>
      </c>
      <c r="W38">
        <f>VLOOKUP(B38,gain!$A$2:$AE$193, 31)</f>
        <v>64.063137678853707</v>
      </c>
      <c r="X38">
        <f>IFERROR(VLOOKUP(B38,EIB!$B$2:$F$177, 2, FALSE), 0.1)</f>
        <v>0.1</v>
      </c>
      <c r="Y38">
        <f>IFERROR(VLOOKUP(B38,EIB!$B$2:$F$177, 4, FALSE), 0.1)</f>
        <v>0</v>
      </c>
      <c r="Z38">
        <f>VLOOKUP(B38,'UN Multilaterism Index'!$B$2:$C$194, 2,FALSE)</f>
        <v>69.400000000000006</v>
      </c>
    </row>
    <row r="39" spans="1:26" x14ac:dyDescent="0.2">
      <c r="A39" t="s">
        <v>96</v>
      </c>
      <c r="B39" t="s">
        <v>97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59.439522029999999</v>
      </c>
      <c r="K39">
        <v>28397694.600000001</v>
      </c>
      <c r="L39">
        <v>11343148.619999999</v>
      </c>
      <c r="M39">
        <v>19870421.609999999</v>
      </c>
      <c r="N39">
        <v>361776.71</v>
      </c>
      <c r="O39">
        <v>19600000</v>
      </c>
      <c r="P39">
        <v>1448.8619693877499</v>
      </c>
      <c r="Q39">
        <v>18.4579954081632</v>
      </c>
      <c r="R39">
        <v>163000000000</v>
      </c>
      <c r="S39">
        <v>143000000000</v>
      </c>
      <c r="T39">
        <v>456000000000</v>
      </c>
      <c r="U39">
        <v>8690</v>
      </c>
      <c r="V39">
        <v>24361.666669999999</v>
      </c>
      <c r="W39">
        <f>VLOOKUP(B39,gain!$A$2:$AE$193, 31)</f>
        <v>58.0307475273599</v>
      </c>
      <c r="X39">
        <f>IFERROR(VLOOKUP(B39,EIB!$B$2:$F$177, 2, FALSE), 0.1)</f>
        <v>0</v>
      </c>
      <c r="Y39">
        <f>IFERROR(VLOOKUP(B39,EIB!$B$2:$F$177, 4, FALSE), 0.1)</f>
        <v>0</v>
      </c>
      <c r="Z39">
        <f>VLOOKUP(B39,'UN Multilaterism Index'!$B$2:$C$194, 2,FALSE)</f>
        <v>76.599999999999994</v>
      </c>
    </row>
    <row r="40" spans="1:26" x14ac:dyDescent="0.2">
      <c r="A40" t="s">
        <v>98</v>
      </c>
      <c r="B40" t="s">
        <v>99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K40">
        <v>14197.81733</v>
      </c>
      <c r="L40">
        <v>7598.4574400000001</v>
      </c>
      <c r="M40">
        <v>10898.13738</v>
      </c>
      <c r="N40">
        <v>183.39114000000001</v>
      </c>
      <c r="O40">
        <v>33700</v>
      </c>
      <c r="P40">
        <v>421.30021750741798</v>
      </c>
      <c r="Q40">
        <v>5.44187359050445</v>
      </c>
      <c r="R40">
        <v>1460000000</v>
      </c>
      <c r="S40">
        <v>1460000000</v>
      </c>
      <c r="T40">
        <v>1910000000</v>
      </c>
      <c r="U40">
        <v>42990</v>
      </c>
      <c r="V40">
        <v>56192</v>
      </c>
      <c r="W40">
        <f>VLOOKUP(B40,gain!$A$2:$AE$193, 31)</f>
        <v>40.379898755935599</v>
      </c>
      <c r="X40">
        <f>IFERROR(VLOOKUP(B40,EIB!$B$2:$F$177, 2, FALSE), 0.1)</f>
        <v>0.1</v>
      </c>
      <c r="Y40">
        <f>IFERROR(VLOOKUP(B40,EIB!$B$2:$F$177, 4, FALSE), 0.1)</f>
        <v>0</v>
      </c>
      <c r="Z40">
        <f>VLOOKUP(B40,'UN Multilaterism Index'!$B$2:$C$194, 2,FALSE)</f>
        <v>66.599999999999994</v>
      </c>
    </row>
    <row r="41" spans="1:26" x14ac:dyDescent="0.2">
      <c r="A41" t="s">
        <v>100</v>
      </c>
      <c r="B41" t="s">
        <v>101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49.7475156</v>
      </c>
      <c r="K41">
        <v>26145741.670000002</v>
      </c>
      <c r="L41">
        <v>12270234.75</v>
      </c>
      <c r="M41">
        <v>19207988.210000001</v>
      </c>
      <c r="N41">
        <v>398764.71</v>
      </c>
      <c r="O41">
        <v>46200000</v>
      </c>
      <c r="P41">
        <v>565.92514437229397</v>
      </c>
      <c r="Q41">
        <v>8.6312707792207792</v>
      </c>
      <c r="R41">
        <v>506000000000</v>
      </c>
      <c r="S41">
        <v>474000000000</v>
      </c>
      <c r="T41">
        <v>1030000000000</v>
      </c>
      <c r="U41">
        <v>11228.333329999999</v>
      </c>
      <c r="V41">
        <v>22861.666669999999</v>
      </c>
      <c r="W41">
        <f>VLOOKUP(B41,gain!$A$2:$AE$193, 31)</f>
        <v>49.747450736921898</v>
      </c>
      <c r="X41">
        <f>IFERROR(VLOOKUP(B41,EIB!$B$2:$F$177, 2, FALSE), 0.1)</f>
        <v>0.3</v>
      </c>
      <c r="Y41">
        <f>IFERROR(VLOOKUP(B41,EIB!$B$2:$F$177, 4, FALSE), 0.1)</f>
        <v>0.1</v>
      </c>
      <c r="Z41">
        <f>VLOOKUP(B41,'UN Multilaterism Index'!$B$2:$C$194, 2,FALSE)</f>
        <v>88.6</v>
      </c>
    </row>
    <row r="42" spans="1:26" x14ac:dyDescent="0.2">
      <c r="A42" t="s">
        <v>102</v>
      </c>
      <c r="B42" t="s">
        <v>103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51.870131360000002</v>
      </c>
      <c r="K42">
        <v>16308666.65</v>
      </c>
      <c r="L42">
        <v>3629646.2540000002</v>
      </c>
      <c r="M42">
        <v>9969156.4539999999</v>
      </c>
      <c r="N42">
        <v>61285.665000000001</v>
      </c>
      <c r="O42">
        <v>19000000</v>
      </c>
      <c r="P42">
        <v>858.35087631578904</v>
      </c>
      <c r="Q42">
        <v>3.22556131578947</v>
      </c>
      <c r="R42">
        <v>247000000000</v>
      </c>
      <c r="S42">
        <v>247000000000</v>
      </c>
      <c r="T42">
        <v>648000000000</v>
      </c>
      <c r="U42">
        <v>12781.666670000001</v>
      </c>
      <c r="V42">
        <v>33600</v>
      </c>
      <c r="W42">
        <f>VLOOKUP(B42,gain!$A$2:$AE$193, 31)</f>
        <v>52.499868661212503</v>
      </c>
      <c r="X42">
        <f>IFERROR(VLOOKUP(B42,EIB!$B$2:$F$177, 2, FALSE), 0.1)</f>
        <v>0.1</v>
      </c>
      <c r="Y42">
        <f>IFERROR(VLOOKUP(B42,EIB!$B$2:$F$177, 4, FALSE), 0.1)</f>
        <v>0.1</v>
      </c>
      <c r="Z42">
        <f>VLOOKUP(B42,'UN Multilaterism Index'!$B$2:$C$194, 2,FALSE)</f>
        <v>64.900000000000006</v>
      </c>
    </row>
    <row r="43" spans="1:26" x14ac:dyDescent="0.2">
      <c r="A43" t="s">
        <v>104</v>
      </c>
      <c r="B43" t="s">
        <v>105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72.030628890000003</v>
      </c>
      <c r="K43">
        <v>6306153.8420000002</v>
      </c>
      <c r="L43">
        <v>1673633.72</v>
      </c>
      <c r="M43">
        <v>3989893.781</v>
      </c>
      <c r="N43">
        <v>51716.430999999997</v>
      </c>
      <c r="O43">
        <v>5120000</v>
      </c>
      <c r="P43">
        <v>1231.6706722656199</v>
      </c>
      <c r="Q43">
        <v>10.1008654296875</v>
      </c>
      <c r="R43">
        <v>217000000000</v>
      </c>
      <c r="S43">
        <v>217000000000</v>
      </c>
      <c r="T43">
        <v>224000000000</v>
      </c>
      <c r="U43">
        <v>43350</v>
      </c>
      <c r="V43">
        <v>44765</v>
      </c>
      <c r="W43">
        <f>VLOOKUP(B43,gain!$A$2:$AE$193, 31)</f>
        <v>52.499868661212503</v>
      </c>
      <c r="X43">
        <f>IFERROR(VLOOKUP(B43,EIB!$B$2:$F$177, 2, FALSE), 0.1)</f>
        <v>0.4</v>
      </c>
      <c r="Y43">
        <f>IFERROR(VLOOKUP(B43,EIB!$B$2:$F$177, 4, FALSE), 0.1)</f>
        <v>0.1</v>
      </c>
      <c r="Z43">
        <f>VLOOKUP(B43,'UN Multilaterism Index'!$B$2:$C$194, 2,FALSE)</f>
        <v>74.8</v>
      </c>
    </row>
    <row r="44" spans="1:26" x14ac:dyDescent="0.2">
      <c r="A44" t="s">
        <v>106</v>
      </c>
      <c r="B44" t="s">
        <v>107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52.378969740000002</v>
      </c>
      <c r="K44">
        <v>1301676.6100000001</v>
      </c>
      <c r="L44">
        <v>907082.16500000004</v>
      </c>
      <c r="M44">
        <v>1104379.3870000001</v>
      </c>
      <c r="N44">
        <v>37775.894999999997</v>
      </c>
      <c r="O44">
        <v>1470000</v>
      </c>
      <c r="P44">
        <v>885.49429251700599</v>
      </c>
      <c r="Q44">
        <v>25.697887755101998</v>
      </c>
      <c r="R44">
        <v>35600000000</v>
      </c>
      <c r="S44">
        <v>35600000000</v>
      </c>
      <c r="T44">
        <v>73600000000</v>
      </c>
      <c r="U44">
        <v>24136.666669999999</v>
      </c>
      <c r="V44">
        <v>49898.333330000001</v>
      </c>
      <c r="W44">
        <f>VLOOKUP(B44,gain!$A$2:$AE$193, 31)</f>
        <v>48.330482027464797</v>
      </c>
      <c r="X44">
        <f>IFERROR(VLOOKUP(B44,EIB!$B$2:$F$177, 2, FALSE), 0.1)</f>
        <v>1.3</v>
      </c>
      <c r="Y44">
        <f>IFERROR(VLOOKUP(B44,EIB!$B$2:$F$177, 4, FALSE), 0.1)</f>
        <v>1.1000000000000001</v>
      </c>
      <c r="Z44">
        <f>VLOOKUP(B44,'UN Multilaterism Index'!$B$2:$C$194, 2,FALSE)</f>
        <v>69.2</v>
      </c>
    </row>
    <row r="45" spans="1:26" x14ac:dyDescent="0.2">
      <c r="A45" t="s">
        <v>108</v>
      </c>
      <c r="B45" t="s">
        <v>109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51.572401990000003</v>
      </c>
      <c r="K45">
        <v>26348979.809999999</v>
      </c>
      <c r="L45">
        <v>10443936.74</v>
      </c>
      <c r="M45">
        <v>18396458.280000001</v>
      </c>
      <c r="N45">
        <v>286658.12</v>
      </c>
      <c r="O45">
        <v>71700000</v>
      </c>
      <c r="P45">
        <v>367.48925815899503</v>
      </c>
      <c r="Q45">
        <v>3.9980211994421202</v>
      </c>
      <c r="R45">
        <v>483000000000</v>
      </c>
      <c r="S45">
        <v>459000000000</v>
      </c>
      <c r="T45">
        <v>1280000000000</v>
      </c>
      <c r="U45">
        <v>6765</v>
      </c>
      <c r="V45">
        <v>17868.333330000001</v>
      </c>
      <c r="W45">
        <f>VLOOKUP(B45,gain!$A$2:$AE$193, 31)</f>
        <v>49.880268695290802</v>
      </c>
      <c r="X45">
        <f>IFERROR(VLOOKUP(B45,EIB!$B$2:$F$177, 2, FALSE), 0.1)</f>
        <v>1.1000000000000001</v>
      </c>
      <c r="Y45">
        <f>IFERROR(VLOOKUP(B45,EIB!$B$2:$F$177, 4, FALSE), 0.1)</f>
        <v>0.9</v>
      </c>
      <c r="Z45">
        <f>VLOOKUP(B45,'UN Multilaterism Index'!$B$2:$C$194, 2,FALSE)</f>
        <v>74.5</v>
      </c>
    </row>
    <row r="46" spans="1:26" x14ac:dyDescent="0.2">
      <c r="A46" t="s">
        <v>110</v>
      </c>
      <c r="B46" t="s">
        <v>111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48.619724529999999</v>
      </c>
      <c r="K46">
        <v>28916907.870000001</v>
      </c>
      <c r="L46">
        <v>15945143.210000001</v>
      </c>
      <c r="M46">
        <v>22431025.539999999</v>
      </c>
      <c r="N46">
        <v>504910.97</v>
      </c>
      <c r="O46">
        <v>59900000</v>
      </c>
      <c r="P46">
        <v>482.75305292153502</v>
      </c>
      <c r="Q46">
        <v>8.4292315525876393</v>
      </c>
      <c r="R46">
        <v>375000000000</v>
      </c>
      <c r="S46">
        <v>353000000000</v>
      </c>
      <c r="T46">
        <v>827000000000</v>
      </c>
      <c r="U46">
        <v>6418.3333329999996</v>
      </c>
      <c r="V46">
        <v>14160</v>
      </c>
      <c r="W46">
        <f>VLOOKUP(B46,gain!$A$2:$AE$193, 31)</f>
        <v>34.237130570124997</v>
      </c>
      <c r="X46">
        <f>IFERROR(VLOOKUP(B46,EIB!$B$2:$F$177, 2, FALSE), 0.1)</f>
        <v>0.5</v>
      </c>
      <c r="Y46">
        <f>IFERROR(VLOOKUP(B46,EIB!$B$2:$F$177, 4, FALSE), 0.1)</f>
        <v>0.3</v>
      </c>
      <c r="Z46">
        <f>VLOOKUP(B46,'UN Multilaterism Index'!$B$2:$C$194, 2,FALSE)</f>
        <v>77</v>
      </c>
    </row>
    <row r="47" spans="1:26" x14ac:dyDescent="0.2">
      <c r="A47" t="s">
        <v>112</v>
      </c>
      <c r="B47" t="s">
        <v>113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61.245107760000003</v>
      </c>
      <c r="K47">
        <v>3816333.0750000002</v>
      </c>
      <c r="L47">
        <v>2373668.4939999999</v>
      </c>
      <c r="M47">
        <v>3095000.784</v>
      </c>
      <c r="N47">
        <v>90240.591</v>
      </c>
      <c r="O47">
        <v>9560000</v>
      </c>
      <c r="P47">
        <v>399.19802039748902</v>
      </c>
      <c r="Q47">
        <v>9.4393923640167294</v>
      </c>
      <c r="R47">
        <v>414000000000</v>
      </c>
      <c r="S47">
        <v>414000000000</v>
      </c>
      <c r="T47">
        <v>394000000000</v>
      </c>
      <c r="U47">
        <v>45190</v>
      </c>
      <c r="V47">
        <v>43016.666669999999</v>
      </c>
      <c r="W47">
        <f>VLOOKUP(B47,gain!$A$2:$AE$193, 31)</f>
        <v>62.306464327617</v>
      </c>
      <c r="X47">
        <f>IFERROR(VLOOKUP(B47,EIB!$B$2:$F$177, 2, FALSE), 0.1)</f>
        <v>0.8</v>
      </c>
      <c r="Y47">
        <f>IFERROR(VLOOKUP(B47,EIB!$B$2:$F$177, 4, FALSE), 0.1)</f>
        <v>0.5</v>
      </c>
      <c r="Z47">
        <f>VLOOKUP(B47,'UN Multilaterism Index'!$B$2:$C$194, 2,FALSE)</f>
        <v>29</v>
      </c>
    </row>
    <row r="48" spans="1:26" x14ac:dyDescent="0.2">
      <c r="A48" t="s">
        <v>114</v>
      </c>
      <c r="B48" t="s">
        <v>115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58.225264359999997</v>
      </c>
      <c r="K48">
        <v>131053.1836</v>
      </c>
      <c r="L48">
        <v>89329.074099999998</v>
      </c>
      <c r="M48">
        <v>110191.1289</v>
      </c>
      <c r="N48">
        <v>2169.181</v>
      </c>
      <c r="O48">
        <v>531000</v>
      </c>
      <c r="P48">
        <v>246.80448888888799</v>
      </c>
      <c r="Q48">
        <v>4.0850866290018804</v>
      </c>
      <c r="R48">
        <v>14500000000</v>
      </c>
      <c r="S48">
        <v>14500000000</v>
      </c>
      <c r="T48">
        <v>22600000000</v>
      </c>
      <c r="U48">
        <v>28618.333330000001</v>
      </c>
      <c r="V48">
        <v>44785</v>
      </c>
      <c r="W48">
        <f>VLOOKUP(B48,gain!$A$2:$AE$193, 31)</f>
        <v>52.499868661212503</v>
      </c>
      <c r="X48">
        <f>IFERROR(VLOOKUP(B48,EIB!$B$2:$F$177, 2, FALSE), 0.1)</f>
        <v>0.1</v>
      </c>
      <c r="Y48">
        <f>IFERROR(VLOOKUP(B48,EIB!$B$2:$F$177, 4, FALSE), 0.1)</f>
        <v>0.1</v>
      </c>
      <c r="Z48">
        <f>VLOOKUP(B48,'UN Multilaterism Index'!$B$2:$C$194, 2,FALSE)</f>
        <v>78.400000000000006</v>
      </c>
    </row>
    <row r="49" spans="1:26" x14ac:dyDescent="0.2">
      <c r="A49" t="s">
        <v>116</v>
      </c>
      <c r="B49" t="s">
        <v>117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57.5490651</v>
      </c>
      <c r="K49">
        <v>7928866.0710000005</v>
      </c>
      <c r="L49">
        <v>2214253.585</v>
      </c>
      <c r="M49">
        <v>5071559.8279999997</v>
      </c>
      <c r="N49">
        <v>54465.252</v>
      </c>
      <c r="O49">
        <v>9640000</v>
      </c>
      <c r="P49">
        <v>822.49648039419003</v>
      </c>
      <c r="Q49">
        <v>5.6499224066389999</v>
      </c>
      <c r="R49">
        <v>158000000000</v>
      </c>
      <c r="S49">
        <v>158000000000</v>
      </c>
      <c r="T49">
        <v>336000000000</v>
      </c>
      <c r="U49">
        <v>16251.666670000001</v>
      </c>
      <c r="V49">
        <v>34513.333330000001</v>
      </c>
      <c r="W49">
        <f>VLOOKUP(B49,gain!$A$2:$AE$193, 31)</f>
        <v>54.5972347642671</v>
      </c>
      <c r="X49">
        <f>IFERROR(VLOOKUP(B49,EIB!$B$2:$F$177, 2, FALSE), 0.1)</f>
        <v>0.1</v>
      </c>
      <c r="Y49">
        <f>IFERROR(VLOOKUP(B49,EIB!$B$2:$F$177, 4, FALSE), 0.1)</f>
        <v>0.1</v>
      </c>
      <c r="Z49">
        <f>VLOOKUP(B49,'UN Multilaterism Index'!$B$2:$C$194, 2,FALSE)</f>
        <v>70.400000000000006</v>
      </c>
    </row>
    <row r="50" spans="1:26" x14ac:dyDescent="0.2">
      <c r="A50" t="s">
        <v>118</v>
      </c>
      <c r="B50" t="s">
        <v>119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61.04903513</v>
      </c>
      <c r="K50">
        <v>3204936.7140000002</v>
      </c>
      <c r="L50">
        <v>559715.70079999999</v>
      </c>
      <c r="M50">
        <v>1882326.2069999999</v>
      </c>
      <c r="N50">
        <v>13305.994000000001</v>
      </c>
      <c r="O50">
        <v>2830000</v>
      </c>
      <c r="P50">
        <v>1132.4864713780901</v>
      </c>
      <c r="Q50">
        <v>4.7017646643109501</v>
      </c>
      <c r="R50">
        <v>54900000000</v>
      </c>
      <c r="S50">
        <v>54900000000</v>
      </c>
      <c r="T50">
        <v>113000000000</v>
      </c>
      <c r="U50">
        <v>19543.333330000001</v>
      </c>
      <c r="V50">
        <v>40123.333330000001</v>
      </c>
      <c r="W50">
        <f>VLOOKUP(B50,gain!$A$2:$AE$193, 31)</f>
        <v>52.499868661212503</v>
      </c>
      <c r="X50">
        <f>IFERROR(VLOOKUP(B50,EIB!$B$2:$F$177, 2, FALSE), 0.1)</f>
        <v>0.1</v>
      </c>
      <c r="Y50">
        <f>IFERROR(VLOOKUP(B50,EIB!$B$2:$F$177, 4, FALSE), 0.1)</f>
        <v>0.1</v>
      </c>
      <c r="Z50">
        <f>VLOOKUP(B50,'UN Multilaterism Index'!$B$2:$C$194, 2,FALSE)</f>
        <v>54.9</v>
      </c>
    </row>
    <row r="51" spans="1:26" x14ac:dyDescent="0.2">
      <c r="A51" t="s">
        <v>120</v>
      </c>
      <c r="B51" t="s">
        <v>121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65.063851670000005</v>
      </c>
      <c r="K51">
        <v>1192694.254</v>
      </c>
      <c r="L51">
        <v>456384.71799999999</v>
      </c>
      <c r="M51">
        <v>824539.48609999998</v>
      </c>
      <c r="N51">
        <v>13817.578</v>
      </c>
      <c r="O51">
        <v>2110000</v>
      </c>
      <c r="P51">
        <v>565.25794028435996</v>
      </c>
      <c r="Q51">
        <v>6.54861516587677</v>
      </c>
      <c r="R51">
        <v>54500000000</v>
      </c>
      <c r="S51">
        <v>54500000000</v>
      </c>
      <c r="T51">
        <v>88800000000</v>
      </c>
      <c r="U51">
        <v>26048.333330000001</v>
      </c>
      <c r="V51">
        <v>42396.666669999999</v>
      </c>
      <c r="W51">
        <f>VLOOKUP(B51,gain!$A$2:$AE$193, 31)</f>
        <v>44.350222924170801</v>
      </c>
      <c r="X51">
        <f>IFERROR(VLOOKUP(B51,EIB!$B$2:$F$177, 2, FALSE), 0.1)</f>
        <v>0.1</v>
      </c>
      <c r="Y51">
        <f>IFERROR(VLOOKUP(B51,EIB!$B$2:$F$177, 4, FALSE), 0.1)</f>
        <v>0.1</v>
      </c>
      <c r="Z51">
        <f>VLOOKUP(B51,'UN Multilaterism Index'!$B$2:$C$194, 2,FALSE)</f>
        <v>66.3</v>
      </c>
    </row>
    <row r="52" spans="1:26" x14ac:dyDescent="0.2">
      <c r="A52" t="s">
        <v>122</v>
      </c>
      <c r="B52" t="s">
        <v>123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47.965395209999997</v>
      </c>
      <c r="K52">
        <v>21240236.449999999</v>
      </c>
      <c r="L52">
        <v>7744282.75</v>
      </c>
      <c r="M52">
        <v>14492259.6</v>
      </c>
      <c r="N52">
        <v>286255.03000000003</v>
      </c>
      <c r="O52">
        <v>51900000</v>
      </c>
      <c r="P52">
        <v>409.25311078997998</v>
      </c>
      <c r="Q52">
        <v>5.5155111753371804</v>
      </c>
      <c r="R52">
        <v>314000000000</v>
      </c>
      <c r="S52">
        <v>295000000000</v>
      </c>
      <c r="T52">
        <v>818000000000</v>
      </c>
      <c r="U52">
        <v>6240</v>
      </c>
      <c r="V52">
        <v>16211.666670000001</v>
      </c>
      <c r="W52">
        <f>VLOOKUP(B52,gain!$A$2:$AE$193, 31)</f>
        <v>40.254299608261903</v>
      </c>
      <c r="X52">
        <f>IFERROR(VLOOKUP(B52,EIB!$B$2:$F$177, 2, FALSE), 0.1)</f>
        <v>0.3</v>
      </c>
      <c r="Y52">
        <f>IFERROR(VLOOKUP(B52,EIB!$B$2:$F$177, 4, FALSE), 0.1)</f>
        <v>0.1</v>
      </c>
      <c r="Z52">
        <f>VLOOKUP(B52,'UN Multilaterism Index'!$B$2:$C$194, 2,FALSE)</f>
        <v>75</v>
      </c>
    </row>
    <row r="53" spans="1:26" x14ac:dyDescent="0.2">
      <c r="A53" t="s">
        <v>124</v>
      </c>
      <c r="B53" t="s">
        <v>125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58.103296749999998</v>
      </c>
      <c r="K53">
        <v>458384.41710000002</v>
      </c>
      <c r="L53">
        <v>265852.5183</v>
      </c>
      <c r="M53">
        <v>362118.46769999998</v>
      </c>
      <c r="N53">
        <v>8869.1911999999993</v>
      </c>
      <c r="O53">
        <v>1250000</v>
      </c>
      <c r="P53">
        <v>366.70753367999998</v>
      </c>
      <c r="Q53">
        <v>7.0953529599999996</v>
      </c>
      <c r="R53">
        <v>25000000000</v>
      </c>
      <c r="S53">
        <v>25000000000</v>
      </c>
      <c r="T53">
        <v>37400000000</v>
      </c>
      <c r="U53">
        <v>28143.333330000001</v>
      </c>
      <c r="V53">
        <v>42081.666669999999</v>
      </c>
      <c r="W53">
        <f>VLOOKUP(B53,gain!$A$2:$AE$193, 31)</f>
        <v>55.9555858857426</v>
      </c>
      <c r="X53">
        <f>IFERROR(VLOOKUP(B53,EIB!$B$2:$F$177, 2, FALSE), 0.1)</f>
        <v>0.1</v>
      </c>
      <c r="Y53">
        <f>IFERROR(VLOOKUP(B53,EIB!$B$2:$F$177, 4, FALSE), 0.1)</f>
        <v>0.1</v>
      </c>
      <c r="Z53">
        <f>VLOOKUP(B53,'UN Multilaterism Index'!$B$2:$C$194, 2,FALSE)</f>
        <v>67.5</v>
      </c>
    </row>
    <row r="54" spans="1:26" x14ac:dyDescent="0.2">
      <c r="A54" t="s">
        <v>126</v>
      </c>
      <c r="B54" t="s">
        <v>127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62.80671787</v>
      </c>
      <c r="K54">
        <v>4612409.5640000002</v>
      </c>
      <c r="L54">
        <v>2182218.3360000001</v>
      </c>
      <c r="M54">
        <v>3397313.95</v>
      </c>
      <c r="N54">
        <v>53215.161999999997</v>
      </c>
      <c r="O54">
        <v>10400000</v>
      </c>
      <c r="P54">
        <v>443.50091961538402</v>
      </c>
      <c r="Q54">
        <v>5.1168424999999997</v>
      </c>
      <c r="R54">
        <v>236000000000</v>
      </c>
      <c r="S54">
        <v>236000000000</v>
      </c>
      <c r="T54">
        <v>380000000000</v>
      </c>
      <c r="U54">
        <v>22846.666669999999</v>
      </c>
      <c r="V54">
        <v>36800</v>
      </c>
      <c r="W54">
        <f>VLOOKUP(B54,gain!$A$2:$AE$193, 31)</f>
        <v>52.499868661212503</v>
      </c>
      <c r="X54">
        <f>IFERROR(VLOOKUP(B54,EIB!$B$2:$F$177, 2, FALSE), 0.1)</f>
        <v>0.1</v>
      </c>
      <c r="Y54">
        <f>IFERROR(VLOOKUP(B54,EIB!$B$2:$F$177, 4, FALSE), 0.1)</f>
        <v>0.1</v>
      </c>
      <c r="Z54">
        <f>VLOOKUP(B54,'UN Multilaterism Index'!$B$2:$C$194, 2,FALSE)</f>
        <v>69.599999999999994</v>
      </c>
    </row>
    <row r="55" spans="1:26" x14ac:dyDescent="0.2">
      <c r="A55" t="s">
        <v>128</v>
      </c>
      <c r="B55" t="s">
        <v>129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64.114003100000005</v>
      </c>
      <c r="K55">
        <v>2194791.6129999999</v>
      </c>
      <c r="L55">
        <v>582085.09400000004</v>
      </c>
      <c r="M55">
        <v>1388438.3540000001</v>
      </c>
      <c r="N55">
        <v>14985.58</v>
      </c>
      <c r="O55">
        <v>1350000</v>
      </c>
      <c r="P55">
        <v>1625.77156518518</v>
      </c>
      <c r="Q55">
        <v>11.1004296296296</v>
      </c>
      <c r="R55">
        <v>31000000000</v>
      </c>
      <c r="S55">
        <v>31000000000</v>
      </c>
      <c r="T55">
        <v>52700000000</v>
      </c>
      <c r="U55">
        <v>23325</v>
      </c>
      <c r="V55">
        <v>39648.333330000001</v>
      </c>
      <c r="W55">
        <f>VLOOKUP(B55,gain!$A$2:$AE$193, 31)</f>
        <v>44.869931312809499</v>
      </c>
      <c r="X55">
        <f>IFERROR(VLOOKUP(B55,EIB!$B$2:$F$177, 2, FALSE), 0.1)</f>
        <v>0.1</v>
      </c>
      <c r="Y55">
        <f>IFERROR(VLOOKUP(B55,EIB!$B$2:$F$177, 4, FALSE), 0.1)</f>
        <v>0.1</v>
      </c>
      <c r="Z55">
        <f>VLOOKUP(B55,'UN Multilaterism Index'!$B$2:$C$194, 2,FALSE)</f>
        <v>55.4</v>
      </c>
    </row>
    <row r="56" spans="1:26" x14ac:dyDescent="0.2">
      <c r="A56" t="s">
        <v>130</v>
      </c>
      <c r="B56" t="s">
        <v>131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57.83687905</v>
      </c>
      <c r="K56">
        <v>5100918.6689999998</v>
      </c>
      <c r="L56">
        <v>1339207.817</v>
      </c>
      <c r="M56">
        <v>3220063.2429999998</v>
      </c>
      <c r="N56">
        <v>33285.000999999997</v>
      </c>
      <c r="O56">
        <v>5430000</v>
      </c>
      <c r="P56">
        <v>939.395703314917</v>
      </c>
      <c r="Q56">
        <v>6.1298344383057</v>
      </c>
      <c r="R56">
        <v>106000000000</v>
      </c>
      <c r="S56">
        <v>106000000000</v>
      </c>
      <c r="T56">
        <v>186000000000</v>
      </c>
      <c r="U56">
        <v>19376.666669999999</v>
      </c>
      <c r="V56">
        <v>34230</v>
      </c>
      <c r="W56">
        <f>VLOOKUP(B56,gain!$A$2:$AE$193, 31)</f>
        <v>55.168680768157998</v>
      </c>
      <c r="X56">
        <f>IFERROR(VLOOKUP(B56,EIB!$B$2:$F$177, 2, FALSE), 0.1)</f>
        <v>0.1</v>
      </c>
      <c r="Y56">
        <f>IFERROR(VLOOKUP(B56,EIB!$B$2:$F$177, 4, FALSE), 0.1)</f>
        <v>0.1</v>
      </c>
      <c r="Z56">
        <f>VLOOKUP(B56,'UN Multilaterism Index'!$B$2:$C$194, 2,FALSE)</f>
        <v>60.9</v>
      </c>
    </row>
    <row r="57" spans="1:26" x14ac:dyDescent="0.2">
      <c r="A57" t="s">
        <v>132</v>
      </c>
      <c r="B57" t="s">
        <v>133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59.618184290000002</v>
      </c>
      <c r="K57">
        <v>6677007.8039999995</v>
      </c>
      <c r="L57">
        <v>3554670.5070000002</v>
      </c>
      <c r="M57">
        <v>5115839.1560000004</v>
      </c>
      <c r="N57">
        <v>75083.532999999996</v>
      </c>
      <c r="O57">
        <v>10400000</v>
      </c>
      <c r="P57">
        <v>642.01998115384595</v>
      </c>
      <c r="Q57">
        <v>7.2195704807692298</v>
      </c>
      <c r="R57">
        <v>207000000000</v>
      </c>
      <c r="S57">
        <v>207000000000</v>
      </c>
      <c r="T57">
        <v>336000000000</v>
      </c>
      <c r="U57">
        <v>19411.666669999999</v>
      </c>
      <c r="V57">
        <v>31555</v>
      </c>
      <c r="W57">
        <f>VLOOKUP(B57,gain!$A$2:$AE$193, 31)</f>
        <v>58.048993637135197</v>
      </c>
      <c r="X57">
        <f>IFERROR(VLOOKUP(B57,EIB!$B$2:$F$177, 2, FALSE), 0.1)</f>
        <v>0.1</v>
      </c>
      <c r="Y57">
        <f>IFERROR(VLOOKUP(B57,EIB!$B$2:$F$177, 4, FALSE), 0.1)</f>
        <v>0.1</v>
      </c>
      <c r="Z57">
        <f>VLOOKUP(B57,'UN Multilaterism Index'!$B$2:$C$194, 2,FALSE)</f>
        <v>57.2</v>
      </c>
    </row>
    <row r="58" spans="1:26" x14ac:dyDescent="0.2">
      <c r="A58" t="s">
        <v>134</v>
      </c>
      <c r="B58" t="s">
        <v>135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54.037832889999997</v>
      </c>
      <c r="K58">
        <v>2497930.2710000002</v>
      </c>
      <c r="L58">
        <v>2102693.2149999999</v>
      </c>
      <c r="M58">
        <v>2300311.7429999998</v>
      </c>
      <c r="N58">
        <v>112728.32000000001</v>
      </c>
      <c r="O58">
        <v>4580000</v>
      </c>
      <c r="P58">
        <v>545.39962248908296</v>
      </c>
      <c r="Q58">
        <v>24.6131703056768</v>
      </c>
      <c r="R58">
        <v>81200000000</v>
      </c>
      <c r="S58">
        <v>81200000000</v>
      </c>
      <c r="T58">
        <v>156000000000</v>
      </c>
      <c r="U58">
        <v>17793.333330000001</v>
      </c>
      <c r="V58">
        <v>34245</v>
      </c>
      <c r="W58">
        <f>VLOOKUP(B58,gain!$A$2:$AE$193, 31)</f>
        <v>52.499868661212503</v>
      </c>
      <c r="X58">
        <f>IFERROR(VLOOKUP(B58,EIB!$B$2:$F$177, 2, FALSE), 0.1)</f>
        <v>1.7</v>
      </c>
      <c r="Y58">
        <f>IFERROR(VLOOKUP(B58,EIB!$B$2:$F$177, 4, FALSE), 0.1)</f>
        <v>1.5</v>
      </c>
      <c r="Z58">
        <f>VLOOKUP(B58,'UN Multilaterism Index'!$B$2:$C$194, 2,FALSE)</f>
        <v>70.3</v>
      </c>
    </row>
    <row r="59" spans="1:26" x14ac:dyDescent="0.2">
      <c r="A59" t="s">
        <v>136</v>
      </c>
      <c r="B59" t="s">
        <v>137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56.7083911</v>
      </c>
      <c r="K59">
        <v>7048883.5549999997</v>
      </c>
      <c r="L59">
        <v>594620.25529999996</v>
      </c>
      <c r="M59">
        <v>3821751.9049999998</v>
      </c>
      <c r="N59">
        <v>137830.54999999999</v>
      </c>
      <c r="O59">
        <v>33900000</v>
      </c>
      <c r="P59">
        <v>207.931668289085</v>
      </c>
      <c r="Q59">
        <v>4.0657979351032401</v>
      </c>
      <c r="R59">
        <v>352000000000</v>
      </c>
      <c r="S59">
        <v>352000000000</v>
      </c>
      <c r="T59">
        <v>922000000000</v>
      </c>
      <c r="U59">
        <v>10648.333329999999</v>
      </c>
      <c r="V59">
        <v>27905</v>
      </c>
      <c r="W59">
        <f>VLOOKUP(B59,gain!$A$2:$AE$193, 31)</f>
        <v>52.499868661212503</v>
      </c>
      <c r="X59">
        <f>IFERROR(VLOOKUP(B59,EIB!$B$2:$F$177, 2, FALSE), 0.1)</f>
        <v>0.5</v>
      </c>
      <c r="Y59">
        <f>IFERROR(VLOOKUP(B59,EIB!$B$2:$F$177, 4, FALSE), 0.1)</f>
        <v>0.3</v>
      </c>
      <c r="Z59">
        <f>VLOOKUP(B59,'UN Multilaterism Index'!$B$2:$C$194, 2,FALSE)</f>
        <v>83.1</v>
      </c>
    </row>
    <row r="60" spans="1:26" x14ac:dyDescent="0.2">
      <c r="A60" t="s">
        <v>138</v>
      </c>
      <c r="B60" t="s">
        <v>139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55.424476830000003</v>
      </c>
      <c r="K60">
        <v>2346332.6529999999</v>
      </c>
      <c r="L60">
        <v>633985.44400000002</v>
      </c>
      <c r="M60">
        <v>1490159.0490000001</v>
      </c>
      <c r="N60">
        <v>19000.282999999999</v>
      </c>
      <c r="O60">
        <v>3860000</v>
      </c>
      <c r="P60">
        <v>607.85820025906696</v>
      </c>
      <c r="Q60">
        <v>4.9223531088082897</v>
      </c>
      <c r="R60">
        <v>63200000000</v>
      </c>
      <c r="S60">
        <v>63200000000</v>
      </c>
      <c r="T60">
        <v>133000000000</v>
      </c>
      <c r="U60">
        <v>15816.666670000001</v>
      </c>
      <c r="V60">
        <v>33210</v>
      </c>
      <c r="W60">
        <f>VLOOKUP(B60,gain!$A$2:$AE$193, 31)</f>
        <v>43.732795076543198</v>
      </c>
      <c r="X60">
        <f>IFERROR(VLOOKUP(B60,EIB!$B$2:$F$177, 2, FALSE), 0.1)</f>
        <v>0.1</v>
      </c>
      <c r="Y60">
        <f>IFERROR(VLOOKUP(B60,EIB!$B$2:$F$177, 4, FALSE), 0.1)</f>
        <v>0.1</v>
      </c>
      <c r="Z60">
        <f>VLOOKUP(B60,'UN Multilaterism Index'!$B$2:$C$194, 2,FALSE)</f>
        <v>72.7</v>
      </c>
    </row>
    <row r="61" spans="1:26" x14ac:dyDescent="0.2">
      <c r="A61" t="s">
        <v>140</v>
      </c>
      <c r="B61" t="s">
        <v>141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60.72311389</v>
      </c>
      <c r="K61">
        <v>1630578.9369999999</v>
      </c>
      <c r="L61">
        <v>181722.5675</v>
      </c>
      <c r="M61">
        <v>906150.7524</v>
      </c>
      <c r="N61">
        <v>10386.722</v>
      </c>
      <c r="O61">
        <v>1880000</v>
      </c>
      <c r="P61">
        <v>867.32922180851006</v>
      </c>
      <c r="Q61">
        <v>5.5248521276595701</v>
      </c>
      <c r="R61">
        <v>34500000000</v>
      </c>
      <c r="S61">
        <v>34500000000</v>
      </c>
      <c r="T61">
        <v>64300000000</v>
      </c>
      <c r="U61">
        <v>18111.666669999999</v>
      </c>
      <c r="V61">
        <v>33771.666669999999</v>
      </c>
      <c r="W61">
        <f>VLOOKUP(B61,gain!$A$2:$AE$193, 31)</f>
        <v>52.499868661212503</v>
      </c>
      <c r="X61">
        <f>IFERROR(VLOOKUP(B61,EIB!$B$2:$F$177, 2, FALSE), 0.1)</f>
        <v>0.1</v>
      </c>
      <c r="Y61">
        <f>IFERROR(VLOOKUP(B61,EIB!$B$2:$F$177, 4, FALSE), 0.1)</f>
        <v>0.1</v>
      </c>
      <c r="Z61">
        <f>VLOOKUP(B61,'UN Multilaterism Index'!$B$2:$C$194, 2,FALSE)</f>
        <v>54.2</v>
      </c>
    </row>
    <row r="62" spans="1:26" x14ac:dyDescent="0.2">
      <c r="A62" t="s">
        <v>142</v>
      </c>
      <c r="B62" t="s">
        <v>143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56.04275002</v>
      </c>
      <c r="K62">
        <v>6655482.8660000004</v>
      </c>
      <c r="L62">
        <v>1660060.736</v>
      </c>
      <c r="M62">
        <v>4157771.801</v>
      </c>
      <c r="N62">
        <v>48219.374000000003</v>
      </c>
      <c r="O62">
        <v>6470000</v>
      </c>
      <c r="P62">
        <v>1028.6681400309101</v>
      </c>
      <c r="Q62">
        <v>7.4527625965996904</v>
      </c>
      <c r="R62">
        <v>68100000000</v>
      </c>
      <c r="S62">
        <v>68100000000</v>
      </c>
      <c r="T62">
        <v>178000000000</v>
      </c>
      <c r="U62">
        <v>9930</v>
      </c>
      <c r="V62">
        <v>25910</v>
      </c>
      <c r="W62">
        <f>VLOOKUP(B62,gain!$A$2:$AE$193, 31)</f>
        <v>48.330482027464797</v>
      </c>
      <c r="X62">
        <f>IFERROR(VLOOKUP(B62,EIB!$B$2:$F$177, 2, FALSE), 0.1)</f>
        <v>0.1</v>
      </c>
      <c r="Y62">
        <f>IFERROR(VLOOKUP(B62,EIB!$B$2:$F$177, 4, FALSE), 0.1)</f>
        <v>0.1</v>
      </c>
      <c r="Z62">
        <f>VLOOKUP(B62,'UN Multilaterism Index'!$B$2:$C$194, 2,FALSE)</f>
        <v>64.3</v>
      </c>
    </row>
    <row r="63" spans="1:26" x14ac:dyDescent="0.2">
      <c r="A63" t="s">
        <v>144</v>
      </c>
      <c r="B63" t="s">
        <v>145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48.804963180000001</v>
      </c>
      <c r="K63">
        <v>273505.30060000002</v>
      </c>
      <c r="L63">
        <v>144400.0821</v>
      </c>
      <c r="M63">
        <v>208952.69140000001</v>
      </c>
      <c r="N63">
        <v>6021.9672</v>
      </c>
      <c r="O63">
        <v>410000</v>
      </c>
      <c r="P63">
        <v>667.08609902439002</v>
      </c>
      <c r="Q63">
        <v>14.6877248780487</v>
      </c>
      <c r="R63">
        <v>11500000000</v>
      </c>
      <c r="S63">
        <v>11500000000</v>
      </c>
      <c r="T63">
        <v>13300000000</v>
      </c>
      <c r="U63">
        <v>28470</v>
      </c>
      <c r="V63">
        <v>32828.333330000001</v>
      </c>
      <c r="W63">
        <f>VLOOKUP(B63,gain!$A$2:$AE$193, 31)</f>
        <v>50.190165012191699</v>
      </c>
      <c r="X63">
        <f>IFERROR(VLOOKUP(B63,EIB!$B$2:$F$177, 2, FALSE), 0.1)</f>
        <v>3.5</v>
      </c>
      <c r="Y63">
        <f>IFERROR(VLOOKUP(B63,EIB!$B$2:$F$177, 4, FALSE), 0.1)</f>
        <v>3.4</v>
      </c>
      <c r="Z63">
        <f>VLOOKUP(B63,'UN Multilaterism Index'!$B$2:$C$194, 2,FALSE)</f>
        <v>85</v>
      </c>
    </row>
    <row r="64" spans="1:26" x14ac:dyDescent="0.2">
      <c r="A64" t="s">
        <v>146</v>
      </c>
      <c r="B64" t="s">
        <v>147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43.518771719999997</v>
      </c>
      <c r="K64">
        <v>18705025.210000001</v>
      </c>
      <c r="L64">
        <v>9342776.7599999998</v>
      </c>
      <c r="M64">
        <v>14023900.98</v>
      </c>
      <c r="N64">
        <v>382912.02</v>
      </c>
      <c r="O64">
        <v>116000000</v>
      </c>
      <c r="P64">
        <v>161.250217327586</v>
      </c>
      <c r="Q64">
        <v>3.30096568965517</v>
      </c>
      <c r="R64">
        <v>403000000000</v>
      </c>
      <c r="S64">
        <v>392000000000</v>
      </c>
      <c r="T64">
        <v>1060000000000</v>
      </c>
      <c r="U64">
        <v>3623.333333</v>
      </c>
      <c r="V64">
        <v>9530</v>
      </c>
      <c r="W64">
        <f>VLOOKUP(B64,gain!$A$2:$AE$193, 31)</f>
        <v>52.499868661212503</v>
      </c>
      <c r="X64">
        <f>IFERROR(VLOOKUP(B64,EIB!$B$2:$F$177, 2, FALSE), 0.1)</f>
        <v>0.9</v>
      </c>
      <c r="Y64">
        <f>IFERROR(VLOOKUP(B64,EIB!$B$2:$F$177, 4, FALSE), 0.1)</f>
        <v>0.7</v>
      </c>
      <c r="Z64">
        <f>VLOOKUP(B64,'UN Multilaterism Index'!$B$2:$C$194, 2,FALSE)</f>
        <v>82.7</v>
      </c>
    </row>
    <row r="65" spans="1:26" x14ac:dyDescent="0.2">
      <c r="A65" t="s">
        <v>148</v>
      </c>
      <c r="B65" t="s">
        <v>149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49.342627810000003</v>
      </c>
      <c r="K65">
        <v>701705.38100000005</v>
      </c>
      <c r="L65">
        <v>-272253.56640000001</v>
      </c>
      <c r="M65">
        <v>214725.90729999999</v>
      </c>
      <c r="N65">
        <v>-8550.5022000000008</v>
      </c>
      <c r="O65">
        <v>4410000</v>
      </c>
      <c r="P65">
        <v>159.11686643990899</v>
      </c>
      <c r="Q65">
        <v>-1.9388893877550999</v>
      </c>
      <c r="R65">
        <v>62800000000</v>
      </c>
      <c r="S65">
        <v>62800000000</v>
      </c>
      <c r="T65">
        <v>134000000000</v>
      </c>
      <c r="U65">
        <v>14733.333329999999</v>
      </c>
      <c r="V65">
        <v>31325</v>
      </c>
      <c r="W65">
        <f>VLOOKUP(B65,gain!$A$2:$AE$193, 31)</f>
        <v>52.499868661212503</v>
      </c>
      <c r="X65">
        <f>IFERROR(VLOOKUP(B65,EIB!$B$2:$F$177, 2, FALSE), 0.1)</f>
        <v>0.2</v>
      </c>
      <c r="Y65">
        <f>IFERROR(VLOOKUP(B65,EIB!$B$2:$F$177, 4, FALSE), 0.1)</f>
        <v>0</v>
      </c>
      <c r="Z65">
        <f>VLOOKUP(B65,'UN Multilaterism Index'!$B$2:$C$194, 2,FALSE)</f>
        <v>84.6</v>
      </c>
    </row>
    <row r="66" spans="1:26" x14ac:dyDescent="0.2">
      <c r="A66" t="s">
        <v>150</v>
      </c>
      <c r="B66" t="s">
        <v>151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37.804874140000003</v>
      </c>
      <c r="K66">
        <v>20807949.870000001</v>
      </c>
      <c r="L66">
        <v>15816965.210000001</v>
      </c>
      <c r="M66">
        <v>18312457.539999999</v>
      </c>
      <c r="N66">
        <v>695880.91</v>
      </c>
      <c r="O66">
        <v>219000000</v>
      </c>
      <c r="P66">
        <v>95.013469726027395</v>
      </c>
      <c r="Q66">
        <v>3.1775384018264798</v>
      </c>
      <c r="R66">
        <v>434000000000</v>
      </c>
      <c r="S66">
        <v>424000000000</v>
      </c>
      <c r="T66">
        <v>1080000000000</v>
      </c>
      <c r="U66">
        <v>2108.333333</v>
      </c>
      <c r="V66">
        <v>5230</v>
      </c>
      <c r="W66">
        <f>VLOOKUP(B66,gain!$A$2:$AE$193, 31)</f>
        <v>52.499868661212503</v>
      </c>
      <c r="X66">
        <f>IFERROR(VLOOKUP(B66,EIB!$B$2:$F$177, 2, FALSE), 0.1)</f>
        <v>1.5</v>
      </c>
      <c r="Y66">
        <f>IFERROR(VLOOKUP(B66,EIB!$B$2:$F$177, 4, FALSE), 0.1)</f>
        <v>1.4</v>
      </c>
      <c r="Z66">
        <f>VLOOKUP(B66,'UN Multilaterism Index'!$B$2:$C$194, 2,FALSE)</f>
        <v>73.2</v>
      </c>
    </row>
    <row r="67" spans="1:26" x14ac:dyDescent="0.2">
      <c r="A67" t="s">
        <v>152</v>
      </c>
      <c r="B67" t="s">
        <v>153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58.707117259999997</v>
      </c>
      <c r="K67">
        <v>9267491.1439999994</v>
      </c>
      <c r="L67">
        <v>1909975.7520000001</v>
      </c>
      <c r="M67">
        <v>5588733.4479999999</v>
      </c>
      <c r="N67">
        <v>51499.313999999998</v>
      </c>
      <c r="O67">
        <v>9230000</v>
      </c>
      <c r="P67">
        <v>1004.06187908992</v>
      </c>
      <c r="Q67">
        <v>5.5795573131094196</v>
      </c>
      <c r="R67">
        <v>59400000000</v>
      </c>
      <c r="S67">
        <v>54400000000</v>
      </c>
      <c r="T67">
        <v>185000000000</v>
      </c>
      <c r="U67">
        <v>6346.6666670000004</v>
      </c>
      <c r="V67">
        <v>19705</v>
      </c>
      <c r="W67">
        <f>VLOOKUP(B67,gain!$A$2:$AE$193, 31)</f>
        <v>32.857543768735297</v>
      </c>
      <c r="X67">
        <f>IFERROR(VLOOKUP(B67,EIB!$B$2:$F$177, 2, FALSE), 0.1)</f>
        <v>0.1</v>
      </c>
      <c r="Y67">
        <f>IFERROR(VLOOKUP(B67,EIB!$B$2:$F$177, 4, FALSE), 0.1)</f>
        <v>0</v>
      </c>
      <c r="Z67">
        <f>VLOOKUP(B67,'UN Multilaterism Index'!$B$2:$C$194, 2,FALSE)</f>
        <v>59.8</v>
      </c>
    </row>
    <row r="68" spans="1:26" x14ac:dyDescent="0.2">
      <c r="A68" t="s">
        <v>154</v>
      </c>
      <c r="B68" t="s">
        <v>155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60.603173990000002</v>
      </c>
      <c r="K68">
        <v>3940756.784</v>
      </c>
      <c r="L68">
        <v>924256.36459999997</v>
      </c>
      <c r="M68">
        <v>2432506.574</v>
      </c>
      <c r="N68">
        <v>78406.596000000005</v>
      </c>
      <c r="O68">
        <v>19600000</v>
      </c>
      <c r="P68">
        <v>201.05901959183601</v>
      </c>
      <c r="Q68">
        <v>4.0003365306122403</v>
      </c>
      <c r="R68">
        <v>274000000000</v>
      </c>
      <c r="S68">
        <v>274000000000</v>
      </c>
      <c r="T68">
        <v>491000000000</v>
      </c>
      <c r="U68">
        <v>14325</v>
      </c>
      <c r="V68">
        <v>25673.333330000001</v>
      </c>
      <c r="W68">
        <f>VLOOKUP(B68,gain!$A$2:$AE$193, 31)</f>
        <v>32.881355643672002</v>
      </c>
      <c r="X68">
        <f>IFERROR(VLOOKUP(B68,EIB!$B$2:$F$177, 2, FALSE), 0.1)</f>
        <v>0.3</v>
      </c>
      <c r="Y68">
        <f>IFERROR(VLOOKUP(B68,EIB!$B$2:$F$177, 4, FALSE), 0.1)</f>
        <v>0.1</v>
      </c>
      <c r="Z68">
        <f>VLOOKUP(B68,'UN Multilaterism Index'!$B$2:$C$194, 2,FALSE)</f>
        <v>87.2</v>
      </c>
    </row>
    <row r="69" spans="1:26" x14ac:dyDescent="0.2">
      <c r="A69" t="s">
        <v>156</v>
      </c>
      <c r="B69" t="s">
        <v>157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47.1356471</v>
      </c>
      <c r="K69">
        <v>15567536.52</v>
      </c>
      <c r="L69">
        <v>7774100.79</v>
      </c>
      <c r="M69">
        <v>11670818.66</v>
      </c>
      <c r="N69">
        <v>436688.32</v>
      </c>
      <c r="O69">
        <v>98200000</v>
      </c>
      <c r="P69">
        <v>158.52888513238199</v>
      </c>
      <c r="Q69">
        <v>4.4469279022403203</v>
      </c>
      <c r="R69">
        <v>324000000000</v>
      </c>
      <c r="S69">
        <v>308000000000</v>
      </c>
      <c r="T69">
        <v>1000000000000</v>
      </c>
      <c r="U69">
        <v>3361.666667</v>
      </c>
      <c r="V69">
        <v>10418.333329999999</v>
      </c>
      <c r="W69">
        <f>VLOOKUP(B69,gain!$A$2:$AE$193, 31)</f>
        <v>46.007736184624697</v>
      </c>
      <c r="X69">
        <f>IFERROR(VLOOKUP(B69,EIB!$B$2:$F$177, 2, FALSE), 0.1)</f>
        <v>1</v>
      </c>
      <c r="Y69">
        <f>IFERROR(VLOOKUP(B69,EIB!$B$2:$F$177, 4, FALSE), 0.1)</f>
        <v>0.8</v>
      </c>
      <c r="Z69">
        <f>VLOOKUP(B69,'UN Multilaterism Index'!$B$2:$C$194, 2,FALSE)</f>
        <v>80.099999999999994</v>
      </c>
    </row>
    <row r="70" spans="1:26" x14ac:dyDescent="0.2">
      <c r="A70" t="s">
        <v>158</v>
      </c>
      <c r="B70" t="s">
        <v>159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1</v>
      </c>
      <c r="J70">
        <v>54.886292410000003</v>
      </c>
      <c r="K70">
        <v>19226.409339999998</v>
      </c>
      <c r="L70">
        <v>7937.3189000000002</v>
      </c>
      <c r="M70">
        <v>13581.86412</v>
      </c>
      <c r="N70">
        <v>280.32042999999999</v>
      </c>
      <c r="O70">
        <v>47700</v>
      </c>
      <c r="P70">
        <v>403.069378197064</v>
      </c>
      <c r="Q70">
        <v>5.8767385744234799</v>
      </c>
      <c r="R70">
        <v>975000000</v>
      </c>
      <c r="S70">
        <v>975000000</v>
      </c>
      <c r="T70">
        <v>1410000000</v>
      </c>
      <c r="U70">
        <v>20435</v>
      </c>
      <c r="V70">
        <v>29543.333330000001</v>
      </c>
      <c r="W70">
        <f>VLOOKUP(B70,gain!$A$2:$AE$193, 31)</f>
        <v>42.815506948703799</v>
      </c>
      <c r="X70">
        <f>IFERROR(VLOOKUP(B70,EIB!$B$2:$F$177, 2, FALSE), 0.1)</f>
        <v>2.4</v>
      </c>
      <c r="Y70">
        <f>IFERROR(VLOOKUP(B70,EIB!$B$2:$F$177, 4, FALSE), 0.1)</f>
        <v>2.2000000000000002</v>
      </c>
      <c r="Z70">
        <f>VLOOKUP(B70,'UN Multilaterism Index'!$B$2:$C$194, 2,FALSE)</f>
        <v>71.599999999999994</v>
      </c>
    </row>
    <row r="71" spans="1:26" x14ac:dyDescent="0.2">
      <c r="A71" t="s">
        <v>160</v>
      </c>
      <c r="B71" t="s">
        <v>161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</v>
      </c>
      <c r="J71">
        <v>50.258647379999999</v>
      </c>
      <c r="K71">
        <v>18970.24236</v>
      </c>
      <c r="L71">
        <v>15240.61764</v>
      </c>
      <c r="M71">
        <v>17105.43</v>
      </c>
      <c r="N71">
        <v>728.93931999999995</v>
      </c>
      <c r="O71">
        <v>120000</v>
      </c>
      <c r="P71">
        <v>158.085353</v>
      </c>
      <c r="Q71">
        <v>6.0744943333333303</v>
      </c>
      <c r="R71">
        <v>1460000000</v>
      </c>
      <c r="S71">
        <v>1460000000</v>
      </c>
      <c r="T71">
        <v>2850000000</v>
      </c>
      <c r="U71">
        <v>14538.333329999999</v>
      </c>
      <c r="V71">
        <v>28163.333330000001</v>
      </c>
      <c r="W71">
        <f>VLOOKUP(B71,gain!$A$2:$AE$193, 31)</f>
        <v>72.893947633590997</v>
      </c>
      <c r="X71">
        <f>IFERROR(VLOOKUP(B71,EIB!$B$2:$F$177, 2, FALSE), 0.1)</f>
        <v>0.9</v>
      </c>
      <c r="Y71">
        <f>IFERROR(VLOOKUP(B71,EIB!$B$2:$F$177, 4, FALSE), 0.1)</f>
        <v>0.7</v>
      </c>
      <c r="Z71">
        <f>VLOOKUP(B71,'UN Multilaterism Index'!$B$2:$C$194, 2,FALSE)</f>
        <v>78.2</v>
      </c>
    </row>
    <row r="72" spans="1:26" x14ac:dyDescent="0.2">
      <c r="A72" t="s">
        <v>162</v>
      </c>
      <c r="B72" t="s">
        <v>163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1</v>
      </c>
      <c r="J72">
        <v>48.812478050000003</v>
      </c>
      <c r="K72">
        <v>1958435.051</v>
      </c>
      <c r="L72">
        <v>1396678.473</v>
      </c>
      <c r="M72">
        <v>1677556.7620000001</v>
      </c>
      <c r="N72">
        <v>46148.315999999999</v>
      </c>
      <c r="O72">
        <v>1530000</v>
      </c>
      <c r="P72">
        <v>1280.0229091503199</v>
      </c>
      <c r="Q72">
        <v>30.162298039215599</v>
      </c>
      <c r="R72">
        <v>23100000000</v>
      </c>
      <c r="S72">
        <v>23100000000</v>
      </c>
      <c r="T72">
        <v>38700000000</v>
      </c>
      <c r="U72">
        <v>15253.333329999999</v>
      </c>
      <c r="V72">
        <v>25568.333330000001</v>
      </c>
      <c r="W72">
        <f>VLOOKUP(B72,gain!$A$2:$AE$193, 31)</f>
        <v>46.048783088715602</v>
      </c>
      <c r="X72">
        <f>IFERROR(VLOOKUP(B72,EIB!$B$2:$F$177, 2, FALSE), 0.1)</f>
        <v>2.2000000000000002</v>
      </c>
      <c r="Y72">
        <f>IFERROR(VLOOKUP(B72,EIB!$B$2:$F$177, 4, FALSE), 0.1)</f>
        <v>2</v>
      </c>
      <c r="Z72">
        <f>VLOOKUP(B72,'UN Multilaterism Index'!$B$2:$C$194, 2,FALSE)</f>
        <v>85.5</v>
      </c>
    </row>
    <row r="73" spans="1:26" x14ac:dyDescent="0.2">
      <c r="A73" t="s">
        <v>164</v>
      </c>
      <c r="B73" t="s">
        <v>165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38.582953099999997</v>
      </c>
      <c r="K73">
        <v>17937077.870000001</v>
      </c>
      <c r="L73">
        <v>11694294.710000001</v>
      </c>
      <c r="M73">
        <v>14815686.289999999</v>
      </c>
      <c r="N73">
        <v>524332.02</v>
      </c>
      <c r="O73">
        <v>236000000</v>
      </c>
      <c r="P73">
        <v>76.004567245762701</v>
      </c>
      <c r="Q73">
        <v>2.2217458474576199</v>
      </c>
      <c r="R73">
        <v>343000000000</v>
      </c>
      <c r="S73">
        <v>329000000000</v>
      </c>
      <c r="T73">
        <v>1220000000000</v>
      </c>
      <c r="U73">
        <v>1520</v>
      </c>
      <c r="V73">
        <v>5401.6666670000004</v>
      </c>
      <c r="W73">
        <f>VLOOKUP(B73,gain!$A$2:$AE$193, 31)</f>
        <v>52.499868661212503</v>
      </c>
      <c r="X73">
        <f>IFERROR(VLOOKUP(B73,EIB!$B$2:$F$177, 2, FALSE), 0.1)</f>
        <v>1.6</v>
      </c>
      <c r="Y73">
        <f>IFERROR(VLOOKUP(B73,EIB!$B$2:$F$177, 4, FALSE), 0.1)</f>
        <v>1.5</v>
      </c>
      <c r="Z73">
        <f>VLOOKUP(B73,'UN Multilaterism Index'!$B$2:$C$194, 2,FALSE)</f>
        <v>58.4</v>
      </c>
    </row>
    <row r="74" spans="1:26" x14ac:dyDescent="0.2">
      <c r="A74" t="s">
        <v>166</v>
      </c>
      <c r="B74" t="s">
        <v>167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46.113842169999998</v>
      </c>
      <c r="K74">
        <v>12235917.109999999</v>
      </c>
      <c r="L74">
        <v>8582108.9299999997</v>
      </c>
      <c r="M74">
        <v>10409013.02</v>
      </c>
      <c r="N74">
        <v>381017.33</v>
      </c>
      <c r="O74">
        <v>111000000</v>
      </c>
      <c r="P74">
        <v>110.233487477477</v>
      </c>
      <c r="Q74">
        <v>3.4325885585585501</v>
      </c>
      <c r="R74">
        <v>339000000000</v>
      </c>
      <c r="S74">
        <v>323000000000</v>
      </c>
      <c r="T74">
        <v>1320000000000</v>
      </c>
      <c r="U74">
        <v>3170</v>
      </c>
      <c r="V74">
        <v>12325</v>
      </c>
      <c r="W74">
        <f>VLOOKUP(B74,gain!$A$2:$AE$193, 31)</f>
        <v>44.869931312809499</v>
      </c>
      <c r="X74">
        <f>IFERROR(VLOOKUP(B74,EIB!$B$2:$F$177, 2, FALSE), 0.1)</f>
        <v>1.1000000000000001</v>
      </c>
      <c r="Y74">
        <f>IFERROR(VLOOKUP(B74,EIB!$B$2:$F$177, 4, FALSE), 0.1)</f>
        <v>1</v>
      </c>
      <c r="Z74">
        <f>VLOOKUP(B74,'UN Multilaterism Index'!$B$2:$C$194, 2,FALSE)</f>
        <v>68.099999999999994</v>
      </c>
    </row>
    <row r="75" spans="1:26" x14ac:dyDescent="0.2">
      <c r="A75" t="s">
        <v>168</v>
      </c>
      <c r="B75" t="s">
        <v>169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48.909928229999998</v>
      </c>
      <c r="K75">
        <v>12029980.52</v>
      </c>
      <c r="L75">
        <v>5496445.3099999996</v>
      </c>
      <c r="M75">
        <v>8763212.9140000008</v>
      </c>
      <c r="N75">
        <v>209811.98</v>
      </c>
      <c r="O75">
        <v>34000000</v>
      </c>
      <c r="P75">
        <v>353.822956470588</v>
      </c>
      <c r="Q75">
        <v>6.1709405882352897</v>
      </c>
      <c r="R75">
        <v>211000000000</v>
      </c>
      <c r="S75">
        <v>202000000000</v>
      </c>
      <c r="T75">
        <v>414000000000</v>
      </c>
      <c r="U75">
        <v>6398.3333329999996</v>
      </c>
      <c r="V75">
        <v>12548.333329999999</v>
      </c>
      <c r="W75">
        <f>VLOOKUP(B75,gain!$A$2:$AE$193, 31)</f>
        <v>52.499868661212503</v>
      </c>
      <c r="X75">
        <f>IFERROR(VLOOKUP(B75,EIB!$B$2:$F$177, 2, FALSE), 0.1)</f>
        <v>0.3</v>
      </c>
      <c r="Y75">
        <f>IFERROR(VLOOKUP(B75,EIB!$B$2:$F$177, 4, FALSE), 0.1)</f>
        <v>0.1</v>
      </c>
      <c r="Z75">
        <f>VLOOKUP(B75,'UN Multilaterism Index'!$B$2:$C$194, 2,FALSE)</f>
        <v>83.9</v>
      </c>
    </row>
    <row r="76" spans="1:26" x14ac:dyDescent="0.2">
      <c r="A76" t="s">
        <v>170</v>
      </c>
      <c r="B76" t="s">
        <v>171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51.625434300000002</v>
      </c>
      <c r="K76">
        <v>6085219.5029999996</v>
      </c>
      <c r="L76">
        <v>1822633.8659999999</v>
      </c>
      <c r="M76">
        <v>3953926.6850000001</v>
      </c>
      <c r="N76">
        <v>58964.152000000002</v>
      </c>
      <c r="O76">
        <v>6660000</v>
      </c>
      <c r="P76">
        <v>913.69662207207205</v>
      </c>
      <c r="Q76">
        <v>8.85347627627627</v>
      </c>
      <c r="R76">
        <v>50600000000</v>
      </c>
      <c r="S76">
        <v>46100000000</v>
      </c>
      <c r="T76">
        <v>133000000000</v>
      </c>
      <c r="U76">
        <v>7370</v>
      </c>
      <c r="V76">
        <v>19323.333330000001</v>
      </c>
      <c r="W76">
        <f>VLOOKUP(B76,gain!$A$2:$AE$193, 31)</f>
        <v>48.7748322860527</v>
      </c>
      <c r="X76">
        <f>IFERROR(VLOOKUP(B76,EIB!$B$2:$F$177, 2, FALSE), 0.1)</f>
        <v>0.4</v>
      </c>
      <c r="Y76">
        <f>IFERROR(VLOOKUP(B76,EIB!$B$2:$F$177, 4, FALSE), 0.1)</f>
        <v>0.2</v>
      </c>
      <c r="Z76">
        <f>VLOOKUP(B76,'UN Multilaterism Index'!$B$2:$C$194, 2,FALSE)</f>
        <v>63.7</v>
      </c>
    </row>
    <row r="77" spans="1:26" x14ac:dyDescent="0.2">
      <c r="A77" t="s">
        <v>172</v>
      </c>
      <c r="B77" t="s">
        <v>173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56.344243229999996</v>
      </c>
      <c r="K77">
        <v>2575699.892</v>
      </c>
      <c r="L77">
        <v>846239.11100000003</v>
      </c>
      <c r="M77">
        <v>1710969.5020000001</v>
      </c>
      <c r="N77">
        <v>25044.441999999999</v>
      </c>
      <c r="O77">
        <v>3420000</v>
      </c>
      <c r="P77">
        <v>753.12862339181197</v>
      </c>
      <c r="Q77">
        <v>7.3229362573099399</v>
      </c>
      <c r="R77">
        <v>58500000000</v>
      </c>
      <c r="S77">
        <v>58500000000</v>
      </c>
      <c r="T77">
        <v>79600000000</v>
      </c>
      <c r="U77">
        <v>17083.333330000001</v>
      </c>
      <c r="V77">
        <v>23248.333330000001</v>
      </c>
      <c r="W77">
        <f>VLOOKUP(B77,gain!$A$2:$AE$193, 31)</f>
        <v>69.853874679510596</v>
      </c>
      <c r="X77">
        <f>IFERROR(VLOOKUP(B77,EIB!$B$2:$F$177, 2, FALSE), 0.1)</f>
        <v>0.4</v>
      </c>
      <c r="Y77">
        <f>IFERROR(VLOOKUP(B77,EIB!$B$2:$F$177, 4, FALSE), 0.1)</f>
        <v>0.2</v>
      </c>
      <c r="Z77">
        <f>VLOOKUP(B77,'UN Multilaterism Index'!$B$2:$C$194, 2,FALSE)</f>
        <v>90.7</v>
      </c>
    </row>
    <row r="78" spans="1:26" x14ac:dyDescent="0.2">
      <c r="A78" t="s">
        <v>174</v>
      </c>
      <c r="B78" t="s">
        <v>175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56.318543750000003</v>
      </c>
      <c r="K78">
        <v>173628.79519999999</v>
      </c>
      <c r="L78">
        <v>124438.5385</v>
      </c>
      <c r="M78">
        <v>149033.66680000001</v>
      </c>
      <c r="N78">
        <v>5572.6378000000004</v>
      </c>
      <c r="O78">
        <v>1260000</v>
      </c>
      <c r="P78">
        <v>137.80063111111099</v>
      </c>
      <c r="Q78">
        <v>4.4227284126984099</v>
      </c>
      <c r="R78">
        <v>13900000000</v>
      </c>
      <c r="S78">
        <v>12200000000</v>
      </c>
      <c r="T78">
        <v>30900000000</v>
      </c>
      <c r="U78">
        <v>10961.666670000001</v>
      </c>
      <c r="V78">
        <v>24411.666669999999</v>
      </c>
      <c r="W78">
        <f>VLOOKUP(B78,gain!$A$2:$AE$193, 31)</f>
        <v>52.499868661212503</v>
      </c>
      <c r="X78">
        <f>IFERROR(VLOOKUP(B78,EIB!$B$2:$F$177, 2, FALSE), 0.1)</f>
        <v>1</v>
      </c>
      <c r="Y78">
        <f>IFERROR(VLOOKUP(B78,EIB!$B$2:$F$177, 4, FALSE), 0.1)</f>
        <v>0.7</v>
      </c>
      <c r="Z78">
        <f>VLOOKUP(B78,'UN Multilaterism Index'!$B$2:$C$194, 2,FALSE)</f>
        <v>89.7</v>
      </c>
    </row>
    <row r="79" spans="1:26" x14ac:dyDescent="0.2">
      <c r="A79" t="s">
        <v>176</v>
      </c>
      <c r="B79" t="s">
        <v>177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54.86590837</v>
      </c>
      <c r="K79">
        <v>485049.32189999998</v>
      </c>
      <c r="L79">
        <v>57848.451179999996</v>
      </c>
      <c r="M79">
        <v>271448.88650000002</v>
      </c>
      <c r="N79">
        <v>1077.3230000000001</v>
      </c>
      <c r="O79">
        <v>617000</v>
      </c>
      <c r="P79">
        <v>786.14152658022601</v>
      </c>
      <c r="Q79">
        <v>1.7460664505672601</v>
      </c>
      <c r="R79">
        <v>5450000000</v>
      </c>
      <c r="S79">
        <v>4420000000</v>
      </c>
      <c r="T79">
        <v>14600000000</v>
      </c>
      <c r="U79">
        <v>8791.6666669999995</v>
      </c>
      <c r="V79">
        <v>23586.666669999999</v>
      </c>
      <c r="W79">
        <f>VLOOKUP(B79,gain!$A$2:$AE$193, 31)</f>
        <v>52.499868661212503</v>
      </c>
      <c r="X79">
        <f>IFERROR(VLOOKUP(B79,EIB!$B$2:$F$177, 2, FALSE), 0.1)</f>
        <v>0.2</v>
      </c>
      <c r="Y79">
        <f>IFERROR(VLOOKUP(B79,EIB!$B$2:$F$177, 4, FALSE), 0.1)</f>
        <v>0</v>
      </c>
      <c r="Z79">
        <f>VLOOKUP(B79,'UN Multilaterism Index'!$B$2:$C$194, 2,FALSE)</f>
        <v>77.7</v>
      </c>
    </row>
    <row r="80" spans="1:26" x14ac:dyDescent="0.2">
      <c r="A80" t="s">
        <v>178</v>
      </c>
      <c r="B80" t="s">
        <v>179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47.555316269999999</v>
      </c>
      <c r="K80">
        <v>9706557.4470000006</v>
      </c>
      <c r="L80">
        <v>6651823.4400000004</v>
      </c>
      <c r="M80">
        <v>8179190.4440000001</v>
      </c>
      <c r="N80">
        <v>280290.23</v>
      </c>
      <c r="O80">
        <v>44900000</v>
      </c>
      <c r="P80">
        <v>216.181680334075</v>
      </c>
      <c r="Q80">
        <v>6.2425440979955402</v>
      </c>
      <c r="R80">
        <v>167000000000</v>
      </c>
      <c r="S80">
        <v>166000000000</v>
      </c>
      <c r="T80">
        <v>512000000000</v>
      </c>
      <c r="U80">
        <v>3873.333333</v>
      </c>
      <c r="V80">
        <v>11880</v>
      </c>
      <c r="W80">
        <f>VLOOKUP(B80,gain!$A$2:$AE$193, 31)</f>
        <v>43.672362731197602</v>
      </c>
      <c r="X80">
        <f>IFERROR(VLOOKUP(B80,EIB!$B$2:$F$177, 2, FALSE), 0.1)</f>
        <v>1.1000000000000001</v>
      </c>
      <c r="Y80">
        <f>IFERROR(VLOOKUP(B80,EIB!$B$2:$F$177, 4, FALSE), 0.1)</f>
        <v>0.9</v>
      </c>
      <c r="Z80">
        <f>VLOOKUP(B80,'UN Multilaterism Index'!$B$2:$C$194, 2,FALSE)</f>
        <v>77.3</v>
      </c>
    </row>
    <row r="81" spans="1:26" x14ac:dyDescent="0.2">
      <c r="A81" t="s">
        <v>180</v>
      </c>
      <c r="B81" t="s">
        <v>181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42.901802140000001</v>
      </c>
      <c r="K81">
        <v>11044955.65</v>
      </c>
      <c r="L81">
        <v>6494128.4400000004</v>
      </c>
      <c r="M81">
        <v>8769542.0449999999</v>
      </c>
      <c r="N81">
        <v>337620</v>
      </c>
      <c r="O81">
        <v>44500000</v>
      </c>
      <c r="P81">
        <v>248.201250561797</v>
      </c>
      <c r="Q81">
        <v>7.5869662921348304</v>
      </c>
      <c r="R81">
        <v>205000000000</v>
      </c>
      <c r="S81">
        <v>202000000000</v>
      </c>
      <c r="T81">
        <v>424000000000</v>
      </c>
      <c r="U81">
        <v>4876.6666670000004</v>
      </c>
      <c r="V81">
        <v>10070</v>
      </c>
      <c r="W81">
        <f>VLOOKUP(B81,gain!$A$2:$AE$193, 31)</f>
        <v>42.480007954634203</v>
      </c>
      <c r="X81">
        <f>IFERROR(VLOOKUP(B81,EIB!$B$2:$F$177, 2, FALSE), 0.1)</f>
        <v>1.5</v>
      </c>
      <c r="Y81">
        <f>IFERROR(VLOOKUP(B81,EIB!$B$2:$F$177, 4, FALSE), 0.1)</f>
        <v>1.3</v>
      </c>
      <c r="Z81">
        <f>VLOOKUP(B81,'UN Multilaterism Index'!$B$2:$C$194, 2,FALSE)</f>
        <v>63.5</v>
      </c>
    </row>
    <row r="82" spans="1:26" x14ac:dyDescent="0.2">
      <c r="A82" t="s">
        <v>182</v>
      </c>
      <c r="B82" t="s">
        <v>183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>
        <v>53.919963240000001</v>
      </c>
      <c r="K82">
        <v>2035410.615</v>
      </c>
      <c r="L82">
        <v>693446.05299999996</v>
      </c>
      <c r="M82">
        <v>1364428.334</v>
      </c>
      <c r="N82">
        <v>15349.987999999999</v>
      </c>
      <c r="O82">
        <v>5180000</v>
      </c>
      <c r="P82">
        <v>392.93641216216201</v>
      </c>
      <c r="Q82">
        <v>2.96331814671814</v>
      </c>
      <c r="R82">
        <v>61300000000</v>
      </c>
      <c r="S82">
        <v>57400000000</v>
      </c>
      <c r="T82">
        <v>108000000000</v>
      </c>
      <c r="U82">
        <v>12020</v>
      </c>
      <c r="V82">
        <v>21258.333330000001</v>
      </c>
      <c r="W82">
        <f>VLOOKUP(B82,gain!$A$2:$AE$193, 31)</f>
        <v>40.254299608261903</v>
      </c>
      <c r="X82">
        <f>IFERROR(VLOOKUP(B82,EIB!$B$2:$F$177, 2, FALSE), 0.1)</f>
        <v>0.3</v>
      </c>
      <c r="Y82">
        <f>IFERROR(VLOOKUP(B82,EIB!$B$2:$F$177, 4, FALSE), 0.1)</f>
        <v>0.1</v>
      </c>
      <c r="Z82">
        <f>VLOOKUP(B82,'UN Multilaterism Index'!$B$2:$C$194, 2,FALSE)</f>
        <v>88.6</v>
      </c>
    </row>
    <row r="83" spans="1:26" x14ac:dyDescent="0.2">
      <c r="A83" t="s">
        <v>184</v>
      </c>
      <c r="B83" t="s">
        <v>185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48.572325280000001</v>
      </c>
      <c r="K83">
        <v>7516501.8430000003</v>
      </c>
      <c r="L83">
        <v>3279710.2790000001</v>
      </c>
      <c r="M83">
        <v>5398106.0609999998</v>
      </c>
      <c r="N83">
        <v>63409.002</v>
      </c>
      <c r="O83">
        <v>6780000</v>
      </c>
      <c r="P83">
        <v>1108.62859041297</v>
      </c>
      <c r="Q83">
        <v>9.3523601769911497</v>
      </c>
      <c r="R83">
        <v>38300000000</v>
      </c>
      <c r="S83">
        <v>35800000000</v>
      </c>
      <c r="T83">
        <v>92400000000</v>
      </c>
      <c r="U83">
        <v>5830</v>
      </c>
      <c r="V83">
        <v>14048.333329999999</v>
      </c>
      <c r="W83">
        <f>VLOOKUP(B83,gain!$A$2:$AE$193, 31)</f>
        <v>52.499868661212503</v>
      </c>
      <c r="X83">
        <f>IFERROR(VLOOKUP(B83,EIB!$B$2:$F$177, 2, FALSE), 0.1)</f>
        <v>0.7</v>
      </c>
      <c r="Y83">
        <f>IFERROR(VLOOKUP(B83,EIB!$B$2:$F$177, 4, FALSE), 0.1)</f>
        <v>0.5</v>
      </c>
      <c r="Z83">
        <f>VLOOKUP(B83,'UN Multilaterism Index'!$B$2:$C$194, 2,FALSE)</f>
        <v>86.7</v>
      </c>
    </row>
    <row r="84" spans="1:26" x14ac:dyDescent="0.2">
      <c r="A84" t="s">
        <v>186</v>
      </c>
      <c r="B84" t="s">
        <v>187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37.383267089999997</v>
      </c>
      <c r="K84">
        <v>13362942.1</v>
      </c>
      <c r="L84">
        <v>7158257.8300000001</v>
      </c>
      <c r="M84">
        <v>10260599.960000001</v>
      </c>
      <c r="N84">
        <v>213100.83</v>
      </c>
      <c r="O84">
        <v>35600000</v>
      </c>
      <c r="P84">
        <v>375.36354213483099</v>
      </c>
      <c r="Q84">
        <v>5.9859783707865102</v>
      </c>
      <c r="R84">
        <v>62200000000</v>
      </c>
      <c r="S84">
        <v>54400000000</v>
      </c>
      <c r="T84">
        <v>207000000000</v>
      </c>
      <c r="U84">
        <v>1896.666667</v>
      </c>
      <c r="V84">
        <v>6295</v>
      </c>
      <c r="W84">
        <f>VLOOKUP(B84,gain!$A$2:$AE$193, 31)</f>
        <v>32.765017010334198</v>
      </c>
      <c r="X84">
        <f>IFERROR(VLOOKUP(B84,EIB!$B$2:$F$177, 2, FALSE), 0.1)</f>
        <v>0.7</v>
      </c>
      <c r="Y84">
        <f>IFERROR(VLOOKUP(B84,EIB!$B$2:$F$177, 4, FALSE), 0.1)</f>
        <v>0.6</v>
      </c>
      <c r="Z84">
        <f>VLOOKUP(B84,'UN Multilaterism Index'!$B$2:$C$194, 2,FALSE)</f>
        <v>70.3</v>
      </c>
    </row>
    <row r="85" spans="1:26" x14ac:dyDescent="0.2">
      <c r="A85" t="s">
        <v>188</v>
      </c>
      <c r="B85" t="s">
        <v>189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1</v>
      </c>
      <c r="J85">
        <v>49.054271739999997</v>
      </c>
      <c r="K85">
        <v>38894.751660000002</v>
      </c>
      <c r="L85">
        <v>21704.942429999999</v>
      </c>
      <c r="M85">
        <v>30299.847040000001</v>
      </c>
      <c r="N85">
        <v>946.87483999999995</v>
      </c>
      <c r="O85">
        <v>93800</v>
      </c>
      <c r="P85">
        <v>414.65620106609799</v>
      </c>
      <c r="Q85">
        <v>10.0946144989339</v>
      </c>
      <c r="R85">
        <v>1560000000</v>
      </c>
      <c r="S85">
        <v>1560000000</v>
      </c>
      <c r="T85">
        <v>2060000000</v>
      </c>
      <c r="U85">
        <v>16926.666669999999</v>
      </c>
      <c r="V85">
        <v>22281.666669999999</v>
      </c>
      <c r="W85">
        <f>VLOOKUP(B85,gain!$A$2:$AE$193, 31)</f>
        <v>47.278459328422798</v>
      </c>
      <c r="X85">
        <f>IFERROR(VLOOKUP(B85,EIB!$B$2:$F$177, 2, FALSE), 0.1)</f>
        <v>3.2</v>
      </c>
      <c r="Y85">
        <f>IFERROR(VLOOKUP(B85,EIB!$B$2:$F$177, 4, FALSE), 0.1)</f>
        <v>3</v>
      </c>
      <c r="Z85">
        <f>VLOOKUP(B85,'UN Multilaterism Index'!$B$2:$C$194, 2,FALSE)</f>
        <v>91.1</v>
      </c>
    </row>
    <row r="86" spans="1:26" x14ac:dyDescent="0.2">
      <c r="A86" t="s">
        <v>190</v>
      </c>
      <c r="B86" t="s">
        <v>191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50.820022219999998</v>
      </c>
      <c r="K86">
        <v>10541449.91</v>
      </c>
      <c r="L86">
        <v>6304864.9400000004</v>
      </c>
      <c r="M86">
        <v>8423157.4230000004</v>
      </c>
      <c r="N86">
        <v>196994.01</v>
      </c>
      <c r="O86">
        <v>35600000</v>
      </c>
      <c r="P86">
        <v>296.108143539325</v>
      </c>
      <c r="Q86">
        <v>5.5335396067415701</v>
      </c>
      <c r="R86">
        <v>70200000000</v>
      </c>
      <c r="S86">
        <v>66400000000</v>
      </c>
      <c r="T86">
        <v>275000000000</v>
      </c>
      <c r="U86">
        <v>2068.333333</v>
      </c>
      <c r="V86">
        <v>8068.3333329999996</v>
      </c>
      <c r="W86">
        <f>VLOOKUP(B86,gain!$A$2:$AE$193, 31)</f>
        <v>51.116221209172402</v>
      </c>
      <c r="X86">
        <f>IFERROR(VLOOKUP(B86,EIB!$B$2:$F$177, 2, FALSE), 0.1)</f>
        <v>0.3</v>
      </c>
      <c r="Y86">
        <f>IFERROR(VLOOKUP(B86,EIB!$B$2:$F$177, 4, FALSE), 0.1)</f>
        <v>0.1</v>
      </c>
      <c r="Z86">
        <f>VLOOKUP(B86,'UN Multilaterism Index'!$B$2:$C$194, 2,FALSE)</f>
        <v>58.9</v>
      </c>
    </row>
    <row r="87" spans="1:26" x14ac:dyDescent="0.2">
      <c r="A87" t="s">
        <v>192</v>
      </c>
      <c r="B87" t="s">
        <v>193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46.641379039999997</v>
      </c>
      <c r="K87">
        <v>2065844.129</v>
      </c>
      <c r="L87">
        <v>667001.77560000005</v>
      </c>
      <c r="M87">
        <v>1366422.952</v>
      </c>
      <c r="N87">
        <v>34103.993999999999</v>
      </c>
      <c r="O87">
        <v>11200000</v>
      </c>
      <c r="P87">
        <v>184.45036866071399</v>
      </c>
      <c r="Q87">
        <v>3.0449994642857101</v>
      </c>
      <c r="R87">
        <v>85800000000</v>
      </c>
      <c r="S87">
        <v>81000000000</v>
      </c>
      <c r="T87">
        <v>200000000000</v>
      </c>
      <c r="U87">
        <v>7831.6666670000004</v>
      </c>
      <c r="V87">
        <v>18208.333330000001</v>
      </c>
      <c r="W87">
        <f>VLOOKUP(B87,gain!$A$2:$AE$193, 31)</f>
        <v>43.672362731197602</v>
      </c>
      <c r="X87">
        <f>IFERROR(VLOOKUP(B87,EIB!$B$2:$F$177, 2, FALSE), 0.1)</f>
        <v>0.4</v>
      </c>
      <c r="Y87">
        <f>IFERROR(VLOOKUP(B87,EIB!$B$2:$F$177, 4, FALSE), 0.1)</f>
        <v>0.2</v>
      </c>
      <c r="Z87">
        <f>VLOOKUP(B87,'UN Multilaterism Index'!$B$2:$C$194, 2,FALSE)</f>
        <v>82.5</v>
      </c>
    </row>
    <row r="88" spans="1:26" x14ac:dyDescent="0.2">
      <c r="A88" t="s">
        <v>194</v>
      </c>
      <c r="B88" t="s">
        <v>195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41.80721527</v>
      </c>
      <c r="K88">
        <v>9376045.9710000008</v>
      </c>
      <c r="L88">
        <v>3177122.1329999999</v>
      </c>
      <c r="M88">
        <v>6276584.0520000001</v>
      </c>
      <c r="N88">
        <v>153776.60999999999</v>
      </c>
      <c r="O88">
        <v>12200000</v>
      </c>
      <c r="P88">
        <v>768.52835827868796</v>
      </c>
      <c r="Q88">
        <v>12.6046401639344</v>
      </c>
      <c r="R88">
        <v>38800000000</v>
      </c>
      <c r="S88">
        <v>37000000000</v>
      </c>
      <c r="T88">
        <v>101000000000</v>
      </c>
      <c r="U88">
        <v>3275</v>
      </c>
      <c r="V88">
        <v>8551.6666669999995</v>
      </c>
      <c r="W88">
        <f>VLOOKUP(B88,gain!$A$2:$AE$193, 31)</f>
        <v>40.188962374100001</v>
      </c>
      <c r="X88">
        <f>IFERROR(VLOOKUP(B88,EIB!$B$2:$F$177, 2, FALSE), 0.1)</f>
        <v>0.6</v>
      </c>
      <c r="Y88">
        <f>IFERROR(VLOOKUP(B88,EIB!$B$2:$F$177, 4, FALSE), 0.1)</f>
        <v>0.5</v>
      </c>
      <c r="Z88">
        <f>VLOOKUP(B88,'UN Multilaterism Index'!$B$2:$C$194, 2,FALSE)</f>
        <v>80.599999999999994</v>
      </c>
    </row>
    <row r="89" spans="1:26" x14ac:dyDescent="0.2">
      <c r="A89" t="s">
        <v>196</v>
      </c>
      <c r="B89" t="s">
        <v>197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52.836440889999999</v>
      </c>
      <c r="K89">
        <v>4418571.0140000004</v>
      </c>
      <c r="L89">
        <v>1850945.5460000001</v>
      </c>
      <c r="M89">
        <v>3134758.28</v>
      </c>
      <c r="N89">
        <v>69948.087</v>
      </c>
      <c r="O89">
        <v>10100000</v>
      </c>
      <c r="P89">
        <v>437.48227861386101</v>
      </c>
      <c r="Q89">
        <v>6.9255531683168297</v>
      </c>
      <c r="R89">
        <v>46400000000</v>
      </c>
      <c r="S89">
        <v>44400000000</v>
      </c>
      <c r="T89">
        <v>148000000000</v>
      </c>
      <c r="U89">
        <v>4625</v>
      </c>
      <c r="V89">
        <v>14756.666670000001</v>
      </c>
      <c r="W89">
        <f>VLOOKUP(B89,gain!$A$2:$AE$193, 31)</f>
        <v>48.330482027464797</v>
      </c>
      <c r="X89">
        <f>IFERROR(VLOOKUP(B89,EIB!$B$2:$F$177, 2, FALSE), 0.1)</f>
        <v>0.1</v>
      </c>
      <c r="Y89">
        <f>IFERROR(VLOOKUP(B89,EIB!$B$2:$F$177, 4, FALSE), 0.1)</f>
        <v>0</v>
      </c>
      <c r="Z89">
        <f>VLOOKUP(B89,'UN Multilaterism Index'!$B$2:$C$194, 2,FALSE)</f>
        <v>69.7</v>
      </c>
    </row>
    <row r="90" spans="1:26" x14ac:dyDescent="0.2">
      <c r="A90" t="s">
        <v>198</v>
      </c>
      <c r="B90" t="s">
        <v>199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37.164077079999998</v>
      </c>
      <c r="K90">
        <v>10885735.039999999</v>
      </c>
      <c r="L90">
        <v>4579879.267</v>
      </c>
      <c r="M90">
        <v>7732807.1540000001</v>
      </c>
      <c r="N90">
        <v>222146.31</v>
      </c>
      <c r="O90">
        <v>171000000</v>
      </c>
      <c r="P90">
        <v>63.659269239765997</v>
      </c>
      <c r="Q90">
        <v>1.2991012280701699</v>
      </c>
      <c r="R90">
        <v>378000000000</v>
      </c>
      <c r="S90">
        <v>369000000000</v>
      </c>
      <c r="T90">
        <v>1030000000000</v>
      </c>
      <c r="U90">
        <v>2261.666667</v>
      </c>
      <c r="V90">
        <v>6183.3333329999996</v>
      </c>
      <c r="W90">
        <f>VLOOKUP(B90,gain!$A$2:$AE$193, 31)</f>
        <v>48.330482027464797</v>
      </c>
      <c r="X90">
        <f>IFERROR(VLOOKUP(B90,EIB!$B$2:$F$177, 2, FALSE), 0.1)</f>
        <v>1.1000000000000001</v>
      </c>
      <c r="Y90">
        <f>IFERROR(VLOOKUP(B90,EIB!$B$2:$F$177, 4, FALSE), 0.1)</f>
        <v>1</v>
      </c>
      <c r="Z90">
        <f>VLOOKUP(B90,'UN Multilaterism Index'!$B$2:$C$194, 2,FALSE)</f>
        <v>80.2</v>
      </c>
    </row>
    <row r="91" spans="1:26" x14ac:dyDescent="0.2">
      <c r="A91" t="s">
        <v>200</v>
      </c>
      <c r="B91" t="s">
        <v>201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51.113649299999999</v>
      </c>
      <c r="K91">
        <v>2481494.4849999999</v>
      </c>
      <c r="L91">
        <v>481670.44880000001</v>
      </c>
      <c r="M91">
        <v>1481582.4669999999</v>
      </c>
      <c r="N91">
        <v>24865.179</v>
      </c>
      <c r="O91">
        <v>3230000</v>
      </c>
      <c r="P91">
        <v>768.26454643962802</v>
      </c>
      <c r="Q91">
        <v>7.6981978328173302</v>
      </c>
      <c r="R91">
        <v>20900000000</v>
      </c>
      <c r="S91">
        <v>19200000000</v>
      </c>
      <c r="T91">
        <v>55200000000</v>
      </c>
      <c r="U91">
        <v>6265</v>
      </c>
      <c r="V91">
        <v>16601.666669999999</v>
      </c>
      <c r="W91">
        <f>VLOOKUP(B91,gain!$A$2:$AE$193, 31)</f>
        <v>32.857543768735297</v>
      </c>
      <c r="X91">
        <f>IFERROR(VLOOKUP(B91,EIB!$B$2:$F$177, 2, FALSE), 0.1)</f>
        <v>0.8</v>
      </c>
      <c r="Y91">
        <f>IFERROR(VLOOKUP(B91,EIB!$B$2:$F$177, 4, FALSE), 0.1)</f>
        <v>0.6</v>
      </c>
      <c r="Z91">
        <f>VLOOKUP(B91,'UN Multilaterism Index'!$B$2:$C$194, 2,FALSE)</f>
        <v>70.7</v>
      </c>
    </row>
    <row r="92" spans="1:26" x14ac:dyDescent="0.2">
      <c r="A92" t="s">
        <v>202</v>
      </c>
      <c r="B92" t="s">
        <v>203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44.37249198</v>
      </c>
      <c r="K92">
        <v>6314157.8890000004</v>
      </c>
      <c r="L92">
        <v>3343237.3560000001</v>
      </c>
      <c r="M92">
        <v>4828697.6229999997</v>
      </c>
      <c r="N92">
        <v>110641.98</v>
      </c>
      <c r="O92">
        <v>18000000</v>
      </c>
      <c r="P92">
        <v>350.78654938888798</v>
      </c>
      <c r="Q92">
        <v>6.1467766666666597</v>
      </c>
      <c r="R92">
        <v>104000000000</v>
      </c>
      <c r="S92">
        <v>97600000000</v>
      </c>
      <c r="T92">
        <v>201000000000</v>
      </c>
      <c r="U92">
        <v>5981.6666670000004</v>
      </c>
      <c r="V92">
        <v>11546.666670000001</v>
      </c>
      <c r="W92">
        <f>VLOOKUP(B92,gain!$A$2:$AE$193, 31)</f>
        <v>42.099948725555699</v>
      </c>
      <c r="X92">
        <f>IFERROR(VLOOKUP(B92,EIB!$B$2:$F$177, 2, FALSE), 0.1)</f>
        <v>0.4</v>
      </c>
      <c r="Y92">
        <f>IFERROR(VLOOKUP(B92,EIB!$B$2:$F$177, 4, FALSE), 0.1)</f>
        <v>0.2</v>
      </c>
      <c r="Z92">
        <f>VLOOKUP(B92,'UN Multilaterism Index'!$B$2:$C$194, 2,FALSE)</f>
        <v>73.400000000000006</v>
      </c>
    </row>
    <row r="93" spans="1:26" x14ac:dyDescent="0.2">
      <c r="A93" t="s">
        <v>204</v>
      </c>
      <c r="B93" t="s">
        <v>205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54.411997749999998</v>
      </c>
      <c r="K93">
        <v>1242822.1880000001</v>
      </c>
      <c r="L93">
        <v>352309.48310000001</v>
      </c>
      <c r="M93">
        <v>797565.83530000004</v>
      </c>
      <c r="N93">
        <v>10807.726000000001</v>
      </c>
      <c r="O93">
        <v>2060000</v>
      </c>
      <c r="P93">
        <v>603.311741747572</v>
      </c>
      <c r="Q93">
        <v>5.2464689320388302</v>
      </c>
      <c r="R93">
        <v>12100000000</v>
      </c>
      <c r="S93">
        <v>10900000000</v>
      </c>
      <c r="T93">
        <v>36300000000</v>
      </c>
      <c r="U93">
        <v>5833.3333329999996</v>
      </c>
      <c r="V93">
        <v>17533.333330000001</v>
      </c>
      <c r="W93">
        <f>VLOOKUP(B93,gain!$A$2:$AE$193, 31)</f>
        <v>52.499868661212503</v>
      </c>
      <c r="X93">
        <f>IFERROR(VLOOKUP(B93,EIB!$B$2:$F$177, 2, FALSE), 0.1)</f>
        <v>0.1</v>
      </c>
      <c r="Y93">
        <f>IFERROR(VLOOKUP(B93,EIB!$B$2:$F$177, 4, FALSE), 0.1)</f>
        <v>0</v>
      </c>
      <c r="Z93">
        <f>VLOOKUP(B93,'UN Multilaterism Index'!$B$2:$C$194, 2,FALSE)</f>
        <v>72.8</v>
      </c>
    </row>
    <row r="94" spans="1:26" x14ac:dyDescent="0.2">
      <c r="A94" t="s">
        <v>206</v>
      </c>
      <c r="B94" t="s">
        <v>207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58.158607170000003</v>
      </c>
      <c r="K94">
        <v>2879714.784</v>
      </c>
      <c r="L94">
        <v>674675.99199999997</v>
      </c>
      <c r="M94">
        <v>1777195.388</v>
      </c>
      <c r="N94">
        <v>20598.591</v>
      </c>
      <c r="O94">
        <v>3710000</v>
      </c>
      <c r="P94">
        <v>776.20344582210203</v>
      </c>
      <c r="Q94">
        <v>5.5521808625336897</v>
      </c>
      <c r="R94">
        <v>17200000000</v>
      </c>
      <c r="S94">
        <v>14700000000</v>
      </c>
      <c r="T94">
        <v>56200000000</v>
      </c>
      <c r="U94">
        <v>4625</v>
      </c>
      <c r="V94">
        <v>15120</v>
      </c>
      <c r="W94">
        <f>VLOOKUP(B94,gain!$A$2:$AE$193, 31)</f>
        <v>58.608586099674397</v>
      </c>
      <c r="X94">
        <f>IFERROR(VLOOKUP(B94,EIB!$B$2:$F$177, 2, FALSE), 0.1)</f>
        <v>0.2</v>
      </c>
      <c r="Y94">
        <f>IFERROR(VLOOKUP(B94,EIB!$B$2:$F$177, 4, FALSE), 0.1)</f>
        <v>0</v>
      </c>
      <c r="Z94">
        <f>VLOOKUP(B94,'UN Multilaterism Index'!$B$2:$C$194, 2,FALSE)</f>
        <v>68.3</v>
      </c>
    </row>
    <row r="95" spans="1:26" x14ac:dyDescent="0.2">
      <c r="A95" t="s">
        <v>208</v>
      </c>
      <c r="B95" t="s">
        <v>209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44.413083059999998</v>
      </c>
      <c r="K95">
        <v>3611188.409</v>
      </c>
      <c r="L95">
        <v>2317715.875</v>
      </c>
      <c r="M95">
        <v>2964452.142</v>
      </c>
      <c r="N95">
        <v>100992.81</v>
      </c>
      <c r="O95">
        <v>6430000</v>
      </c>
      <c r="P95">
        <v>561.61561570762001</v>
      </c>
      <c r="Q95">
        <v>15.7065023328149</v>
      </c>
      <c r="R95">
        <v>44400000000</v>
      </c>
      <c r="S95">
        <v>44400000000</v>
      </c>
      <c r="T95">
        <v>85400000000</v>
      </c>
      <c r="U95">
        <v>6596.6666670000004</v>
      </c>
      <c r="V95">
        <v>14080</v>
      </c>
      <c r="W95">
        <f>VLOOKUP(B95,gain!$A$2:$AE$193, 31)</f>
        <v>49.880268695290802</v>
      </c>
      <c r="X95">
        <f>IFERROR(VLOOKUP(B95,EIB!$B$2:$F$177, 2, FALSE), 0.1)</f>
        <v>0.6</v>
      </c>
      <c r="Y95">
        <f>IFERROR(VLOOKUP(B95,EIB!$B$2:$F$177, 4, FALSE), 0.1)</f>
        <v>0.5</v>
      </c>
      <c r="Z95">
        <f>VLOOKUP(B95,'UN Multilaterism Index'!$B$2:$C$194, 2,FALSE)</f>
        <v>60.3</v>
      </c>
    </row>
    <row r="96" spans="1:26" x14ac:dyDescent="0.2">
      <c r="A96" t="s">
        <v>210</v>
      </c>
      <c r="B96" t="s">
        <v>211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46.218098879999999</v>
      </c>
      <c r="K96">
        <v>3856554.3080000002</v>
      </c>
      <c r="L96">
        <v>1782903.983</v>
      </c>
      <c r="M96">
        <v>2819729.145</v>
      </c>
      <c r="N96">
        <v>62384.065000000002</v>
      </c>
      <c r="O96">
        <v>22200000</v>
      </c>
      <c r="P96">
        <v>173.71866252252201</v>
      </c>
      <c r="Q96">
        <v>2.8100930180180099</v>
      </c>
      <c r="R96">
        <v>88500000000</v>
      </c>
      <c r="S96">
        <v>81500000000</v>
      </c>
      <c r="T96">
        <v>300000000000</v>
      </c>
      <c r="U96">
        <v>4046.666667</v>
      </c>
      <c r="V96">
        <v>13731.666670000001</v>
      </c>
      <c r="W96">
        <f>VLOOKUP(B96,gain!$A$2:$AE$193, 31)</f>
        <v>39.279958318703599</v>
      </c>
      <c r="X96">
        <f>IFERROR(VLOOKUP(B96,EIB!$B$2:$F$177, 2, FALSE), 0.1)</f>
        <v>1</v>
      </c>
      <c r="Y96">
        <f>IFERROR(VLOOKUP(B96,EIB!$B$2:$F$177, 4, FALSE), 0.1)</f>
        <v>0.9</v>
      </c>
      <c r="Z96">
        <f>VLOOKUP(B96,'UN Multilaterism Index'!$B$2:$C$194, 2,FALSE)</f>
        <v>77</v>
      </c>
    </row>
    <row r="97" spans="1:26" x14ac:dyDescent="0.2">
      <c r="A97" t="s">
        <v>212</v>
      </c>
      <c r="B97" t="s">
        <v>213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45.384325109999999</v>
      </c>
      <c r="K97">
        <v>35819.389869999999</v>
      </c>
      <c r="L97">
        <v>34305.54004</v>
      </c>
      <c r="M97">
        <v>35062.464959999998</v>
      </c>
      <c r="N97">
        <v>2347.3577</v>
      </c>
      <c r="O97">
        <v>524000</v>
      </c>
      <c r="P97">
        <v>68.357614255725096</v>
      </c>
      <c r="Q97">
        <v>4.4796902671755703</v>
      </c>
      <c r="R97">
        <v>4750000000</v>
      </c>
      <c r="S97">
        <v>4370000000</v>
      </c>
      <c r="T97">
        <v>9360000000</v>
      </c>
      <c r="U97">
        <v>9420</v>
      </c>
      <c r="V97">
        <v>18535</v>
      </c>
      <c r="W97">
        <f>VLOOKUP(B97,gain!$A$2:$AE$193, 31)</f>
        <v>52.499868661212503</v>
      </c>
      <c r="X97">
        <f>IFERROR(VLOOKUP(B97,EIB!$B$2:$F$177, 2, FALSE), 0.1)</f>
        <v>3.4</v>
      </c>
      <c r="Y97">
        <f>IFERROR(VLOOKUP(B97,EIB!$B$2:$F$177, 4, FALSE), 0.1)</f>
        <v>3.2</v>
      </c>
      <c r="Z97">
        <f>VLOOKUP(B97,'UN Multilaterism Index'!$B$2:$C$194, 2,FALSE)</f>
        <v>88.8</v>
      </c>
    </row>
    <row r="98" spans="1:26" x14ac:dyDescent="0.2">
      <c r="A98" t="s">
        <v>214</v>
      </c>
      <c r="B98" t="s">
        <v>215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46.16305509</v>
      </c>
      <c r="K98">
        <v>15267.40215</v>
      </c>
      <c r="L98">
        <v>7752.3928409999999</v>
      </c>
      <c r="M98">
        <v>11509.897499999999</v>
      </c>
      <c r="N98">
        <v>296.12671999999998</v>
      </c>
      <c r="O98">
        <v>18100</v>
      </c>
      <c r="P98">
        <v>843.50288121546896</v>
      </c>
      <c r="Q98">
        <v>16.360592265193301</v>
      </c>
      <c r="R98">
        <v>276000000</v>
      </c>
      <c r="S98">
        <v>276000000</v>
      </c>
      <c r="T98">
        <v>318000000</v>
      </c>
      <c r="U98">
        <v>15428</v>
      </c>
      <c r="V98">
        <v>17758</v>
      </c>
      <c r="W98">
        <f>VLOOKUP(B98,gain!$A$2:$AE$193, 31)</f>
        <v>52.499868661212503</v>
      </c>
      <c r="X98">
        <f>IFERROR(VLOOKUP(B98,EIB!$B$2:$F$177, 2, FALSE), 0.1)</f>
        <v>1.6</v>
      </c>
      <c r="Y98">
        <f>IFERROR(VLOOKUP(B98,EIB!$B$2:$F$177, 4, FALSE), 0.1)</f>
        <v>1.4</v>
      </c>
      <c r="Z98">
        <f>VLOOKUP(B98,'UN Multilaterism Index'!$B$2:$C$194, 2,FALSE)</f>
        <v>56.8</v>
      </c>
    </row>
    <row r="99" spans="1:26" x14ac:dyDescent="0.2">
      <c r="A99" t="s">
        <v>216</v>
      </c>
      <c r="B99" t="s">
        <v>217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44.686844880000002</v>
      </c>
      <c r="K99">
        <v>1172801.405</v>
      </c>
      <c r="L99">
        <v>725794.69900000002</v>
      </c>
      <c r="M99">
        <v>949298.05200000003</v>
      </c>
      <c r="N99">
        <v>26502.578000000001</v>
      </c>
      <c r="O99">
        <v>5490000</v>
      </c>
      <c r="P99">
        <v>213.625028233151</v>
      </c>
      <c r="Q99">
        <v>4.8274276867030901</v>
      </c>
      <c r="R99">
        <v>43400000000</v>
      </c>
      <c r="S99">
        <v>43400000000</v>
      </c>
      <c r="T99">
        <v>94300000000</v>
      </c>
      <c r="U99">
        <v>7420</v>
      </c>
      <c r="V99">
        <v>16144</v>
      </c>
      <c r="W99">
        <f>VLOOKUP(B99,gain!$A$2:$AE$193, 31)</f>
        <v>39.279958318703599</v>
      </c>
      <c r="X99">
        <f>IFERROR(VLOOKUP(B99,EIB!$B$2:$F$177, 2, FALSE), 0.1)</f>
        <v>0.8</v>
      </c>
      <c r="Y99">
        <f>IFERROR(VLOOKUP(B99,EIB!$B$2:$F$177, 4, FALSE), 0.1)</f>
        <v>0.6</v>
      </c>
      <c r="Z99">
        <f>VLOOKUP(B99,'UN Multilaterism Index'!$B$2:$C$194, 2,FALSE)</f>
        <v>60.9</v>
      </c>
    </row>
    <row r="100" spans="1:26" x14ac:dyDescent="0.2">
      <c r="A100" t="s">
        <v>218</v>
      </c>
      <c r="B100" t="s">
        <v>219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51.20801582</v>
      </c>
      <c r="K100">
        <v>2111710.4589999998</v>
      </c>
      <c r="L100">
        <v>486430.0675</v>
      </c>
      <c r="M100">
        <v>1299070.263</v>
      </c>
      <c r="N100">
        <v>14261.817999999999</v>
      </c>
      <c r="O100">
        <v>2540000</v>
      </c>
      <c r="P100">
        <v>831.38207047243998</v>
      </c>
      <c r="Q100">
        <v>5.6148889763779497</v>
      </c>
      <c r="R100">
        <v>11800000000</v>
      </c>
      <c r="S100">
        <v>10800000000</v>
      </c>
      <c r="T100">
        <v>36700000000</v>
      </c>
      <c r="U100">
        <v>4461.6666670000004</v>
      </c>
      <c r="V100">
        <v>13886.666670000001</v>
      </c>
      <c r="W100">
        <f>VLOOKUP(B100,gain!$A$2:$AE$193, 31)</f>
        <v>52.499868661212503</v>
      </c>
      <c r="X100">
        <f>IFERROR(VLOOKUP(B100,EIB!$B$2:$F$177, 2, FALSE), 0.1)</f>
        <v>0.6</v>
      </c>
      <c r="Y100">
        <f>IFERROR(VLOOKUP(B100,EIB!$B$2:$F$177, 4, FALSE), 0.1)</f>
        <v>0.4</v>
      </c>
      <c r="Z100">
        <f>VLOOKUP(B100,'UN Multilaterism Index'!$B$2:$C$194, 2,FALSE)</f>
        <v>76.099999999999994</v>
      </c>
    </row>
    <row r="101" spans="1:26" x14ac:dyDescent="0.2">
      <c r="A101" t="s">
        <v>220</v>
      </c>
      <c r="B101" t="s">
        <v>221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44.745886390000003</v>
      </c>
      <c r="K101">
        <v>2446.156982</v>
      </c>
      <c r="L101">
        <v>1312.6610410000001</v>
      </c>
      <c r="M101">
        <v>1879.409011</v>
      </c>
      <c r="N101">
        <v>52.573127999999997</v>
      </c>
      <c r="O101">
        <v>12700</v>
      </c>
      <c r="P101">
        <v>192.61078598425101</v>
      </c>
      <c r="Q101">
        <v>4.1396163779527502</v>
      </c>
      <c r="R101">
        <v>188000000</v>
      </c>
      <c r="S101">
        <v>188000000</v>
      </c>
      <c r="T101">
        <v>201000000</v>
      </c>
      <c r="U101">
        <v>15330</v>
      </c>
      <c r="V101">
        <v>16410</v>
      </c>
      <c r="W101">
        <f>VLOOKUP(B101,gain!$A$2:$AE$193, 31)</f>
        <v>52.499868661212503</v>
      </c>
      <c r="X101">
        <f>IFERROR(VLOOKUP(B101,EIB!$B$2:$F$177, 2, FALSE), 0.1)</f>
        <v>1.6</v>
      </c>
      <c r="Y101">
        <f>IFERROR(VLOOKUP(B101,EIB!$B$2:$F$177, 4, FALSE), 0.1)</f>
        <v>1.4</v>
      </c>
      <c r="Z101">
        <f>VLOOKUP(B101,'UN Multilaterism Index'!$B$2:$C$194, 2,FALSE)</f>
        <v>52.1</v>
      </c>
    </row>
    <row r="102" spans="1:26" x14ac:dyDescent="0.2">
      <c r="A102" t="s">
        <v>222</v>
      </c>
      <c r="B102" t="s">
        <v>223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56.68497086</v>
      </c>
      <c r="K102">
        <v>1127956.6329999999</v>
      </c>
      <c r="L102">
        <v>332648.10100000002</v>
      </c>
      <c r="M102">
        <v>730302.36699999997</v>
      </c>
      <c r="N102">
        <v>11313.594999999999</v>
      </c>
      <c r="O102">
        <v>2780000</v>
      </c>
      <c r="P102">
        <v>405.73979604316497</v>
      </c>
      <c r="Q102">
        <v>4.0696384892086304</v>
      </c>
      <c r="R102">
        <v>13400000000</v>
      </c>
      <c r="S102">
        <v>11900000000</v>
      </c>
      <c r="T102">
        <v>41800000000</v>
      </c>
      <c r="U102">
        <v>4773.3333329999996</v>
      </c>
      <c r="V102">
        <v>14848.333329999999</v>
      </c>
      <c r="W102">
        <f>VLOOKUP(B102,gain!$A$2:$AE$193, 31)</f>
        <v>49.747450736921898</v>
      </c>
      <c r="X102">
        <f>IFERROR(VLOOKUP(B102,EIB!$B$2:$F$177, 2, FALSE), 0.1)</f>
        <v>0.1</v>
      </c>
      <c r="Y102">
        <f>IFERROR(VLOOKUP(B102,EIB!$B$2:$F$177, 4, FALSE), 0.1)</f>
        <v>0</v>
      </c>
      <c r="Z102">
        <f>VLOOKUP(B102,'UN Multilaterism Index'!$B$2:$C$194, 2,FALSE)</f>
        <v>66.099999999999994</v>
      </c>
    </row>
    <row r="103" spans="1:26" x14ac:dyDescent="0.2">
      <c r="A103" t="s">
        <v>224</v>
      </c>
      <c r="B103" t="s">
        <v>225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50.807803130000003</v>
      </c>
      <c r="K103">
        <v>840854.91170000006</v>
      </c>
      <c r="L103">
        <v>341793.17450000002</v>
      </c>
      <c r="M103">
        <v>591324.04310000001</v>
      </c>
      <c r="N103">
        <v>12076.713</v>
      </c>
      <c r="O103">
        <v>2780000</v>
      </c>
      <c r="P103">
        <v>302.465795575539</v>
      </c>
      <c r="Q103">
        <v>4.3441413669064701</v>
      </c>
      <c r="R103">
        <v>15400000000</v>
      </c>
      <c r="S103">
        <v>14100000000</v>
      </c>
      <c r="T103">
        <v>42500000000</v>
      </c>
      <c r="U103">
        <v>5420</v>
      </c>
      <c r="V103">
        <v>15015</v>
      </c>
      <c r="W103">
        <f>VLOOKUP(B103,gain!$A$2:$AE$193, 31)</f>
        <v>49.747450736921898</v>
      </c>
      <c r="X103">
        <f>IFERROR(VLOOKUP(B103,EIB!$B$2:$F$177, 2, FALSE), 0.1)</f>
        <v>0.2</v>
      </c>
      <c r="Y103">
        <f>IFERROR(VLOOKUP(B103,EIB!$B$2:$F$177, 4, FALSE), 0.1)</f>
        <v>0</v>
      </c>
      <c r="Z103">
        <f>VLOOKUP(B103,'UN Multilaterism Index'!$B$2:$C$194, 2,FALSE)</f>
        <v>73.900000000000006</v>
      </c>
    </row>
    <row r="104" spans="1:26" x14ac:dyDescent="0.2">
      <c r="A104" t="s">
        <v>226</v>
      </c>
      <c r="B104" t="s">
        <v>227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47.016951489999997</v>
      </c>
      <c r="K104">
        <v>271013.48180000001</v>
      </c>
      <c r="L104">
        <v>139548.65719999999</v>
      </c>
      <c r="M104">
        <v>205281.06950000001</v>
      </c>
      <c r="N104">
        <v>5321.2597999999998</v>
      </c>
      <c r="O104">
        <v>618000</v>
      </c>
      <c r="P104">
        <v>438.53314207119701</v>
      </c>
      <c r="Q104">
        <v>8.6104527508090598</v>
      </c>
      <c r="R104">
        <v>3170000000</v>
      </c>
      <c r="S104">
        <v>2690000000</v>
      </c>
      <c r="T104">
        <v>9470000000</v>
      </c>
      <c r="U104">
        <v>5256.6666670000004</v>
      </c>
      <c r="V104">
        <v>15706.666670000001</v>
      </c>
      <c r="W104">
        <f>VLOOKUP(B104,gain!$A$2:$AE$193, 31)</f>
        <v>48.7748322860527</v>
      </c>
      <c r="X104">
        <f>IFERROR(VLOOKUP(B104,EIB!$B$2:$F$177, 2, FALSE), 0.1)</f>
        <v>0.6</v>
      </c>
      <c r="Y104">
        <f>IFERROR(VLOOKUP(B104,EIB!$B$2:$F$177, 4, FALSE), 0.1)</f>
        <v>0.5</v>
      </c>
      <c r="Z104">
        <f>VLOOKUP(B104,'UN Multilaterism Index'!$B$2:$C$194, 2,FALSE)</f>
        <v>81.5</v>
      </c>
    </row>
    <row r="105" spans="1:26" x14ac:dyDescent="0.2">
      <c r="A105" t="s">
        <v>228</v>
      </c>
      <c r="B105" t="s">
        <v>229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57.232642429999999</v>
      </c>
      <c r="K105">
        <v>243262.2653</v>
      </c>
      <c r="L105">
        <v>147807.87210000001</v>
      </c>
      <c r="M105">
        <v>195535.0687</v>
      </c>
      <c r="N105">
        <v>3989.1864999999998</v>
      </c>
      <c r="O105">
        <v>282000</v>
      </c>
      <c r="P105">
        <v>862.63214645389996</v>
      </c>
      <c r="Q105">
        <v>14.146051418439701</v>
      </c>
      <c r="R105">
        <v>4860000000</v>
      </c>
      <c r="S105">
        <v>4860000000</v>
      </c>
      <c r="T105">
        <v>4380000000</v>
      </c>
      <c r="U105">
        <v>17323.333330000001</v>
      </c>
      <c r="V105">
        <v>15631.666670000001</v>
      </c>
      <c r="W105">
        <f>VLOOKUP(B105,gain!$A$2:$AE$193, 31)</f>
        <v>32.881355643672002</v>
      </c>
      <c r="X105">
        <f>IFERROR(VLOOKUP(B105,EIB!$B$2:$F$177, 2, FALSE), 0.1)</f>
        <v>2.2999999999999998</v>
      </c>
      <c r="Y105">
        <f>IFERROR(VLOOKUP(B105,EIB!$B$2:$F$177, 4, FALSE), 0.1)</f>
        <v>2.1</v>
      </c>
      <c r="Z105">
        <f>VLOOKUP(B105,'UN Multilaterism Index'!$B$2:$C$194, 2,FALSE)</f>
        <v>92</v>
      </c>
    </row>
    <row r="106" spans="1:26" x14ac:dyDescent="0.2">
      <c r="A106" t="s">
        <v>230</v>
      </c>
      <c r="B106" t="s">
        <v>231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38.365388840000001</v>
      </c>
      <c r="K106">
        <v>8703413.6429999992</v>
      </c>
      <c r="L106">
        <v>539103.07799999998</v>
      </c>
      <c r="M106">
        <v>4621258.3609999996</v>
      </c>
      <c r="N106">
        <v>-27426.294000000002</v>
      </c>
      <c r="O106">
        <v>54200000</v>
      </c>
      <c r="P106">
        <v>160.57958750922501</v>
      </c>
      <c r="Q106">
        <v>-0.50602018450184505</v>
      </c>
      <c r="R106">
        <v>68400000000</v>
      </c>
      <c r="S106">
        <v>66900000000</v>
      </c>
      <c r="T106">
        <v>257000000000</v>
      </c>
      <c r="U106">
        <v>1283.333333</v>
      </c>
      <c r="V106">
        <v>4825</v>
      </c>
      <c r="W106">
        <f>VLOOKUP(B106,gain!$A$2:$AE$193, 31)</f>
        <v>52.499868661212503</v>
      </c>
      <c r="X106">
        <f>IFERROR(VLOOKUP(B106,EIB!$B$2:$F$177, 2, FALSE), 0.1)</f>
        <v>0.1</v>
      </c>
      <c r="Y106">
        <f>IFERROR(VLOOKUP(B106,EIB!$B$2:$F$177, 4, FALSE), 0.1)</f>
        <v>0.1</v>
      </c>
      <c r="Z106">
        <f>VLOOKUP(B106,'UN Multilaterism Index'!$B$2:$C$194, 2,FALSE)</f>
        <v>51.5</v>
      </c>
    </row>
    <row r="107" spans="1:26" x14ac:dyDescent="0.2">
      <c r="A107" t="s">
        <v>232</v>
      </c>
      <c r="B107" t="s">
        <v>233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50.483306939999999</v>
      </c>
      <c r="K107">
        <v>205957.79670000001</v>
      </c>
      <c r="L107">
        <v>-187107.67449999999</v>
      </c>
      <c r="M107">
        <v>9425.0611150000004</v>
      </c>
      <c r="N107">
        <v>12170.323</v>
      </c>
      <c r="O107">
        <v>2630000</v>
      </c>
      <c r="P107">
        <v>78.310949315589298</v>
      </c>
      <c r="Q107">
        <v>4.6274992395437202</v>
      </c>
      <c r="R107">
        <v>16500000000</v>
      </c>
      <c r="S107">
        <v>16300000000</v>
      </c>
      <c r="T107">
        <v>38200000000</v>
      </c>
      <c r="U107">
        <v>6536.6666670000004</v>
      </c>
      <c r="V107">
        <v>15108.333329999999</v>
      </c>
      <c r="W107">
        <f>VLOOKUP(B107,gain!$A$2:$AE$193, 31)</f>
        <v>32.881355643672002</v>
      </c>
      <c r="X107">
        <f>IFERROR(VLOOKUP(B107,EIB!$B$2:$F$177, 2, FALSE), 0.1)</f>
        <v>0.4</v>
      </c>
      <c r="Y107">
        <f>IFERROR(VLOOKUP(B107,EIB!$B$2:$F$177, 4, FALSE), 0.1)</f>
        <v>0.2</v>
      </c>
      <c r="Z107">
        <f>VLOOKUP(B107,'UN Multilaterism Index'!$B$2:$C$194, 2,FALSE)</f>
        <v>82.6</v>
      </c>
    </row>
    <row r="108" spans="1:26" x14ac:dyDescent="0.2">
      <c r="A108" t="s">
        <v>234</v>
      </c>
      <c r="B108" t="s">
        <v>235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40.512331150000001</v>
      </c>
      <c r="K108">
        <v>7875722.3150000004</v>
      </c>
      <c r="L108">
        <v>3942514.3089999999</v>
      </c>
      <c r="M108">
        <v>5909118.3119999999</v>
      </c>
      <c r="N108">
        <v>129508.63</v>
      </c>
      <c r="O108">
        <v>28200000</v>
      </c>
      <c r="P108">
        <v>279.28093315602803</v>
      </c>
      <c r="Q108">
        <v>4.5925046099290698</v>
      </c>
      <c r="R108">
        <v>61300000000</v>
      </c>
      <c r="S108">
        <v>58500000000</v>
      </c>
      <c r="T108">
        <v>142000000000</v>
      </c>
      <c r="U108">
        <v>2305</v>
      </c>
      <c r="V108">
        <v>5341.6666670000004</v>
      </c>
      <c r="W108">
        <f>VLOOKUP(B108,gain!$A$2:$AE$193, 31)</f>
        <v>40.254299608261903</v>
      </c>
      <c r="X108">
        <f>IFERROR(VLOOKUP(B108,EIB!$B$2:$F$177, 2, FALSE), 0.1)</f>
        <v>1</v>
      </c>
      <c r="Y108">
        <f>IFERROR(VLOOKUP(B108,EIB!$B$2:$F$177, 4, FALSE), 0.1)</f>
        <v>0.9</v>
      </c>
      <c r="Z108">
        <f>VLOOKUP(B108,'UN Multilaterism Index'!$B$2:$C$194, 2,FALSE)</f>
        <v>81.2</v>
      </c>
    </row>
    <row r="109" spans="1:26" x14ac:dyDescent="0.2">
      <c r="A109" t="s">
        <v>236</v>
      </c>
      <c r="B109" t="s">
        <v>237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13930.85267</v>
      </c>
      <c r="L109">
        <v>7569.4705199999999</v>
      </c>
      <c r="M109">
        <v>10750.161599999999</v>
      </c>
      <c r="N109">
        <v>331.74355000000003</v>
      </c>
      <c r="O109">
        <v>104000</v>
      </c>
      <c r="P109">
        <v>133.95050644230699</v>
      </c>
      <c r="Q109">
        <v>3.1898418269230699</v>
      </c>
      <c r="R109">
        <v>885000000</v>
      </c>
      <c r="S109">
        <v>832000000</v>
      </c>
      <c r="T109">
        <v>1550000000</v>
      </c>
      <c r="U109">
        <v>8445</v>
      </c>
      <c r="V109">
        <v>14795</v>
      </c>
      <c r="W109">
        <f>VLOOKUP(B109,gain!$A$2:$AE$193, 31)</f>
        <v>51.116221209172402</v>
      </c>
      <c r="X109">
        <f>IFERROR(VLOOKUP(B109,EIB!$B$2:$F$177, 2, FALSE), 0.1)</f>
        <v>2.2000000000000002</v>
      </c>
      <c r="Y109">
        <f>IFERROR(VLOOKUP(B109,EIB!$B$2:$F$177, 4, FALSE), 0.1)</f>
        <v>2</v>
      </c>
      <c r="Z109">
        <f>VLOOKUP(B109,'UN Multilaterism Index'!$B$2:$C$194, 2,FALSE)</f>
        <v>85.4</v>
      </c>
    </row>
    <row r="110" spans="1:26" x14ac:dyDescent="0.2">
      <c r="A110" t="s">
        <v>238</v>
      </c>
      <c r="B110" t="s">
        <v>239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52.05557263</v>
      </c>
      <c r="K110">
        <v>5011631.057</v>
      </c>
      <c r="L110">
        <v>2359259.6710000001</v>
      </c>
      <c r="M110">
        <v>3685445.3640000001</v>
      </c>
      <c r="N110">
        <v>99774.652000000002</v>
      </c>
      <c r="O110">
        <v>37500000</v>
      </c>
      <c r="P110">
        <v>133.64349485333301</v>
      </c>
      <c r="Q110">
        <v>2.6606573866666601</v>
      </c>
      <c r="R110">
        <v>127000000000</v>
      </c>
      <c r="S110">
        <v>120000000000</v>
      </c>
      <c r="T110">
        <v>312000000000</v>
      </c>
      <c r="U110">
        <v>3431.666667</v>
      </c>
      <c r="V110">
        <v>8410</v>
      </c>
      <c r="W110">
        <f>VLOOKUP(B110,gain!$A$2:$AE$193, 31)</f>
        <v>52.499868661212503</v>
      </c>
      <c r="X110">
        <f>IFERROR(VLOOKUP(B110,EIB!$B$2:$F$177, 2, FALSE), 0.1)</f>
        <v>1</v>
      </c>
      <c r="Y110">
        <f>IFERROR(VLOOKUP(B110,EIB!$B$2:$F$177, 4, FALSE), 0.1)</f>
        <v>0.8</v>
      </c>
      <c r="Z110">
        <f>VLOOKUP(B110,'UN Multilaterism Index'!$B$2:$C$194, 2,FALSE)</f>
        <v>77.599999999999994</v>
      </c>
    </row>
    <row r="111" spans="1:26" x14ac:dyDescent="0.2">
      <c r="A111" t="s">
        <v>240</v>
      </c>
      <c r="B111" t="s">
        <v>241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54.187761680000001</v>
      </c>
      <c r="K111">
        <v>2743282.4040000001</v>
      </c>
      <c r="L111">
        <v>237918.2015</v>
      </c>
      <c r="M111">
        <v>1490600.3030000001</v>
      </c>
      <c r="N111">
        <v>32420.666000000001</v>
      </c>
      <c r="O111">
        <v>3400000</v>
      </c>
      <c r="P111">
        <v>806.84776588235297</v>
      </c>
      <c r="Q111">
        <v>9.5354899999999994</v>
      </c>
      <c r="R111">
        <v>12200000000</v>
      </c>
      <c r="S111">
        <v>8280000000</v>
      </c>
      <c r="T111">
        <v>36600000000</v>
      </c>
      <c r="U111">
        <v>3750</v>
      </c>
      <c r="V111">
        <v>11208.333329999999</v>
      </c>
      <c r="W111">
        <f>VLOOKUP(B111,gain!$A$2:$AE$193, 31)</f>
        <v>52.499868661212503</v>
      </c>
      <c r="X111">
        <f>IFERROR(VLOOKUP(B111,EIB!$B$2:$F$177, 2, FALSE), 0.1)</f>
        <v>0.6</v>
      </c>
      <c r="Y111">
        <f>IFERROR(VLOOKUP(B111,EIB!$B$2:$F$177, 4, FALSE), 0.1)</f>
        <v>0.4</v>
      </c>
      <c r="Z111">
        <f>VLOOKUP(B111,'UN Multilaterism Index'!$B$2:$C$194, 2,FALSE)</f>
        <v>86.3</v>
      </c>
    </row>
    <row r="112" spans="1:26" x14ac:dyDescent="0.2">
      <c r="A112" t="s">
        <v>242</v>
      </c>
      <c r="B112" t="s">
        <v>243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53.579951440000002</v>
      </c>
      <c r="K112">
        <v>17986.289339999999</v>
      </c>
      <c r="L112">
        <v>12881.281929999999</v>
      </c>
      <c r="M112">
        <v>15433.78563</v>
      </c>
      <c r="N112">
        <v>431.50450000000001</v>
      </c>
      <c r="O112">
        <v>180000</v>
      </c>
      <c r="P112">
        <v>99.923829666666606</v>
      </c>
      <c r="Q112">
        <v>2.3972472222222199</v>
      </c>
      <c r="R112">
        <v>1900000000</v>
      </c>
      <c r="S112">
        <v>1800000000</v>
      </c>
      <c r="T112">
        <v>2610000000</v>
      </c>
      <c r="U112">
        <v>10608.333329999999</v>
      </c>
      <c r="V112">
        <v>14625</v>
      </c>
      <c r="W112">
        <f>VLOOKUP(B112,gain!$A$2:$AE$193, 31)</f>
        <v>39.279958318703599</v>
      </c>
      <c r="X112">
        <f>IFERROR(VLOOKUP(B112,EIB!$B$2:$F$177, 2, FALSE), 0.1)</f>
        <v>2.1</v>
      </c>
      <c r="Y112">
        <f>IFERROR(VLOOKUP(B112,EIB!$B$2:$F$177, 4, FALSE), 0.1)</f>
        <v>1.9</v>
      </c>
      <c r="Z112">
        <f>VLOOKUP(B112,'UN Multilaterism Index'!$B$2:$C$194, 2,FALSE)</f>
        <v>82.5</v>
      </c>
    </row>
    <row r="113" spans="1:26" x14ac:dyDescent="0.2">
      <c r="A113" t="s">
        <v>244</v>
      </c>
      <c r="B113" t="s">
        <v>245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51.68577767</v>
      </c>
      <c r="K113">
        <v>3217119.4980000001</v>
      </c>
      <c r="L113">
        <v>860034.924</v>
      </c>
      <c r="M113">
        <v>2038577.2109999999</v>
      </c>
      <c r="N113">
        <v>33848.142999999996</v>
      </c>
      <c r="O113">
        <v>11300000</v>
      </c>
      <c r="P113">
        <v>284.70084053097298</v>
      </c>
      <c r="Q113">
        <v>2.9954108849557501</v>
      </c>
      <c r="R113">
        <v>44600000000</v>
      </c>
      <c r="S113">
        <v>40100000000</v>
      </c>
      <c r="T113">
        <v>109000000000</v>
      </c>
      <c r="U113">
        <v>4133.3333329999996</v>
      </c>
      <c r="V113">
        <v>10066.666670000001</v>
      </c>
      <c r="W113">
        <f>VLOOKUP(B113,gain!$A$2:$AE$193, 31)</f>
        <v>47.422829529880602</v>
      </c>
      <c r="X113">
        <f>IFERROR(VLOOKUP(B113,EIB!$B$2:$F$177, 2, FALSE), 0.1)</f>
        <v>0.8</v>
      </c>
      <c r="Y113">
        <f>IFERROR(VLOOKUP(B113,EIB!$B$2:$F$177, 4, FALSE), 0.1)</f>
        <v>0.6</v>
      </c>
      <c r="Z113">
        <f>VLOOKUP(B113,'UN Multilaterism Index'!$B$2:$C$194, 2,FALSE)</f>
        <v>80.2</v>
      </c>
    </row>
    <row r="114" spans="1:26" x14ac:dyDescent="0.2">
      <c r="A114" t="s">
        <v>246</v>
      </c>
      <c r="B114" t="s">
        <v>247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54.237019050000001</v>
      </c>
      <c r="K114">
        <v>16730.674559999999</v>
      </c>
      <c r="L114">
        <v>11062.041450000001</v>
      </c>
      <c r="M114">
        <v>13896.358</v>
      </c>
      <c r="N114">
        <v>534.41597000000002</v>
      </c>
      <c r="O114">
        <v>125000</v>
      </c>
      <c r="P114">
        <v>133.84539647999901</v>
      </c>
      <c r="Q114">
        <v>4.2753277599999997</v>
      </c>
      <c r="R114">
        <v>1050000000</v>
      </c>
      <c r="S114">
        <v>970000000</v>
      </c>
      <c r="T114">
        <v>1730000000</v>
      </c>
      <c r="U114">
        <v>8500</v>
      </c>
      <c r="V114">
        <v>14066.666670000001</v>
      </c>
      <c r="W114">
        <f>VLOOKUP(B114,gain!$A$2:$AE$193, 31)</f>
        <v>30.9624459126671</v>
      </c>
      <c r="X114">
        <f>IFERROR(VLOOKUP(B114,EIB!$B$2:$F$177, 2, FALSE), 0.1)</f>
        <v>9.4</v>
      </c>
      <c r="Y114">
        <f>IFERROR(VLOOKUP(B114,EIB!$B$2:$F$177, 4, FALSE), 0.1)</f>
        <v>9.3000000000000007</v>
      </c>
      <c r="Z114">
        <f>VLOOKUP(B114,'UN Multilaterism Index'!$B$2:$C$194, 2,FALSE)</f>
        <v>73.5</v>
      </c>
    </row>
    <row r="115" spans="1:26" x14ac:dyDescent="0.2">
      <c r="A115" t="s">
        <v>248</v>
      </c>
      <c r="B115" t="s">
        <v>249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39.972786499999998</v>
      </c>
      <c r="K115">
        <v>7514957.7949999999</v>
      </c>
      <c r="L115">
        <v>3323101.5869999998</v>
      </c>
      <c r="M115">
        <v>5419029.6909999996</v>
      </c>
      <c r="N115">
        <v>175844.35</v>
      </c>
      <c r="O115">
        <v>16800000</v>
      </c>
      <c r="P115">
        <v>447.31891636904697</v>
      </c>
      <c r="Q115">
        <v>10.466925595237999</v>
      </c>
      <c r="R115">
        <v>24600000000</v>
      </c>
      <c r="S115">
        <v>22500000000</v>
      </c>
      <c r="T115">
        <v>71300000000</v>
      </c>
      <c r="U115">
        <v>1506.666667</v>
      </c>
      <c r="V115">
        <v>4366.6666670000004</v>
      </c>
      <c r="W115">
        <f>VLOOKUP(B115,gain!$A$2:$AE$193, 31)</f>
        <v>38.015319385240403</v>
      </c>
      <c r="X115">
        <f>IFERROR(VLOOKUP(B115,EIB!$B$2:$F$177, 2, FALSE), 0.1)</f>
        <v>1.1000000000000001</v>
      </c>
      <c r="Y115">
        <f>IFERROR(VLOOKUP(B115,EIB!$B$2:$F$177, 4, FALSE), 0.1)</f>
        <v>0.9</v>
      </c>
      <c r="Z115">
        <f>VLOOKUP(B115,'UN Multilaterism Index'!$B$2:$C$194, 2,FALSE)</f>
        <v>77.099999999999994</v>
      </c>
    </row>
    <row r="116" spans="1:26" x14ac:dyDescent="0.2">
      <c r="A116" t="s">
        <v>250</v>
      </c>
      <c r="B116" t="s">
        <v>251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41.501260700000003</v>
      </c>
      <c r="K116">
        <v>485922.33130000002</v>
      </c>
      <c r="L116">
        <v>433529.74430000002</v>
      </c>
      <c r="M116">
        <v>459726.03779999999</v>
      </c>
      <c r="N116">
        <v>13199.962</v>
      </c>
      <c r="O116">
        <v>1670000</v>
      </c>
      <c r="P116">
        <v>290.97145586826298</v>
      </c>
      <c r="Q116">
        <v>7.9041688622754398</v>
      </c>
      <c r="R116">
        <v>8510000000</v>
      </c>
      <c r="S116">
        <v>8510000000</v>
      </c>
      <c r="T116">
        <v>20300000000</v>
      </c>
      <c r="U116">
        <v>5436.6666670000004</v>
      </c>
      <c r="V116">
        <v>12970</v>
      </c>
      <c r="W116">
        <f>VLOOKUP(B116,gain!$A$2:$AE$193, 31)</f>
        <v>43.670379736614997</v>
      </c>
      <c r="X116">
        <f>IFERROR(VLOOKUP(B116,EIB!$B$2:$F$177, 2, FALSE), 0.1)</f>
        <v>0.7</v>
      </c>
      <c r="Y116">
        <f>IFERROR(VLOOKUP(B116,EIB!$B$2:$F$177, 4, FALSE), 0.1)</f>
        <v>0.6</v>
      </c>
      <c r="Z116">
        <f>VLOOKUP(B116,'UN Multilaterism Index'!$B$2:$C$194, 2,FALSE)</f>
        <v>50</v>
      </c>
    </row>
    <row r="117" spans="1:26" x14ac:dyDescent="0.2">
      <c r="A117" t="s">
        <v>252</v>
      </c>
      <c r="B117" t="s">
        <v>253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52.515144390000003</v>
      </c>
      <c r="K117">
        <v>1850472.497</v>
      </c>
      <c r="L117">
        <v>1279566.203</v>
      </c>
      <c r="M117">
        <v>1565019.35</v>
      </c>
      <c r="N117">
        <v>54327.337</v>
      </c>
      <c r="O117">
        <v>12400000</v>
      </c>
      <c r="P117">
        <v>149.23165298386999</v>
      </c>
      <c r="Q117">
        <v>4.3812368548386997</v>
      </c>
      <c r="R117">
        <v>43300000000</v>
      </c>
      <c r="S117">
        <v>38500000000</v>
      </c>
      <c r="T117">
        <v>134000000000</v>
      </c>
      <c r="U117">
        <v>3575</v>
      </c>
      <c r="V117">
        <v>11085</v>
      </c>
      <c r="W117">
        <f>VLOOKUP(B117,gain!$A$2:$AE$193, 31)</f>
        <v>51.246609477164697</v>
      </c>
      <c r="X117">
        <f>IFERROR(VLOOKUP(B117,EIB!$B$2:$F$177, 2, FALSE), 0.1)</f>
        <v>1</v>
      </c>
      <c r="Y117">
        <f>IFERROR(VLOOKUP(B117,EIB!$B$2:$F$177, 4, FALSE), 0.1)</f>
        <v>0.9</v>
      </c>
      <c r="Z117">
        <f>VLOOKUP(B117,'UN Multilaterism Index'!$B$2:$C$194, 2,FALSE)</f>
        <v>85</v>
      </c>
    </row>
    <row r="118" spans="1:26" x14ac:dyDescent="0.2">
      <c r="A118" t="s">
        <v>254</v>
      </c>
      <c r="B118" t="s">
        <v>255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38.027120279999998</v>
      </c>
      <c r="K118">
        <v>8666238.0360000003</v>
      </c>
      <c r="L118">
        <v>4784902.7070000004</v>
      </c>
      <c r="M118">
        <v>6725570.3720000004</v>
      </c>
      <c r="N118">
        <v>200567.1</v>
      </c>
      <c r="O118">
        <v>123000000</v>
      </c>
      <c r="P118">
        <v>70.457219804877994</v>
      </c>
      <c r="Q118">
        <v>1.6306268292682899</v>
      </c>
      <c r="R118">
        <v>100000000000</v>
      </c>
      <c r="S118">
        <v>96900000000</v>
      </c>
      <c r="T118">
        <v>272000000000</v>
      </c>
      <c r="U118">
        <v>861.66666669999995</v>
      </c>
      <c r="V118">
        <v>2345</v>
      </c>
      <c r="W118">
        <f>VLOOKUP(B118,gain!$A$2:$AE$193, 31)</f>
        <v>44.869931312809499</v>
      </c>
      <c r="X118">
        <f>IFERROR(VLOOKUP(B118,EIB!$B$2:$F$177, 2, FALSE), 0.1)</f>
        <v>1.4</v>
      </c>
      <c r="Y118">
        <f>IFERROR(VLOOKUP(B118,EIB!$B$2:$F$177, 4, FALSE), 0.1)</f>
        <v>1.3</v>
      </c>
      <c r="Z118">
        <f>VLOOKUP(B118,'UN Multilaterism Index'!$B$2:$C$194, 2,FALSE)</f>
        <v>56.6</v>
      </c>
    </row>
    <row r="119" spans="1:26" x14ac:dyDescent="0.2">
      <c r="A119" t="s">
        <v>256</v>
      </c>
      <c r="B119" t="s">
        <v>257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43.808111080000003</v>
      </c>
      <c r="K119">
        <v>2500380.14</v>
      </c>
      <c r="L119">
        <v>343140.3224</v>
      </c>
      <c r="M119">
        <v>1421760.2309999999</v>
      </c>
      <c r="N119">
        <v>35765.15</v>
      </c>
      <c r="O119">
        <v>17400000</v>
      </c>
      <c r="P119">
        <v>143.700008045977</v>
      </c>
      <c r="Q119">
        <v>2.0554683908045899</v>
      </c>
      <c r="R119">
        <v>77900000000</v>
      </c>
      <c r="S119">
        <v>74800000000</v>
      </c>
      <c r="T119">
        <v>152000000000</v>
      </c>
      <c r="U119">
        <v>4648.3333329999996</v>
      </c>
      <c r="V119">
        <v>9073.3333330000005</v>
      </c>
      <c r="W119">
        <f>VLOOKUP(B119,gain!$A$2:$AE$193, 31)</f>
        <v>30.9624459126671</v>
      </c>
      <c r="X119">
        <f>IFERROR(VLOOKUP(B119,EIB!$B$2:$F$177, 2, FALSE), 0.1)</f>
        <v>0.6</v>
      </c>
      <c r="Y119">
        <f>IFERROR(VLOOKUP(B119,EIB!$B$2:$F$177, 4, FALSE), 0.1)</f>
        <v>0.4</v>
      </c>
      <c r="Z119">
        <f>VLOOKUP(B119,'UN Multilaterism Index'!$B$2:$C$194, 2,FALSE)</f>
        <v>84.3</v>
      </c>
    </row>
    <row r="120" spans="1:26" x14ac:dyDescent="0.2">
      <c r="A120" t="s">
        <v>258</v>
      </c>
      <c r="B120" t="s">
        <v>259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51.130555010000002</v>
      </c>
      <c r="K120">
        <v>44712.1875</v>
      </c>
      <c r="L120">
        <v>-12438.8478</v>
      </c>
      <c r="M120">
        <v>16136.66985</v>
      </c>
      <c r="N120">
        <v>2817.9250999999999</v>
      </c>
      <c r="O120">
        <v>930000</v>
      </c>
      <c r="P120">
        <v>48.0776209677419</v>
      </c>
      <c r="Q120">
        <v>3.0300269892473102</v>
      </c>
      <c r="R120">
        <v>4750000000</v>
      </c>
      <c r="S120">
        <v>4540000000</v>
      </c>
      <c r="T120">
        <v>11200000000</v>
      </c>
      <c r="U120">
        <v>5153.3333329999996</v>
      </c>
      <c r="V120">
        <v>12116.666670000001</v>
      </c>
      <c r="W120">
        <f>VLOOKUP(B120,gain!$A$2:$AE$193, 31)</f>
        <v>44.869931312809499</v>
      </c>
      <c r="X120">
        <f>IFERROR(VLOOKUP(B120,EIB!$B$2:$F$177, 2, FALSE), 0.1)</f>
        <v>1.5</v>
      </c>
      <c r="Y120">
        <f>IFERROR(VLOOKUP(B120,EIB!$B$2:$F$177, 4, FALSE), 0.1)</f>
        <v>1.3</v>
      </c>
      <c r="Z120">
        <f>VLOOKUP(B120,'UN Multilaterism Index'!$B$2:$C$194, 2,FALSE)</f>
        <v>88.3</v>
      </c>
    </row>
    <row r="121" spans="1:26" x14ac:dyDescent="0.2">
      <c r="A121" t="s">
        <v>260</v>
      </c>
      <c r="B121" t="s">
        <v>261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48.169729619999998</v>
      </c>
      <c r="K121">
        <v>191429.89319999999</v>
      </c>
      <c r="L121">
        <v>-174909.29240000001</v>
      </c>
      <c r="M121">
        <v>8260.3004000000001</v>
      </c>
      <c r="N121">
        <v>-6167.6653999999999</v>
      </c>
      <c r="O121">
        <v>782000</v>
      </c>
      <c r="P121">
        <v>244.795259846547</v>
      </c>
      <c r="Q121">
        <v>-7.8870401534526797</v>
      </c>
      <c r="R121">
        <v>2390000000</v>
      </c>
      <c r="S121">
        <v>2390000000</v>
      </c>
      <c r="T121">
        <v>8750000000</v>
      </c>
      <c r="U121">
        <v>3114</v>
      </c>
      <c r="V121">
        <v>11400</v>
      </c>
      <c r="W121">
        <f>VLOOKUP(B121,gain!$A$2:$AE$193, 31)</f>
        <v>32.881355643672002</v>
      </c>
      <c r="X121">
        <f>IFERROR(VLOOKUP(B121,EIB!$B$2:$F$177, 2, FALSE), 0.1)</f>
        <v>0.8</v>
      </c>
      <c r="Y121">
        <f>IFERROR(VLOOKUP(B121,EIB!$B$2:$F$177, 4, FALSE), 0.1)</f>
        <v>0.6</v>
      </c>
      <c r="Z121">
        <f>VLOOKUP(B121,'UN Multilaterism Index'!$B$2:$C$194, 2,FALSE)</f>
        <v>62.3</v>
      </c>
    </row>
    <row r="122" spans="1:26" x14ac:dyDescent="0.2">
      <c r="A122" t="s">
        <v>262</v>
      </c>
      <c r="B122" t="s">
        <v>263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48.49754137</v>
      </c>
      <c r="K122">
        <v>1014835.429</v>
      </c>
      <c r="L122">
        <v>471191.66100000002</v>
      </c>
      <c r="M122">
        <v>743013.54500000004</v>
      </c>
      <c r="N122">
        <v>11954.982</v>
      </c>
      <c r="O122">
        <v>2830000</v>
      </c>
      <c r="P122">
        <v>358.59909151943401</v>
      </c>
      <c r="Q122">
        <v>4.2243752650176596</v>
      </c>
      <c r="R122">
        <v>14800000000</v>
      </c>
      <c r="S122">
        <v>12800000000</v>
      </c>
      <c r="T122">
        <v>28900000000</v>
      </c>
      <c r="U122">
        <v>5253.3333329999996</v>
      </c>
      <c r="V122">
        <v>10248.333329999999</v>
      </c>
      <c r="W122">
        <f>VLOOKUP(B122,gain!$A$2:$AE$193, 31)</f>
        <v>47.422829529880602</v>
      </c>
      <c r="X122">
        <f>IFERROR(VLOOKUP(B122,EIB!$B$2:$F$177, 2, FALSE), 0.1)</f>
        <v>2.2999999999999998</v>
      </c>
      <c r="Y122">
        <f>IFERROR(VLOOKUP(B122,EIB!$B$2:$F$177, 4, FALSE), 0.1)</f>
        <v>2.1</v>
      </c>
      <c r="Z122">
        <f>VLOOKUP(B122,'UN Multilaterism Index'!$B$2:$C$194, 2,FALSE)</f>
        <v>88.7</v>
      </c>
    </row>
    <row r="123" spans="1:26" x14ac:dyDescent="0.2">
      <c r="A123" t="s">
        <v>264</v>
      </c>
      <c r="B123" t="s">
        <v>265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39.771796270000003</v>
      </c>
      <c r="K123">
        <v>6928578.267</v>
      </c>
      <c r="L123">
        <v>3684534.5460000001</v>
      </c>
      <c r="M123">
        <v>5306556.4069999997</v>
      </c>
      <c r="N123">
        <v>144227.79999999999</v>
      </c>
      <c r="O123">
        <v>65500000</v>
      </c>
      <c r="P123">
        <v>105.779820870229</v>
      </c>
      <c r="Q123">
        <v>2.2019511450381599</v>
      </c>
      <c r="R123">
        <v>62700000000</v>
      </c>
      <c r="S123">
        <v>59500000000</v>
      </c>
      <c r="T123">
        <v>159000000000</v>
      </c>
      <c r="U123">
        <v>1060</v>
      </c>
      <c r="V123">
        <v>2680</v>
      </c>
      <c r="W123">
        <f>VLOOKUP(B123,gain!$A$2:$AE$193, 31)</f>
        <v>49.8750544746363</v>
      </c>
      <c r="X123">
        <f>IFERROR(VLOOKUP(B123,EIB!$B$2:$F$177, 2, FALSE), 0.1)</f>
        <v>1.1000000000000001</v>
      </c>
      <c r="Y123">
        <f>IFERROR(VLOOKUP(B123,EIB!$B$2:$F$177, 4, FALSE), 0.1)</f>
        <v>1</v>
      </c>
      <c r="Z123">
        <f>VLOOKUP(B123,'UN Multilaterism Index'!$B$2:$C$194, 2,FALSE)</f>
        <v>72.599999999999994</v>
      </c>
    </row>
    <row r="124" spans="1:26" x14ac:dyDescent="0.2">
      <c r="A124" t="s">
        <v>266</v>
      </c>
      <c r="B124" t="s">
        <v>267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32.998859750000001</v>
      </c>
      <c r="K124">
        <v>5492163.1200000001</v>
      </c>
      <c r="L124">
        <v>2937669.5619999999</v>
      </c>
      <c r="M124">
        <v>4214916.341</v>
      </c>
      <c r="N124">
        <v>116502.05</v>
      </c>
      <c r="O124">
        <v>46900000</v>
      </c>
      <c r="P124">
        <v>117.103691257995</v>
      </c>
      <c r="Q124">
        <v>2.4840522388059698</v>
      </c>
      <c r="R124">
        <v>48600000000</v>
      </c>
      <c r="S124">
        <v>45800000000</v>
      </c>
      <c r="T124">
        <v>180000000000</v>
      </c>
      <c r="U124">
        <v>1133.333333</v>
      </c>
      <c r="V124">
        <v>4110</v>
      </c>
      <c r="W124">
        <f>VLOOKUP(B124,gain!$A$2:$AE$193, 31)</f>
        <v>57.8714050053348</v>
      </c>
      <c r="X124">
        <f>IFERROR(VLOOKUP(B124,EIB!$B$2:$F$177, 2, FALSE), 0.1)</f>
        <v>0.1</v>
      </c>
      <c r="Y124">
        <f>IFERROR(VLOOKUP(B124,EIB!$B$2:$F$177, 4, FALSE), 0.1)</f>
        <v>0.1</v>
      </c>
      <c r="Z124">
        <f>VLOOKUP(B124,'UN Multilaterism Index'!$B$2:$C$194, 2,FALSE)</f>
        <v>54.4</v>
      </c>
    </row>
    <row r="125" spans="1:26" x14ac:dyDescent="0.2">
      <c r="A125" t="s">
        <v>268</v>
      </c>
      <c r="B125" t="s">
        <v>269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45.842463479999999</v>
      </c>
      <c r="K125">
        <v>1411255.99</v>
      </c>
      <c r="L125">
        <v>604329.353</v>
      </c>
      <c r="M125">
        <v>1007792.672</v>
      </c>
      <c r="N125">
        <v>20784.899000000001</v>
      </c>
      <c r="O125">
        <v>6340000</v>
      </c>
      <c r="P125">
        <v>222.59558201892699</v>
      </c>
      <c r="Q125">
        <v>3.2783752365930598</v>
      </c>
      <c r="R125">
        <v>25700000000</v>
      </c>
      <c r="S125">
        <v>23400000000</v>
      </c>
      <c r="T125">
        <v>56600000000</v>
      </c>
      <c r="U125">
        <v>4086.666667</v>
      </c>
      <c r="V125">
        <v>8993.3333330000005</v>
      </c>
      <c r="W125">
        <f>VLOOKUP(B125,gain!$A$2:$AE$193, 31)</f>
        <v>40.379898755935599</v>
      </c>
      <c r="X125">
        <f>IFERROR(VLOOKUP(B125,EIB!$B$2:$F$177, 2, FALSE), 0.1)</f>
        <v>0.9</v>
      </c>
      <c r="Y125">
        <f>IFERROR(VLOOKUP(B125,EIB!$B$2:$F$177, 4, FALSE), 0.1)</f>
        <v>0.8</v>
      </c>
      <c r="Z125">
        <f>VLOOKUP(B125,'UN Multilaterism Index'!$B$2:$C$194, 2,FALSE)</f>
        <v>82.3</v>
      </c>
    </row>
    <row r="126" spans="1:26" x14ac:dyDescent="0.2">
      <c r="A126" t="s">
        <v>270</v>
      </c>
      <c r="B126" t="s">
        <v>271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43.223579839999999</v>
      </c>
      <c r="K126">
        <v>2131168.71</v>
      </c>
      <c r="L126">
        <v>614705.27399999998</v>
      </c>
      <c r="M126">
        <v>1372936.9920000001</v>
      </c>
      <c r="N126">
        <v>49519.82</v>
      </c>
      <c r="O126">
        <v>7530000</v>
      </c>
      <c r="P126">
        <v>283.02373306772898</v>
      </c>
      <c r="Q126">
        <v>6.5763373173970701</v>
      </c>
      <c r="R126">
        <v>17600000000</v>
      </c>
      <c r="S126">
        <v>15300000000</v>
      </c>
      <c r="T126">
        <v>56400000000</v>
      </c>
      <c r="U126">
        <v>2420</v>
      </c>
      <c r="V126">
        <v>7746.6666670000004</v>
      </c>
      <c r="W126">
        <f>VLOOKUP(B126,gain!$A$2:$AE$193, 31)</f>
        <v>39.279958318703599</v>
      </c>
      <c r="X126">
        <f>IFERROR(VLOOKUP(B126,EIB!$B$2:$F$177, 2, FALSE), 0.1)</f>
        <v>0.8</v>
      </c>
      <c r="Y126">
        <f>IFERROR(VLOOKUP(B126,EIB!$B$2:$F$177, 4, FALSE), 0.1)</f>
        <v>0.7</v>
      </c>
      <c r="Z126">
        <f>VLOOKUP(B126,'UN Multilaterism Index'!$B$2:$C$194, 2,FALSE)</f>
        <v>77.599999999999994</v>
      </c>
    </row>
    <row r="127" spans="1:26" x14ac:dyDescent="0.2">
      <c r="A127" t="s">
        <v>272</v>
      </c>
      <c r="B127" t="s">
        <v>273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43.234887809999996</v>
      </c>
      <c r="K127">
        <v>4923687.2439999999</v>
      </c>
      <c r="L127">
        <v>2132697.1340000001</v>
      </c>
      <c r="M127">
        <v>3528192.1889999998</v>
      </c>
      <c r="N127">
        <v>83492.467000000004</v>
      </c>
      <c r="O127">
        <v>30500000</v>
      </c>
      <c r="P127">
        <v>161.43236865573701</v>
      </c>
      <c r="Q127">
        <v>2.73745793442622</v>
      </c>
      <c r="R127">
        <v>34400000000</v>
      </c>
      <c r="S127">
        <v>33500000000</v>
      </c>
      <c r="T127">
        <v>120000000000</v>
      </c>
      <c r="U127">
        <v>1175</v>
      </c>
      <c r="V127">
        <v>4090</v>
      </c>
      <c r="W127">
        <f>VLOOKUP(B127,gain!$A$2:$AE$193, 31)</f>
        <v>52.499868661212503</v>
      </c>
      <c r="X127">
        <f>IFERROR(VLOOKUP(B127,EIB!$B$2:$F$177, 2, FALSE), 0.1)</f>
        <v>1.1000000000000001</v>
      </c>
      <c r="Y127">
        <f>IFERROR(VLOOKUP(B127,EIB!$B$2:$F$177, 4, FALSE), 0.1)</f>
        <v>1</v>
      </c>
      <c r="Z127">
        <f>VLOOKUP(B127,'UN Multilaterism Index'!$B$2:$C$194, 2,FALSE)</f>
        <v>75.7</v>
      </c>
    </row>
    <row r="128" spans="1:26" x14ac:dyDescent="0.2">
      <c r="A128" t="s">
        <v>274</v>
      </c>
      <c r="B128" t="s">
        <v>275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44.8048596</v>
      </c>
      <c r="K128">
        <v>3738581.838</v>
      </c>
      <c r="L128">
        <v>1356373.6370000001</v>
      </c>
      <c r="M128">
        <v>2547477.7370000002</v>
      </c>
      <c r="N128">
        <v>69064.866999999998</v>
      </c>
      <c r="O128">
        <v>33500000</v>
      </c>
      <c r="P128">
        <v>111.59945785074601</v>
      </c>
      <c r="Q128">
        <v>2.0616378208955202</v>
      </c>
      <c r="R128">
        <v>68700000000</v>
      </c>
      <c r="S128">
        <v>63900000000</v>
      </c>
      <c r="T128">
        <v>175000000000</v>
      </c>
      <c r="U128">
        <v>2151.666667</v>
      </c>
      <c r="V128">
        <v>5476.6666670000004</v>
      </c>
      <c r="W128">
        <f>VLOOKUP(B128,gain!$A$2:$AE$193, 31)</f>
        <v>43.670379736614997</v>
      </c>
      <c r="X128">
        <f>IFERROR(VLOOKUP(B128,EIB!$B$2:$F$177, 2, FALSE), 0.1)</f>
        <v>0.1</v>
      </c>
      <c r="Y128">
        <f>IFERROR(VLOOKUP(B128,EIB!$B$2:$F$177, 4, FALSE), 0.1)</f>
        <v>0.1</v>
      </c>
      <c r="Z128">
        <f>VLOOKUP(B128,'UN Multilaterism Index'!$B$2:$C$194, 2,FALSE)</f>
        <v>80.7</v>
      </c>
    </row>
    <row r="129" spans="1:26" x14ac:dyDescent="0.2">
      <c r="A129" t="s">
        <v>276</v>
      </c>
      <c r="B129" t="s">
        <v>277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39.063593679999997</v>
      </c>
      <c r="K129">
        <v>4217315.3480000002</v>
      </c>
      <c r="L129">
        <v>2492128.5210000002</v>
      </c>
      <c r="M129">
        <v>3354721.9350000001</v>
      </c>
      <c r="N129">
        <v>113161.1</v>
      </c>
      <c r="O129">
        <v>54000000</v>
      </c>
      <c r="P129">
        <v>78.098432370370304</v>
      </c>
      <c r="Q129">
        <v>2.0955759259259201</v>
      </c>
      <c r="R129">
        <v>97400000000</v>
      </c>
      <c r="S129">
        <v>92900000000</v>
      </c>
      <c r="T129">
        <v>249000000000</v>
      </c>
      <c r="U129">
        <v>1886.666667</v>
      </c>
      <c r="V129">
        <v>4825</v>
      </c>
      <c r="W129">
        <f>VLOOKUP(B129,gain!$A$2:$AE$193, 31)</f>
        <v>38.015319385240403</v>
      </c>
      <c r="X129">
        <f>IFERROR(VLOOKUP(B129,EIB!$B$2:$F$177, 2, FALSE), 0.1)</f>
        <v>1.3</v>
      </c>
      <c r="Y129">
        <f>IFERROR(VLOOKUP(B129,EIB!$B$2:$F$177, 4, FALSE), 0.1)</f>
        <v>1.2</v>
      </c>
      <c r="Z129">
        <f>VLOOKUP(B129,'UN Multilaterism Index'!$B$2:$C$194, 2,FALSE)</f>
        <v>72</v>
      </c>
    </row>
    <row r="130" spans="1:26" x14ac:dyDescent="0.2">
      <c r="A130" t="s">
        <v>278</v>
      </c>
      <c r="B130" t="s">
        <v>279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41.871831149999998</v>
      </c>
      <c r="K130">
        <v>3077535.8730000001</v>
      </c>
      <c r="L130">
        <v>1065862.831</v>
      </c>
      <c r="M130">
        <v>2071699.352</v>
      </c>
      <c r="N130">
        <v>24435.32</v>
      </c>
      <c r="O130">
        <v>6950000</v>
      </c>
      <c r="P130">
        <v>442.81091697841703</v>
      </c>
      <c r="Q130">
        <v>3.5158733812949601</v>
      </c>
      <c r="R130">
        <v>13000000000</v>
      </c>
      <c r="S130">
        <v>11300000000</v>
      </c>
      <c r="T130">
        <v>38000000000</v>
      </c>
      <c r="U130">
        <v>1940</v>
      </c>
      <c r="V130">
        <v>5655</v>
      </c>
      <c r="W130">
        <f>VLOOKUP(B130,gain!$A$2:$AE$193, 31)</f>
        <v>52.499868661212503</v>
      </c>
      <c r="X130">
        <f>IFERROR(VLOOKUP(B130,EIB!$B$2:$F$177, 2, FALSE), 0.1)</f>
        <v>0.6</v>
      </c>
      <c r="Y130">
        <f>IFERROR(VLOOKUP(B130,EIB!$B$2:$F$177, 4, FALSE), 0.1)</f>
        <v>0.5</v>
      </c>
      <c r="Z130">
        <f>VLOOKUP(B130,'UN Multilaterism Index'!$B$2:$C$194, 2,FALSE)</f>
        <v>79</v>
      </c>
    </row>
    <row r="131" spans="1:26" x14ac:dyDescent="0.2">
      <c r="A131" t="s">
        <v>280</v>
      </c>
      <c r="B131" t="s">
        <v>281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43.729378859999997</v>
      </c>
      <c r="K131">
        <v>331185.27059999999</v>
      </c>
      <c r="L131">
        <v>201993.21460000001</v>
      </c>
      <c r="M131">
        <v>266589.2426</v>
      </c>
      <c r="N131">
        <v>8119.8674000000001</v>
      </c>
      <c r="O131">
        <v>405000</v>
      </c>
      <c r="P131">
        <v>817.74140888888803</v>
      </c>
      <c r="Q131">
        <v>20.049055308641901</v>
      </c>
      <c r="R131">
        <v>2260000000</v>
      </c>
      <c r="S131">
        <v>2090000000</v>
      </c>
      <c r="T131">
        <v>3470000000</v>
      </c>
      <c r="U131">
        <v>5780</v>
      </c>
      <c r="V131">
        <v>8863.3333330000005</v>
      </c>
      <c r="W131">
        <f>VLOOKUP(B131,gain!$A$2:$AE$193, 31)</f>
        <v>42.156062726246503</v>
      </c>
      <c r="X131">
        <f>IFERROR(VLOOKUP(B131,EIB!$B$2:$F$177, 2, FALSE), 0.1)</f>
        <v>1.4</v>
      </c>
      <c r="Y131">
        <f>IFERROR(VLOOKUP(B131,EIB!$B$2:$F$177, 4, FALSE), 0.1)</f>
        <v>1.3</v>
      </c>
      <c r="Z131">
        <f>VLOOKUP(B131,'UN Multilaterism Index'!$B$2:$C$194, 2,FALSE)</f>
        <v>86.8</v>
      </c>
    </row>
    <row r="132" spans="1:26" x14ac:dyDescent="0.2">
      <c r="A132" t="s">
        <v>282</v>
      </c>
      <c r="B132" t="s">
        <v>283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35.237557250000002</v>
      </c>
      <c r="K132">
        <v>3837787.3360000001</v>
      </c>
      <c r="L132">
        <v>2037977.946</v>
      </c>
      <c r="M132">
        <v>2937882.6409999998</v>
      </c>
      <c r="N132">
        <v>66593.902000000002</v>
      </c>
      <c r="O132">
        <v>5970000</v>
      </c>
      <c r="P132">
        <v>642.84544991624796</v>
      </c>
      <c r="Q132">
        <v>11.1547574539363</v>
      </c>
      <c r="R132">
        <v>13300000000</v>
      </c>
      <c r="S132">
        <v>12300000000</v>
      </c>
      <c r="T132">
        <v>24400000000</v>
      </c>
      <c r="U132">
        <v>2351.666667</v>
      </c>
      <c r="V132">
        <v>4341.6666670000004</v>
      </c>
      <c r="W132">
        <f>VLOOKUP(B132,gain!$A$2:$AE$193, 31)</f>
        <v>40.254299608261903</v>
      </c>
      <c r="X132">
        <f>IFERROR(VLOOKUP(B132,EIB!$B$2:$F$177, 2, FALSE), 0.1)</f>
        <v>0.8</v>
      </c>
      <c r="Y132">
        <f>IFERROR(VLOOKUP(B132,EIB!$B$2:$F$177, 4, FALSE), 0.1)</f>
        <v>0.7</v>
      </c>
      <c r="Z132">
        <f>VLOOKUP(B132,'UN Multilaterism Index'!$B$2:$C$194, 2,FALSE)</f>
        <v>69.8</v>
      </c>
    </row>
    <row r="133" spans="1:26" x14ac:dyDescent="0.2">
      <c r="A133" t="s">
        <v>284</v>
      </c>
      <c r="B133" t="s">
        <v>285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42.301107539999997</v>
      </c>
      <c r="K133">
        <v>221277.39170000001</v>
      </c>
      <c r="L133">
        <v>114393.4072</v>
      </c>
      <c r="M133">
        <v>167835.39939999999</v>
      </c>
      <c r="N133">
        <v>3535.3584000000001</v>
      </c>
      <c r="O133">
        <v>1200000</v>
      </c>
      <c r="P133">
        <v>184.39782641666599</v>
      </c>
      <c r="Q133">
        <v>2.946132</v>
      </c>
      <c r="R133">
        <v>4180000000</v>
      </c>
      <c r="S133">
        <v>4060000000</v>
      </c>
      <c r="T133">
        <v>9920000000</v>
      </c>
      <c r="U133">
        <v>3553.333333</v>
      </c>
      <c r="V133">
        <v>8421.6666669999995</v>
      </c>
      <c r="W133">
        <f>VLOOKUP(B133,gain!$A$2:$AE$193, 31)</f>
        <v>40.862877468495498</v>
      </c>
      <c r="X133">
        <f>IFERROR(VLOOKUP(B133,EIB!$B$2:$F$177, 2, FALSE), 0.1)</f>
        <v>0.8</v>
      </c>
      <c r="Y133">
        <f>IFERROR(VLOOKUP(B133,EIB!$B$2:$F$177, 4, FALSE), 0.1)</f>
        <v>0.6</v>
      </c>
      <c r="Z133">
        <f>VLOOKUP(B133,'UN Multilaterism Index'!$B$2:$C$194, 2,FALSE)</f>
        <v>59.1</v>
      </c>
    </row>
    <row r="134" spans="1:26" x14ac:dyDescent="0.2">
      <c r="A134" t="s">
        <v>286</v>
      </c>
      <c r="B134" t="s">
        <v>287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40.577404489999999</v>
      </c>
      <c r="K134">
        <v>2216818.9550000001</v>
      </c>
      <c r="L134">
        <v>532815.46310000005</v>
      </c>
      <c r="M134">
        <v>1374817.209</v>
      </c>
      <c r="N134">
        <v>12976.218000000001</v>
      </c>
      <c r="O134">
        <v>10400000</v>
      </c>
      <c r="P134">
        <v>213.15566874999999</v>
      </c>
      <c r="Q134">
        <v>1.24771326923076</v>
      </c>
      <c r="R134">
        <v>23800000000</v>
      </c>
      <c r="S134">
        <v>22400000000</v>
      </c>
      <c r="T134">
        <v>54500000000</v>
      </c>
      <c r="U134">
        <v>2365</v>
      </c>
      <c r="V134">
        <v>5425</v>
      </c>
      <c r="W134">
        <f>VLOOKUP(B134,gain!$A$2:$AE$193, 31)</f>
        <v>43.732795076543198</v>
      </c>
      <c r="X134">
        <f>IFERROR(VLOOKUP(B134,EIB!$B$2:$F$177, 2, FALSE), 0.1)</f>
        <v>0.6</v>
      </c>
      <c r="Y134">
        <f>IFERROR(VLOOKUP(B134,EIB!$B$2:$F$177, 4, FALSE), 0.1)</f>
        <v>0.4</v>
      </c>
      <c r="Z134">
        <f>VLOOKUP(B134,'UN Multilaterism Index'!$B$2:$C$194, 2,FALSE)</f>
        <v>79.2</v>
      </c>
    </row>
    <row r="135" spans="1:26" x14ac:dyDescent="0.2">
      <c r="A135" t="s">
        <v>288</v>
      </c>
      <c r="B135" t="s">
        <v>289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42.302942700000003</v>
      </c>
      <c r="K135">
        <v>3560340.1269999999</v>
      </c>
      <c r="L135">
        <v>707292.57319999998</v>
      </c>
      <c r="M135">
        <v>2133816.35</v>
      </c>
      <c r="N135">
        <v>707.96468000000004</v>
      </c>
      <c r="O135">
        <v>20000000</v>
      </c>
      <c r="P135">
        <v>178.01700635</v>
      </c>
      <c r="Q135">
        <v>3.5398234000000001E-2</v>
      </c>
      <c r="R135">
        <v>23500000000</v>
      </c>
      <c r="S135">
        <v>20100000000</v>
      </c>
      <c r="T135">
        <v>65500000000</v>
      </c>
      <c r="U135">
        <v>1261.666667</v>
      </c>
      <c r="V135">
        <v>3503.333333</v>
      </c>
      <c r="W135">
        <f>VLOOKUP(B135,gain!$A$2:$AE$193, 31)</f>
        <v>40.581942787414903</v>
      </c>
      <c r="X135">
        <f>IFERROR(VLOOKUP(B135,EIB!$B$2:$F$177, 2, FALSE), 0.1)</f>
        <v>0.5</v>
      </c>
      <c r="Y135">
        <f>IFERROR(VLOOKUP(B135,EIB!$B$2:$F$177, 4, FALSE), 0.1)</f>
        <v>0.4</v>
      </c>
      <c r="Z135">
        <f>VLOOKUP(B135,'UN Multilaterism Index'!$B$2:$C$194, 2,FALSE)</f>
        <v>84.7</v>
      </c>
    </row>
    <row r="136" spans="1:26" x14ac:dyDescent="0.2">
      <c r="A136" t="s">
        <v>290</v>
      </c>
      <c r="B136" t="s">
        <v>291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32.310789849999999</v>
      </c>
      <c r="K136">
        <v>5353553.6399999997</v>
      </c>
      <c r="L136">
        <v>6403.8419999999996</v>
      </c>
      <c r="M136">
        <v>2679978.7409999999</v>
      </c>
      <c r="N136">
        <v>37169.904000000002</v>
      </c>
      <c r="O136">
        <v>99000000</v>
      </c>
      <c r="P136">
        <v>54.076299393939301</v>
      </c>
      <c r="Q136">
        <v>0.37545357575757499</v>
      </c>
      <c r="R136">
        <v>48200000000</v>
      </c>
      <c r="S136">
        <v>47300000000</v>
      </c>
      <c r="T136">
        <v>101000000000</v>
      </c>
      <c r="U136">
        <v>523.33333330000005</v>
      </c>
      <c r="V136">
        <v>1093.333333</v>
      </c>
      <c r="W136">
        <f>VLOOKUP(B136,gain!$A$2:$AE$193, 31)</f>
        <v>40.254299608261903</v>
      </c>
      <c r="X136">
        <f>IFERROR(VLOOKUP(B136,EIB!$B$2:$F$177, 2, FALSE), 0.1)</f>
        <v>1</v>
      </c>
      <c r="Y136">
        <f>IFERROR(VLOOKUP(B136,EIB!$B$2:$F$177, 4, FALSE), 0.1)</f>
        <v>0.9</v>
      </c>
      <c r="Z136">
        <f>VLOOKUP(B136,'UN Multilaterism Index'!$B$2:$C$194, 2,FALSE)</f>
        <v>49.4</v>
      </c>
    </row>
    <row r="137" spans="1:26" x14ac:dyDescent="0.2">
      <c r="A137" t="s">
        <v>292</v>
      </c>
      <c r="B137" t="s">
        <v>293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39.879149650000002</v>
      </c>
      <c r="K137">
        <v>3085993.3459999999</v>
      </c>
      <c r="L137">
        <v>1745419.8330000001</v>
      </c>
      <c r="M137">
        <v>2415706.59</v>
      </c>
      <c r="N137">
        <v>59770.27</v>
      </c>
      <c r="O137">
        <v>27900000</v>
      </c>
      <c r="P137">
        <v>110.60908050179199</v>
      </c>
      <c r="Q137">
        <v>2.1423035842293898</v>
      </c>
      <c r="R137">
        <v>40200000000</v>
      </c>
      <c r="S137">
        <v>38500000000</v>
      </c>
      <c r="T137">
        <v>102000000000</v>
      </c>
      <c r="U137">
        <v>1531.666667</v>
      </c>
      <c r="V137">
        <v>3886.666667</v>
      </c>
      <c r="W137">
        <f>VLOOKUP(B137,gain!$A$2:$AE$193, 31)</f>
        <v>40.254299608261903</v>
      </c>
      <c r="X137">
        <f>IFERROR(VLOOKUP(B137,EIB!$B$2:$F$177, 2, FALSE), 0.1)</f>
        <v>1</v>
      </c>
      <c r="Y137">
        <f>IFERROR(VLOOKUP(B137,EIB!$B$2:$F$177, 4, FALSE), 0.1)</f>
        <v>0.9</v>
      </c>
      <c r="Z137">
        <f>VLOOKUP(B137,'UN Multilaterism Index'!$B$2:$C$194, 2,FALSE)</f>
        <v>63.1</v>
      </c>
    </row>
    <row r="138" spans="1:26" x14ac:dyDescent="0.2">
      <c r="A138" t="s">
        <v>294</v>
      </c>
      <c r="B138" t="s">
        <v>295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50.851482269999998</v>
      </c>
      <c r="K138">
        <v>20628.29002</v>
      </c>
      <c r="L138">
        <v>13197.33733</v>
      </c>
      <c r="M138">
        <v>16912.81367</v>
      </c>
      <c r="N138">
        <v>620.91002000000003</v>
      </c>
      <c r="O138">
        <v>593000</v>
      </c>
      <c r="P138">
        <v>34.786323811129797</v>
      </c>
      <c r="Q138">
        <v>1.0470658010117999</v>
      </c>
      <c r="R138">
        <v>2050000000</v>
      </c>
      <c r="S138">
        <v>1810000000</v>
      </c>
      <c r="T138">
        <v>4250000000</v>
      </c>
      <c r="U138">
        <v>3538.333333</v>
      </c>
      <c r="V138">
        <v>7325</v>
      </c>
      <c r="W138">
        <f>VLOOKUP(B138,gain!$A$2:$AE$193, 31)</f>
        <v>40.254299608261903</v>
      </c>
      <c r="X138">
        <f>IFERROR(VLOOKUP(B138,EIB!$B$2:$F$177, 2, FALSE), 0.1)</f>
        <v>0.8</v>
      </c>
      <c r="Y138">
        <f>IFERROR(VLOOKUP(B138,EIB!$B$2:$F$177, 4, FALSE), 0.1)</f>
        <v>0.7</v>
      </c>
      <c r="Z138">
        <f>VLOOKUP(B138,'UN Multilaterism Index'!$B$2:$C$194, 2,FALSE)</f>
        <v>84.5</v>
      </c>
    </row>
    <row r="139" spans="1:26" x14ac:dyDescent="0.2">
      <c r="A139" t="s">
        <v>296</v>
      </c>
      <c r="B139" t="s">
        <v>297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39.572180320000001</v>
      </c>
      <c r="K139">
        <v>6618.8743649999997</v>
      </c>
      <c r="L139">
        <v>5044.8650500000003</v>
      </c>
      <c r="M139">
        <v>5831.8697080000002</v>
      </c>
      <c r="N139">
        <v>196.70774</v>
      </c>
      <c r="O139">
        <v>41600</v>
      </c>
      <c r="P139">
        <v>159.107556850961</v>
      </c>
      <c r="Q139">
        <v>4.7285514423076904</v>
      </c>
      <c r="R139">
        <v>279000000</v>
      </c>
      <c r="S139">
        <v>279000000</v>
      </c>
      <c r="T139">
        <v>306000000</v>
      </c>
      <c r="U139">
        <v>6345</v>
      </c>
      <c r="V139">
        <v>6961.6666670000004</v>
      </c>
      <c r="W139">
        <f>VLOOKUP(B139,gain!$A$2:$AE$193, 31)</f>
        <v>52.499868661212503</v>
      </c>
      <c r="X139">
        <f>IFERROR(VLOOKUP(B139,EIB!$B$2:$F$177, 2, FALSE), 0.1)</f>
        <v>3.2</v>
      </c>
      <c r="Y139">
        <f>IFERROR(VLOOKUP(B139,EIB!$B$2:$F$177, 4, FALSE), 0.1)</f>
        <v>3</v>
      </c>
      <c r="Z139">
        <f>VLOOKUP(B139,'UN Multilaterism Index'!$B$2:$C$194, 2,FALSE)</f>
        <v>57.4</v>
      </c>
    </row>
    <row r="140" spans="1:26" x14ac:dyDescent="0.2">
      <c r="A140" t="s">
        <v>298</v>
      </c>
      <c r="B140" t="s">
        <v>299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53.282774410000002</v>
      </c>
      <c r="K140">
        <v>1436778.879</v>
      </c>
      <c r="L140">
        <v>150851.35079999999</v>
      </c>
      <c r="M140">
        <v>793815.11499999999</v>
      </c>
      <c r="N140">
        <v>8463.1849000000002</v>
      </c>
      <c r="O140">
        <v>6970000</v>
      </c>
      <c r="P140">
        <v>206.13757230989901</v>
      </c>
      <c r="Q140">
        <v>1.21423025824964</v>
      </c>
      <c r="R140">
        <v>8290000000</v>
      </c>
      <c r="S140">
        <v>7210000000</v>
      </c>
      <c r="T140">
        <v>33400000000</v>
      </c>
      <c r="U140">
        <v>1260</v>
      </c>
      <c r="V140">
        <v>5091.6666670000004</v>
      </c>
      <c r="W140">
        <f>VLOOKUP(B140,gain!$A$2:$AE$193, 31)</f>
        <v>38.015319385240403</v>
      </c>
      <c r="X140">
        <f>IFERROR(VLOOKUP(B140,EIB!$B$2:$F$177, 2, FALSE), 0.1)</f>
        <v>0.1</v>
      </c>
      <c r="Y140">
        <f>IFERROR(VLOOKUP(B140,EIB!$B$2:$F$177, 4, FALSE), 0.1)</f>
        <v>0</v>
      </c>
      <c r="Z140">
        <f>VLOOKUP(B140,'UN Multilaterism Index'!$B$2:$C$194, 2,FALSE)</f>
        <v>67.599999999999994</v>
      </c>
    </row>
    <row r="141" spans="1:26" x14ac:dyDescent="0.2">
      <c r="A141" t="s">
        <v>300</v>
      </c>
      <c r="B141" t="s">
        <v>301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K141">
        <v>993.58082420000005</v>
      </c>
      <c r="L141">
        <v>605.69906500000002</v>
      </c>
      <c r="M141">
        <v>799.63994460000004</v>
      </c>
      <c r="N141">
        <v>21.95562</v>
      </c>
      <c r="O141">
        <v>11300</v>
      </c>
      <c r="P141">
        <v>87.927506566371605</v>
      </c>
      <c r="Q141">
        <v>1.94297522123893</v>
      </c>
      <c r="R141">
        <v>71100000</v>
      </c>
      <c r="S141">
        <v>71100000</v>
      </c>
      <c r="T141">
        <v>73100000</v>
      </c>
      <c r="U141">
        <v>6436.6666670000004</v>
      </c>
      <c r="V141">
        <v>6613.3333329999996</v>
      </c>
      <c r="W141">
        <f>VLOOKUP(B141,gain!$A$2:$AE$193, 31)</f>
        <v>49.8750544746363</v>
      </c>
      <c r="X141" s="2">
        <v>5</v>
      </c>
      <c r="Y141">
        <f>IFERROR(VLOOKUP(B141,EIB!$B$2:$F$177, 4, FALSE), 0.1)</f>
        <v>14.4</v>
      </c>
      <c r="Z141">
        <f>VLOOKUP(B141,'UN Multilaterism Index'!$B$2:$C$194, 2,FALSE)</f>
        <v>59.6</v>
      </c>
    </row>
    <row r="142" spans="1:26" x14ac:dyDescent="0.2">
      <c r="A142" t="s">
        <v>302</v>
      </c>
      <c r="B142" t="s">
        <v>303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47.727193079999999</v>
      </c>
      <c r="K142">
        <v>1408263.9669999999</v>
      </c>
      <c r="L142">
        <v>394287.99479999999</v>
      </c>
      <c r="M142">
        <v>901275.98089999997</v>
      </c>
      <c r="N142">
        <v>11980.754000000001</v>
      </c>
      <c r="O142">
        <v>9950000</v>
      </c>
      <c r="P142">
        <v>141.53406703517501</v>
      </c>
      <c r="Q142">
        <v>1.20409587939698</v>
      </c>
      <c r="R142">
        <v>10300000000</v>
      </c>
      <c r="S142">
        <v>9480000000</v>
      </c>
      <c r="T142">
        <v>43400000000</v>
      </c>
      <c r="U142">
        <v>1088.333333</v>
      </c>
      <c r="V142">
        <v>4573.3333329999996</v>
      </c>
      <c r="W142">
        <f>VLOOKUP(B142,gain!$A$2:$AE$193, 31)</f>
        <v>49.880268695290802</v>
      </c>
      <c r="X142">
        <f>IFERROR(VLOOKUP(B142,EIB!$B$2:$F$177, 2, FALSE), 0.1)</f>
        <v>1.3</v>
      </c>
      <c r="Y142">
        <f>IFERROR(VLOOKUP(B142,EIB!$B$2:$F$177, 4, FALSE), 0.1)</f>
        <v>1.1000000000000001</v>
      </c>
      <c r="Z142">
        <f>VLOOKUP(B142,'UN Multilaterism Index'!$B$2:$C$194, 2,FALSE)</f>
        <v>63.7</v>
      </c>
    </row>
    <row r="143" spans="1:26" x14ac:dyDescent="0.2">
      <c r="A143" t="s">
        <v>304</v>
      </c>
      <c r="B143" t="s">
        <v>305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38.62472605</v>
      </c>
      <c r="K143">
        <v>4029244.6979999999</v>
      </c>
      <c r="L143">
        <v>1084199.3659999999</v>
      </c>
      <c r="M143">
        <v>2556722.0320000001</v>
      </c>
      <c r="N143">
        <v>77019.034</v>
      </c>
      <c r="O143">
        <v>33000000</v>
      </c>
      <c r="P143">
        <v>122.098324181818</v>
      </c>
      <c r="Q143">
        <v>2.3339101212121198</v>
      </c>
      <c r="R143">
        <v>14200000000</v>
      </c>
      <c r="S143">
        <v>7160000000</v>
      </c>
      <c r="T143">
        <v>38600000000</v>
      </c>
      <c r="U143">
        <v>461.66666670000001</v>
      </c>
      <c r="V143">
        <v>1255</v>
      </c>
      <c r="W143">
        <f>VLOOKUP(B143,gain!$A$2:$AE$193, 31)</f>
        <v>52.499868661212503</v>
      </c>
      <c r="X143">
        <f>IFERROR(VLOOKUP(B143,EIB!$B$2:$F$177, 2, FALSE), 0.1)</f>
        <v>1.8</v>
      </c>
      <c r="Y143">
        <f>IFERROR(VLOOKUP(B143,EIB!$B$2:$F$177, 4, FALSE), 0.1)</f>
        <v>1.6</v>
      </c>
      <c r="Z143">
        <f>VLOOKUP(B143,'UN Multilaterism Index'!$B$2:$C$194, 2,FALSE)</f>
        <v>76.099999999999994</v>
      </c>
    </row>
    <row r="144" spans="1:26" x14ac:dyDescent="0.2">
      <c r="A144" t="s">
        <v>306</v>
      </c>
      <c r="B144" t="s">
        <v>307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39.960635830000001</v>
      </c>
      <c r="K144">
        <v>539173.56229999999</v>
      </c>
      <c r="L144">
        <v>217404.7592</v>
      </c>
      <c r="M144">
        <v>378289.16080000001</v>
      </c>
      <c r="N144">
        <v>10190.704</v>
      </c>
      <c r="O144">
        <v>4740000</v>
      </c>
      <c r="P144">
        <v>113.74969668776301</v>
      </c>
      <c r="Q144">
        <v>2.1499375527426099</v>
      </c>
      <c r="R144">
        <v>7980000000</v>
      </c>
      <c r="S144">
        <v>7330000000</v>
      </c>
      <c r="T144">
        <v>24900000000</v>
      </c>
      <c r="U144">
        <v>1788.333333</v>
      </c>
      <c r="V144">
        <v>5583.3333329999996</v>
      </c>
      <c r="W144">
        <f>VLOOKUP(B144,gain!$A$2:$AE$193, 31)</f>
        <v>52.499868661212503</v>
      </c>
      <c r="X144">
        <f>IFERROR(VLOOKUP(B144,EIB!$B$2:$F$177, 2, FALSE), 0.1)</f>
        <v>1.7</v>
      </c>
      <c r="Y144">
        <f>IFERROR(VLOOKUP(B144,EIB!$B$2:$F$177, 4, FALSE), 0.1)</f>
        <v>1.6</v>
      </c>
      <c r="Z144">
        <f>VLOOKUP(B144,'UN Multilaterism Index'!$B$2:$C$194, 2,FALSE)</f>
        <v>74.7</v>
      </c>
    </row>
    <row r="145" spans="1:26" x14ac:dyDescent="0.2">
      <c r="A145" t="s">
        <v>308</v>
      </c>
      <c r="B145" t="s">
        <v>309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38.598873419999997</v>
      </c>
      <c r="K145">
        <v>2892000.7250000001</v>
      </c>
      <c r="L145">
        <v>1489268.929</v>
      </c>
      <c r="M145">
        <v>2190634.827</v>
      </c>
      <c r="N145">
        <v>57073.696000000004</v>
      </c>
      <c r="O145">
        <v>13900000</v>
      </c>
      <c r="P145">
        <v>208.05760611510701</v>
      </c>
      <c r="Q145">
        <v>4.1060212949640196</v>
      </c>
      <c r="R145">
        <v>12500000000</v>
      </c>
      <c r="S145">
        <v>12100000000</v>
      </c>
      <c r="T145">
        <v>33100000000</v>
      </c>
      <c r="U145">
        <v>955</v>
      </c>
      <c r="V145">
        <v>2531.666667</v>
      </c>
      <c r="W145">
        <f>VLOOKUP(B145,gain!$A$2:$AE$193, 31)</f>
        <v>43.670379736614997</v>
      </c>
      <c r="X145">
        <f>IFERROR(VLOOKUP(B145,EIB!$B$2:$F$177, 2, FALSE), 0.1)</f>
        <v>1.5</v>
      </c>
      <c r="Y145">
        <f>IFERROR(VLOOKUP(B145,EIB!$B$2:$F$177, 4, FALSE), 0.1)</f>
        <v>1.4</v>
      </c>
      <c r="Z145">
        <f>VLOOKUP(B145,'UN Multilaterism Index'!$B$2:$C$194, 2,FALSE)</f>
        <v>69.2</v>
      </c>
    </row>
    <row r="146" spans="1:26" x14ac:dyDescent="0.2">
      <c r="A146" t="s">
        <v>310</v>
      </c>
      <c r="B146" t="s">
        <v>311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43.767128749999998</v>
      </c>
      <c r="K146">
        <v>389746.68089999998</v>
      </c>
      <c r="L146">
        <v>184684.90700000001</v>
      </c>
      <c r="M146">
        <v>287215.79399999999</v>
      </c>
      <c r="N146">
        <v>6215.2583000000004</v>
      </c>
      <c r="O146">
        <v>1340000</v>
      </c>
      <c r="P146">
        <v>290.85573201492502</v>
      </c>
      <c r="Q146">
        <v>4.6382524626865598</v>
      </c>
      <c r="R146">
        <v>2790000000</v>
      </c>
      <c r="S146">
        <v>2770000000</v>
      </c>
      <c r="T146">
        <v>7050000000</v>
      </c>
      <c r="U146">
        <v>2161.666667</v>
      </c>
      <c r="V146">
        <v>5453.3333329999996</v>
      </c>
      <c r="W146">
        <f>VLOOKUP(B146,gain!$A$2:$AE$193, 31)</f>
        <v>42.310368805355402</v>
      </c>
      <c r="X146">
        <f>IFERROR(VLOOKUP(B146,EIB!$B$2:$F$177, 2, FALSE), 0.1)</f>
        <v>0.6</v>
      </c>
      <c r="Y146">
        <f>IFERROR(VLOOKUP(B146,EIB!$B$2:$F$177, 4, FALSE), 0.1)</f>
        <v>0.4</v>
      </c>
      <c r="Z146">
        <f>VLOOKUP(B146,'UN Multilaterism Index'!$B$2:$C$194, 2,FALSE)</f>
        <v>64.2</v>
      </c>
    </row>
    <row r="147" spans="1:26" x14ac:dyDescent="0.2">
      <c r="A147" t="s">
        <v>312</v>
      </c>
      <c r="B147" t="s">
        <v>313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35.249173929999998</v>
      </c>
      <c r="K147">
        <v>2490940.193</v>
      </c>
      <c r="L147">
        <v>1098644.199</v>
      </c>
      <c r="M147">
        <v>1794792.196</v>
      </c>
      <c r="N147">
        <v>38288.19</v>
      </c>
      <c r="O147">
        <v>16300000</v>
      </c>
      <c r="P147">
        <v>152.81841674846601</v>
      </c>
      <c r="Q147">
        <v>2.3489687116564402</v>
      </c>
      <c r="R147">
        <v>23000000000</v>
      </c>
      <c r="S147">
        <v>21400000000</v>
      </c>
      <c r="T147">
        <v>35300000000</v>
      </c>
      <c r="U147">
        <v>1478.333333</v>
      </c>
      <c r="V147">
        <v>2271.666667</v>
      </c>
      <c r="W147">
        <f>VLOOKUP(B147,gain!$A$2:$AE$193, 31)</f>
        <v>34.031481629509798</v>
      </c>
      <c r="X147">
        <f>IFERROR(VLOOKUP(B147,EIB!$B$2:$F$177, 2, FALSE), 0.1)</f>
        <v>0.1</v>
      </c>
      <c r="Y147">
        <f>IFERROR(VLOOKUP(B147,EIB!$B$2:$F$177, 4, FALSE), 0.1)</f>
        <v>0.1</v>
      </c>
      <c r="Z147">
        <f>VLOOKUP(B147,'UN Multilaterism Index'!$B$2:$C$194, 2,FALSE)</f>
        <v>70.099999999999994</v>
      </c>
    </row>
    <row r="148" spans="1:26" x14ac:dyDescent="0.2">
      <c r="A148" t="s">
        <v>314</v>
      </c>
      <c r="B148" t="s">
        <v>315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40.952556489999999</v>
      </c>
      <c r="K148">
        <v>1295837.1370000001</v>
      </c>
      <c r="L148">
        <v>688238.02500000002</v>
      </c>
      <c r="M148">
        <v>992037.58120000002</v>
      </c>
      <c r="N148">
        <v>31615.738000000001</v>
      </c>
      <c r="O148">
        <v>17300000</v>
      </c>
      <c r="P148">
        <v>74.903880751445001</v>
      </c>
      <c r="Q148">
        <v>1.82749930635838</v>
      </c>
      <c r="R148">
        <v>24000000000</v>
      </c>
      <c r="S148">
        <v>21100000000</v>
      </c>
      <c r="T148">
        <v>58000000000</v>
      </c>
      <c r="U148">
        <v>1471.666667</v>
      </c>
      <c r="V148">
        <v>3558.333333</v>
      </c>
      <c r="W148">
        <f>VLOOKUP(B148,gain!$A$2:$AE$193, 31)</f>
        <v>40.379898755935599</v>
      </c>
      <c r="X148">
        <f>IFERROR(VLOOKUP(B148,EIB!$B$2:$F$177, 2, FALSE), 0.1)</f>
        <v>1.4</v>
      </c>
      <c r="Y148">
        <f>IFERROR(VLOOKUP(B148,EIB!$B$2:$F$177, 4, FALSE), 0.1)</f>
        <v>1.2</v>
      </c>
      <c r="Z148">
        <f>VLOOKUP(B148,'UN Multilaterism Index'!$B$2:$C$194, 2,FALSE)</f>
        <v>85.6</v>
      </c>
    </row>
    <row r="149" spans="1:26" x14ac:dyDescent="0.2">
      <c r="A149" t="s">
        <v>316</v>
      </c>
      <c r="B149" t="s">
        <v>317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35.356856409999999</v>
      </c>
      <c r="K149">
        <v>2254693.4350000001</v>
      </c>
      <c r="L149">
        <v>1279592.443</v>
      </c>
      <c r="M149">
        <v>1767142.939</v>
      </c>
      <c r="N149">
        <v>57096.712</v>
      </c>
      <c r="O149">
        <v>47200000</v>
      </c>
      <c r="P149">
        <v>47.768928707627097</v>
      </c>
      <c r="Q149">
        <v>1.20967610169491</v>
      </c>
      <c r="R149">
        <v>36100000000</v>
      </c>
      <c r="S149">
        <v>34200000000</v>
      </c>
      <c r="T149">
        <v>102000000000</v>
      </c>
      <c r="U149">
        <v>823.33333330000005</v>
      </c>
      <c r="V149">
        <v>2320</v>
      </c>
      <c r="W149">
        <f>VLOOKUP(B149,gain!$A$2:$AE$193, 31)</f>
        <v>34.4234695272471</v>
      </c>
      <c r="X149">
        <f>IFERROR(VLOOKUP(B149,EIB!$B$2:$F$177, 2, FALSE), 0.1)</f>
        <v>1.2</v>
      </c>
      <c r="Y149">
        <f>IFERROR(VLOOKUP(B149,EIB!$B$2:$F$177, 4, FALSE), 0.1)</f>
        <v>1.1000000000000001</v>
      </c>
      <c r="Z149">
        <f>VLOOKUP(B149,'UN Multilaterism Index'!$B$2:$C$194, 2,FALSE)</f>
        <v>77.3</v>
      </c>
    </row>
    <row r="150" spans="1:26" x14ac:dyDescent="0.2">
      <c r="A150" t="s">
        <v>318</v>
      </c>
      <c r="B150" t="s">
        <v>319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37.788724219999999</v>
      </c>
      <c r="K150">
        <v>2348799.1159999999</v>
      </c>
      <c r="L150">
        <v>1419744.095</v>
      </c>
      <c r="M150">
        <v>1884271.6059999999</v>
      </c>
      <c r="N150">
        <v>75388.085000000006</v>
      </c>
      <c r="O150">
        <v>22700000</v>
      </c>
      <c r="P150">
        <v>103.47132669603501</v>
      </c>
      <c r="Q150">
        <v>3.32106101321585</v>
      </c>
      <c r="R150">
        <v>16300000000</v>
      </c>
      <c r="S150">
        <v>15000000000</v>
      </c>
      <c r="T150">
        <v>45800000000</v>
      </c>
      <c r="U150">
        <v>763.33333330000005</v>
      </c>
      <c r="V150">
        <v>2148.333333</v>
      </c>
      <c r="W150">
        <f>VLOOKUP(B150,gain!$A$2:$AE$193, 31)</f>
        <v>48.330482027464797</v>
      </c>
      <c r="X150">
        <f>IFERROR(VLOOKUP(B150,EIB!$B$2:$F$177, 2, FALSE), 0.1)</f>
        <v>1.5</v>
      </c>
      <c r="Y150">
        <f>IFERROR(VLOOKUP(B150,EIB!$B$2:$F$177, 4, FALSE), 0.1)</f>
        <v>1.4</v>
      </c>
      <c r="Z150">
        <f>VLOOKUP(B150,'UN Multilaterism Index'!$B$2:$C$194, 2,FALSE)</f>
        <v>64.400000000000006</v>
      </c>
    </row>
    <row r="151" spans="1:26" x14ac:dyDescent="0.2">
      <c r="A151" t="s">
        <v>320</v>
      </c>
      <c r="B151" t="s">
        <v>321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33.824318550000001</v>
      </c>
      <c r="K151">
        <v>2734868.3960000002</v>
      </c>
      <c r="L151">
        <v>1196059.997</v>
      </c>
      <c r="M151">
        <v>1965464.1969999999</v>
      </c>
      <c r="N151">
        <v>40162.178</v>
      </c>
      <c r="O151">
        <v>17600000</v>
      </c>
      <c r="P151">
        <v>155.390249772727</v>
      </c>
      <c r="Q151">
        <v>2.2819419318181802</v>
      </c>
      <c r="R151">
        <v>9140000000</v>
      </c>
      <c r="S151">
        <v>8570000000</v>
      </c>
      <c r="T151">
        <v>26000000000</v>
      </c>
      <c r="U151">
        <v>563.33333330000005</v>
      </c>
      <c r="V151">
        <v>1595</v>
      </c>
      <c r="W151">
        <f>VLOOKUP(B151,gain!$A$2:$AE$193, 31)</f>
        <v>40.379898755935599</v>
      </c>
      <c r="X151">
        <f>IFERROR(VLOOKUP(B151,EIB!$B$2:$F$177, 2, FALSE), 0.1)</f>
        <v>1.8</v>
      </c>
      <c r="Y151">
        <f>IFERROR(VLOOKUP(B151,EIB!$B$2:$F$177, 4, FALSE), 0.1)</f>
        <v>1.8</v>
      </c>
      <c r="Z151">
        <f>VLOOKUP(B151,'UN Multilaterism Index'!$B$2:$C$194, 2,FALSE)</f>
        <v>23.6</v>
      </c>
    </row>
    <row r="152" spans="1:26" x14ac:dyDescent="0.2">
      <c r="A152" t="s">
        <v>322</v>
      </c>
      <c r="B152" t="s">
        <v>323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32.571354380000002</v>
      </c>
      <c r="K152">
        <v>2309037.233</v>
      </c>
      <c r="L152">
        <v>972000.72</v>
      </c>
      <c r="M152">
        <v>1640518.976</v>
      </c>
      <c r="N152">
        <v>49745.154999999999</v>
      </c>
      <c r="O152">
        <v>41100000</v>
      </c>
      <c r="P152">
        <v>56.180954574209203</v>
      </c>
      <c r="Q152">
        <v>1.2103444038929401</v>
      </c>
      <c r="R152">
        <v>18500000000</v>
      </c>
      <c r="S152">
        <v>18500000000</v>
      </c>
      <c r="T152">
        <v>77200000000</v>
      </c>
      <c r="U152">
        <v>488</v>
      </c>
      <c r="V152">
        <v>2046</v>
      </c>
      <c r="W152">
        <f>VLOOKUP(B152,gain!$A$2:$AE$193, 31)</f>
        <v>32.765017010334198</v>
      </c>
      <c r="X152">
        <f>IFERROR(VLOOKUP(B152,EIB!$B$2:$F$177, 2, FALSE), 0.1)</f>
        <v>1.1000000000000001</v>
      </c>
      <c r="Y152">
        <f>IFERROR(VLOOKUP(B152,EIB!$B$2:$F$177, 4, FALSE), 0.1)</f>
        <v>1</v>
      </c>
      <c r="Z152">
        <f>VLOOKUP(B152,'UN Multilaterism Index'!$B$2:$C$194, 2,FALSE)</f>
        <v>47.4</v>
      </c>
    </row>
    <row r="153" spans="1:26" x14ac:dyDescent="0.2">
      <c r="A153" t="s">
        <v>324</v>
      </c>
      <c r="B153" t="s">
        <v>325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36.990065340000001</v>
      </c>
      <c r="K153">
        <v>850615.81149999995</v>
      </c>
      <c r="L153">
        <v>308542.70079999999</v>
      </c>
      <c r="M153">
        <v>579579.2561</v>
      </c>
      <c r="N153">
        <v>12418.374</v>
      </c>
      <c r="O153">
        <v>10100000</v>
      </c>
      <c r="P153">
        <v>84.219387277227696</v>
      </c>
      <c r="Q153">
        <v>1.2295419801980101</v>
      </c>
      <c r="R153">
        <v>23600000000</v>
      </c>
      <c r="S153">
        <v>21300000000</v>
      </c>
      <c r="T153">
        <v>37300000000</v>
      </c>
      <c r="U153">
        <v>2440</v>
      </c>
      <c r="V153">
        <v>3866.666667</v>
      </c>
      <c r="W153">
        <f>VLOOKUP(B153,gain!$A$2:$AE$193, 31)</f>
        <v>52.499868661212503</v>
      </c>
      <c r="X153">
        <f>IFERROR(VLOOKUP(B153,EIB!$B$2:$F$177, 2, FALSE), 0.1)</f>
        <v>0.5</v>
      </c>
      <c r="Y153">
        <f>IFERROR(VLOOKUP(B153,EIB!$B$2:$F$177, 4, FALSE), 0.1)</f>
        <v>0.3</v>
      </c>
      <c r="Z153">
        <f>VLOOKUP(B153,'UN Multilaterism Index'!$B$2:$C$194, 2,FALSE)</f>
        <v>63.6</v>
      </c>
    </row>
    <row r="154" spans="1:26" x14ac:dyDescent="0.2">
      <c r="A154" t="s">
        <v>326</v>
      </c>
      <c r="B154" t="s">
        <v>327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38.662042100000001</v>
      </c>
      <c r="K154">
        <v>1095265.514</v>
      </c>
      <c r="L154">
        <v>631816.44900000002</v>
      </c>
      <c r="M154">
        <v>863540.98129999998</v>
      </c>
      <c r="N154">
        <v>26919.457999999999</v>
      </c>
      <c r="O154">
        <v>13400000</v>
      </c>
      <c r="P154">
        <v>81.736232388059705</v>
      </c>
      <c r="Q154">
        <v>2.0089147761194002</v>
      </c>
      <c r="R154">
        <v>15400000000</v>
      </c>
      <c r="S154">
        <v>14700000000</v>
      </c>
      <c r="T154">
        <v>42300000000</v>
      </c>
      <c r="U154">
        <v>1226.666667</v>
      </c>
      <c r="V154">
        <v>3373.333333</v>
      </c>
      <c r="W154">
        <f>VLOOKUP(B154,gain!$A$2:$AE$193, 31)</f>
        <v>48.330482027464797</v>
      </c>
      <c r="X154">
        <f>IFERROR(VLOOKUP(B154,EIB!$B$2:$F$177, 2, FALSE), 0.1)</f>
        <v>1.4</v>
      </c>
      <c r="Y154">
        <f>IFERROR(VLOOKUP(B154,EIB!$B$2:$F$177, 4, FALSE), 0.1)</f>
        <v>1.3</v>
      </c>
      <c r="Z154">
        <f>VLOOKUP(B154,'UN Multilaterism Index'!$B$2:$C$194, 2,FALSE)</f>
        <v>72.7</v>
      </c>
    </row>
    <row r="155" spans="1:26" x14ac:dyDescent="0.2">
      <c r="A155" t="s">
        <v>328</v>
      </c>
      <c r="B155" t="s">
        <v>329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35.925171079999998</v>
      </c>
      <c r="K155">
        <v>1021504.296</v>
      </c>
      <c r="L155">
        <v>474396.2426</v>
      </c>
      <c r="M155">
        <v>747950.26939999999</v>
      </c>
      <c r="N155">
        <v>16938.011999999999</v>
      </c>
      <c r="O155">
        <v>11600000</v>
      </c>
      <c r="P155">
        <v>88.060715172413794</v>
      </c>
      <c r="Q155">
        <v>1.4601734482758599</v>
      </c>
      <c r="R155">
        <v>16100000000</v>
      </c>
      <c r="S155">
        <v>15800000000</v>
      </c>
      <c r="T155">
        <v>36300000000</v>
      </c>
      <c r="U155">
        <v>1428.333333</v>
      </c>
      <c r="V155">
        <v>3233.333333</v>
      </c>
      <c r="W155">
        <f>VLOOKUP(B155,gain!$A$2:$AE$193, 31)</f>
        <v>33.2010394759386</v>
      </c>
      <c r="X155">
        <f>IFERROR(VLOOKUP(B155,EIB!$B$2:$F$177, 2, FALSE), 0.1)</f>
        <v>1.4</v>
      </c>
      <c r="Y155">
        <f>IFERROR(VLOOKUP(B155,EIB!$B$2:$F$177, 4, FALSE), 0.1)</f>
        <v>1.3</v>
      </c>
      <c r="Z155">
        <f>VLOOKUP(B155,'UN Multilaterism Index'!$B$2:$C$194, 2,FALSE)</f>
        <v>61</v>
      </c>
    </row>
    <row r="156" spans="1:26" x14ac:dyDescent="0.2">
      <c r="A156" t="s">
        <v>330</v>
      </c>
      <c r="B156" t="s">
        <v>331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41.452347260000003</v>
      </c>
      <c r="K156">
        <v>1573212.037</v>
      </c>
      <c r="L156">
        <v>907698.93400000001</v>
      </c>
      <c r="M156">
        <v>1240455.4850000001</v>
      </c>
      <c r="N156">
        <v>45001.336000000003</v>
      </c>
      <c r="O156">
        <v>8850000</v>
      </c>
      <c r="P156">
        <v>177.76407197740099</v>
      </c>
      <c r="Q156">
        <v>5.0848967231638396</v>
      </c>
      <c r="R156">
        <v>7500000000</v>
      </c>
      <c r="S156">
        <v>7200000000</v>
      </c>
      <c r="T156">
        <v>18600000000</v>
      </c>
      <c r="U156">
        <v>895</v>
      </c>
      <c r="V156">
        <v>2221.666667</v>
      </c>
      <c r="W156">
        <f>VLOOKUP(B156,gain!$A$2:$AE$193, 31)</f>
        <v>35.702362306007103</v>
      </c>
      <c r="X156">
        <f>IFERROR(VLOOKUP(B156,EIB!$B$2:$F$177, 2, FALSE), 0.1)</f>
        <v>1</v>
      </c>
      <c r="Y156">
        <f>IFERROR(VLOOKUP(B156,EIB!$B$2:$F$177, 4, FALSE), 0.1)</f>
        <v>0.9</v>
      </c>
      <c r="Z156">
        <f>VLOOKUP(B156,'UN Multilaterism Index'!$B$2:$C$194, 2,FALSE)</f>
        <v>76.599999999999994</v>
      </c>
    </row>
    <row r="157" spans="1:26" x14ac:dyDescent="0.2">
      <c r="A157" t="s">
        <v>332</v>
      </c>
      <c r="B157" t="s">
        <v>333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36.935700709999999</v>
      </c>
      <c r="K157">
        <v>8488.2481380000008</v>
      </c>
      <c r="L157">
        <v>6565.0331200000001</v>
      </c>
      <c r="M157">
        <v>7526.6406290000004</v>
      </c>
      <c r="N157">
        <v>223.13396</v>
      </c>
      <c r="O157">
        <v>114000</v>
      </c>
      <c r="P157">
        <v>74.458316999999994</v>
      </c>
      <c r="Q157">
        <v>1.9573154385964899</v>
      </c>
      <c r="R157">
        <v>433000000</v>
      </c>
      <c r="S157">
        <v>433000000</v>
      </c>
      <c r="T157">
        <v>451000000</v>
      </c>
      <c r="U157">
        <v>3865</v>
      </c>
      <c r="V157">
        <v>4021.666667</v>
      </c>
      <c r="W157">
        <f>VLOOKUP(B157,gain!$A$2:$AE$193, 31)</f>
        <v>67.199890826540098</v>
      </c>
      <c r="X157">
        <f>IFERROR(VLOOKUP(B157,EIB!$B$2:$F$177, 2, FALSE), 0.1)</f>
        <v>1.4</v>
      </c>
      <c r="Y157">
        <f>IFERROR(VLOOKUP(B157,EIB!$B$2:$F$177, 4, FALSE), 0.1)</f>
        <v>1.2</v>
      </c>
      <c r="Z157">
        <f>VLOOKUP(B157,'UN Multilaterism Index'!$B$2:$C$194, 2,FALSE)</f>
        <v>50.6</v>
      </c>
    </row>
    <row r="158" spans="1:26" x14ac:dyDescent="0.2">
      <c r="A158" t="s">
        <v>334</v>
      </c>
      <c r="B158" t="s">
        <v>335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>
        <v>3520.6289670000001</v>
      </c>
      <c r="L158">
        <v>2436.3501120000001</v>
      </c>
      <c r="M158">
        <v>2978.4895390000001</v>
      </c>
      <c r="N158">
        <v>123.30783</v>
      </c>
      <c r="O158">
        <v>131000</v>
      </c>
      <c r="P158">
        <v>26.875030282442701</v>
      </c>
      <c r="Q158">
        <v>0.94128114503816696</v>
      </c>
      <c r="R158">
        <v>360000000</v>
      </c>
      <c r="S158">
        <v>360000000</v>
      </c>
      <c r="T158">
        <v>489000000</v>
      </c>
      <c r="U158">
        <v>2871.666667</v>
      </c>
      <c r="V158">
        <v>3895</v>
      </c>
      <c r="W158">
        <f>VLOOKUP(B158,gain!$A$2:$AE$193, 31)</f>
        <v>42.815506948703799</v>
      </c>
      <c r="X158">
        <f>IFERROR(VLOOKUP(B158,EIB!$B$2:$F$177, 2, FALSE), 0.1)</f>
        <v>2.5</v>
      </c>
      <c r="Y158">
        <f>IFERROR(VLOOKUP(B158,EIB!$B$2:$F$177, 4, FALSE), 0.1)</f>
        <v>2.2999999999999998</v>
      </c>
      <c r="Z158">
        <f>VLOOKUP(B158,'UN Multilaterism Index'!$B$2:$C$194, 2,FALSE)</f>
        <v>63</v>
      </c>
    </row>
    <row r="159" spans="1:26" x14ac:dyDescent="0.2">
      <c r="A159" t="s">
        <v>336</v>
      </c>
      <c r="B159" t="s">
        <v>337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37.79433178</v>
      </c>
      <c r="K159">
        <v>37782.349620000001</v>
      </c>
      <c r="L159">
        <v>20266.625469999999</v>
      </c>
      <c r="M159">
        <v>29024.487539999998</v>
      </c>
      <c r="N159">
        <v>955.31510000000003</v>
      </c>
      <c r="O159">
        <v>837000</v>
      </c>
      <c r="P159">
        <v>45.140202652329698</v>
      </c>
      <c r="Q159">
        <v>1.1413561529271199</v>
      </c>
      <c r="R159">
        <v>1210000000</v>
      </c>
      <c r="S159">
        <v>1180000000</v>
      </c>
      <c r="T159">
        <v>2790000000</v>
      </c>
      <c r="U159">
        <v>1513.333333</v>
      </c>
      <c r="V159">
        <v>3491.666667</v>
      </c>
      <c r="W159">
        <f>VLOOKUP(B159,gain!$A$2:$AE$193, 31)</f>
        <v>40.254299608261903</v>
      </c>
      <c r="X159">
        <f>IFERROR(VLOOKUP(B159,EIB!$B$2:$F$177, 2, FALSE), 0.1)</f>
        <v>0.9</v>
      </c>
      <c r="Y159">
        <f>IFERROR(VLOOKUP(B159,EIB!$B$2:$F$177, 4, FALSE), 0.1)</f>
        <v>0.8</v>
      </c>
      <c r="Z159">
        <f>VLOOKUP(B159,'UN Multilaterism Index'!$B$2:$C$194, 2,FALSE)</f>
        <v>58.5</v>
      </c>
    </row>
    <row r="160" spans="1:26" x14ac:dyDescent="0.2">
      <c r="A160" t="s">
        <v>338</v>
      </c>
      <c r="B160" t="s">
        <v>339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26.737625919999999</v>
      </c>
      <c r="K160">
        <v>1401193.159</v>
      </c>
      <c r="L160">
        <v>382333.7807</v>
      </c>
      <c r="M160">
        <v>891763.46990000003</v>
      </c>
      <c r="N160">
        <v>43393.207000000002</v>
      </c>
      <c r="O160">
        <v>17700000</v>
      </c>
      <c r="P160">
        <v>79.163455310734406</v>
      </c>
      <c r="Q160">
        <v>2.4515936158192</v>
      </c>
      <c r="R160">
        <v>11000000000</v>
      </c>
      <c r="S160">
        <v>10500000000</v>
      </c>
      <c r="T160">
        <v>25900000000</v>
      </c>
      <c r="U160">
        <v>668.33333330000005</v>
      </c>
      <c r="V160">
        <v>1580</v>
      </c>
      <c r="W160">
        <f>VLOOKUP(B160,gain!$A$2:$AE$193, 31)</f>
        <v>35.702362306007103</v>
      </c>
      <c r="X160">
        <f>IFERROR(VLOOKUP(B160,EIB!$B$2:$F$177, 2, FALSE), 0.1)</f>
        <v>1.5</v>
      </c>
      <c r="Y160">
        <f>IFERROR(VLOOKUP(B160,EIB!$B$2:$F$177, 4, FALSE), 0.1)</f>
        <v>1.4</v>
      </c>
      <c r="Z160">
        <f>VLOOKUP(B160,'UN Multilaterism Index'!$B$2:$C$194, 2,FALSE)</f>
        <v>51.9</v>
      </c>
    </row>
    <row r="161" spans="1:26" x14ac:dyDescent="0.2">
      <c r="A161" t="s">
        <v>340</v>
      </c>
      <c r="B161" t="s">
        <v>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41.869831580000003</v>
      </c>
      <c r="K161">
        <v>218929.27910000001</v>
      </c>
      <c r="L161">
        <v>140931.6588</v>
      </c>
      <c r="M161">
        <v>179930.46890000001</v>
      </c>
      <c r="N161">
        <v>5919.8978999999999</v>
      </c>
      <c r="O161">
        <v>2310000</v>
      </c>
      <c r="P161">
        <v>94.774579696969695</v>
      </c>
      <c r="Q161">
        <v>2.5627263636363602</v>
      </c>
      <c r="R161">
        <v>2710000000</v>
      </c>
      <c r="S161">
        <v>2500000000</v>
      </c>
      <c r="T161">
        <v>6670000000</v>
      </c>
      <c r="U161">
        <v>1208.333333</v>
      </c>
      <c r="V161">
        <v>2978.333333</v>
      </c>
      <c r="W161">
        <f>VLOOKUP(B161,gain!$A$2:$AE$193, 31)</f>
        <v>39.870172205286202</v>
      </c>
      <c r="X161">
        <f>IFERROR(VLOOKUP(B161,EIB!$B$2:$F$177, 2, FALSE), 0.1)</f>
        <v>0.9</v>
      </c>
      <c r="Y161">
        <f>IFERROR(VLOOKUP(B161,EIB!$B$2:$F$177, 4, FALSE), 0.1)</f>
        <v>0.7</v>
      </c>
      <c r="Z161">
        <f>VLOOKUP(B161,'UN Multilaterism Index'!$B$2:$C$194, 2,FALSE)</f>
        <v>78.099999999999994</v>
      </c>
    </row>
    <row r="162" spans="1:26" x14ac:dyDescent="0.2">
      <c r="A162" t="s">
        <v>342</v>
      </c>
      <c r="B162" t="s">
        <v>343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37.1750471</v>
      </c>
      <c r="K162">
        <v>1117038.5349999999</v>
      </c>
      <c r="L162">
        <v>553399.72900000005</v>
      </c>
      <c r="M162">
        <v>835219.13210000005</v>
      </c>
      <c r="N162">
        <v>20986.366000000002</v>
      </c>
      <c r="O162">
        <v>8610000</v>
      </c>
      <c r="P162">
        <v>129.737344367015</v>
      </c>
      <c r="Q162">
        <v>2.4374408826945402</v>
      </c>
      <c r="R162">
        <v>4290000000</v>
      </c>
      <c r="S162">
        <v>4030000000</v>
      </c>
      <c r="T162">
        <v>14400000000</v>
      </c>
      <c r="U162">
        <v>525</v>
      </c>
      <c r="V162">
        <v>1758.333333</v>
      </c>
      <c r="W162">
        <f>VLOOKUP(B162,gain!$A$2:$AE$193, 31)</f>
        <v>40.379898755935599</v>
      </c>
      <c r="X162">
        <f>IFERROR(VLOOKUP(B162,EIB!$B$2:$F$177, 2, FALSE), 0.1)</f>
        <v>1.2</v>
      </c>
      <c r="Y162">
        <f>IFERROR(VLOOKUP(B162,EIB!$B$2:$F$177, 4, FALSE), 0.1)</f>
        <v>1.1000000000000001</v>
      </c>
      <c r="Z162">
        <f>VLOOKUP(B162,'UN Multilaterism Index'!$B$2:$C$194, 2,FALSE)</f>
        <v>84.6</v>
      </c>
    </row>
    <row r="163" spans="1:26" x14ac:dyDescent="0.2">
      <c r="A163" t="s">
        <v>344</v>
      </c>
      <c r="B163" t="s">
        <v>345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44.322412819999997</v>
      </c>
      <c r="K163">
        <v>445735.90269999998</v>
      </c>
      <c r="L163">
        <v>174053.36960000001</v>
      </c>
      <c r="M163">
        <v>309894.6361</v>
      </c>
      <c r="N163">
        <v>5620.6331</v>
      </c>
      <c r="O163">
        <v>13800000</v>
      </c>
      <c r="P163">
        <v>32.299703094202897</v>
      </c>
      <c r="Q163">
        <v>0.40729225362318799</v>
      </c>
      <c r="R163">
        <v>10500000000</v>
      </c>
      <c r="S163">
        <v>9550000000</v>
      </c>
      <c r="T163">
        <v>29100000000</v>
      </c>
      <c r="U163">
        <v>805</v>
      </c>
      <c r="V163">
        <v>2230</v>
      </c>
      <c r="W163">
        <f>VLOOKUP(B163,gain!$A$2:$AE$193, 31)</f>
        <v>52.499868661212503</v>
      </c>
      <c r="X163">
        <f>IFERROR(VLOOKUP(B163,EIB!$B$2:$F$177, 2, FALSE), 0.1)</f>
        <v>1</v>
      </c>
      <c r="Y163">
        <f>IFERROR(VLOOKUP(B163,EIB!$B$2:$F$177, 4, FALSE), 0.1)</f>
        <v>0.9</v>
      </c>
      <c r="Z163">
        <f>VLOOKUP(B163,'UN Multilaterism Index'!$B$2:$C$194, 2,FALSE)</f>
        <v>67.5</v>
      </c>
    </row>
    <row r="164" spans="1:26" x14ac:dyDescent="0.2">
      <c r="A164" t="s">
        <v>346</v>
      </c>
      <c r="B164" t="s">
        <v>347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36.99379699</v>
      </c>
      <c r="K164">
        <v>975712.68370000005</v>
      </c>
      <c r="L164">
        <v>532135.04700000002</v>
      </c>
      <c r="M164">
        <v>753923.86529999995</v>
      </c>
      <c r="N164">
        <v>25353.001</v>
      </c>
      <c r="O164">
        <v>20400000</v>
      </c>
      <c r="P164">
        <v>47.829053122548999</v>
      </c>
      <c r="Q164">
        <v>1.24279416666666</v>
      </c>
      <c r="R164">
        <v>10800000000</v>
      </c>
      <c r="S164">
        <v>10500000000</v>
      </c>
      <c r="T164">
        <v>29800000000</v>
      </c>
      <c r="U164">
        <v>561.66666669999995</v>
      </c>
      <c r="V164">
        <v>1556.666667</v>
      </c>
      <c r="W164">
        <f>VLOOKUP(B164,gain!$A$2:$AE$193, 31)</f>
        <v>52.499868661212503</v>
      </c>
      <c r="X164">
        <f>IFERROR(VLOOKUP(B164,EIB!$B$2:$F$177, 2, FALSE), 0.1)</f>
        <v>1.5</v>
      </c>
      <c r="Y164">
        <f>IFERROR(VLOOKUP(B164,EIB!$B$2:$F$177, 4, FALSE), 0.1)</f>
        <v>1.4</v>
      </c>
      <c r="Z164">
        <f>VLOOKUP(B164,'UN Multilaterism Index'!$B$2:$C$194, 2,FALSE)</f>
        <v>78.599999999999994</v>
      </c>
    </row>
    <row r="165" spans="1:26" x14ac:dyDescent="0.2">
      <c r="A165" t="s">
        <v>348</v>
      </c>
      <c r="B165" t="s">
        <v>349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40.036157860000003</v>
      </c>
      <c r="K165">
        <v>31330.98112</v>
      </c>
      <c r="L165">
        <v>20181.212049999998</v>
      </c>
      <c r="M165">
        <v>25756.096580000001</v>
      </c>
      <c r="N165">
        <v>793.97235999999998</v>
      </c>
      <c r="O165">
        <v>724000</v>
      </c>
      <c r="P165">
        <v>43.274835801104899</v>
      </c>
      <c r="Q165">
        <v>1.0966469060773401</v>
      </c>
      <c r="R165">
        <v>1560000000</v>
      </c>
      <c r="S165">
        <v>1510000000</v>
      </c>
      <c r="T165">
        <v>1820000000</v>
      </c>
      <c r="U165">
        <v>2283.333333</v>
      </c>
      <c r="V165">
        <v>2658.333333</v>
      </c>
      <c r="W165">
        <f>VLOOKUP(B165,gain!$A$2:$AE$193, 31)</f>
        <v>40.379898755935599</v>
      </c>
      <c r="X165">
        <f>IFERROR(VLOOKUP(B165,EIB!$B$2:$F$177, 2, FALSE), 0.1)</f>
        <v>1</v>
      </c>
      <c r="Y165">
        <f>IFERROR(VLOOKUP(B165,EIB!$B$2:$F$177, 4, FALSE), 0.1)</f>
        <v>0.9</v>
      </c>
      <c r="Z165">
        <f>VLOOKUP(B165,'UN Multilaterism Index'!$B$2:$C$194, 2,FALSE)</f>
        <v>62.1</v>
      </c>
    </row>
    <row r="166" spans="1:26" x14ac:dyDescent="0.2">
      <c r="A166" t="s">
        <v>350</v>
      </c>
      <c r="B166" t="s">
        <v>351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27.597801100000002</v>
      </c>
      <c r="K166">
        <v>1293650.08</v>
      </c>
      <c r="L166">
        <v>709773.28500000003</v>
      </c>
      <c r="M166">
        <v>1001711.682</v>
      </c>
      <c r="N166">
        <v>21996.513999999999</v>
      </c>
      <c r="O166">
        <v>5580000</v>
      </c>
      <c r="P166">
        <v>231.836931899641</v>
      </c>
      <c r="Q166">
        <v>3.9420275985663</v>
      </c>
      <c r="R166">
        <v>2410000000</v>
      </c>
      <c r="S166">
        <v>2300000000</v>
      </c>
      <c r="T166">
        <v>5060000000</v>
      </c>
      <c r="U166">
        <v>456.66666670000001</v>
      </c>
      <c r="V166">
        <v>958.33333330000005</v>
      </c>
      <c r="W166">
        <f>VLOOKUP(B166,gain!$A$2:$AE$193, 31)</f>
        <v>32.881355643672002</v>
      </c>
      <c r="X166">
        <f>IFERROR(VLOOKUP(B166,EIB!$B$2:$F$177, 2, FALSE), 0.1)</f>
        <v>1.2</v>
      </c>
      <c r="Y166">
        <f>IFERROR(VLOOKUP(B166,EIB!$B$2:$F$177, 4, FALSE), 0.1)</f>
        <v>1.1000000000000001</v>
      </c>
      <c r="Z166">
        <f>VLOOKUP(B166,'UN Multilaterism Index'!$B$2:$C$194, 2,FALSE)</f>
        <v>54</v>
      </c>
    </row>
    <row r="167" spans="1:26" x14ac:dyDescent="0.2">
      <c r="A167" t="s">
        <v>352</v>
      </c>
      <c r="B167" t="s">
        <v>353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34.060617139999998</v>
      </c>
      <c r="K167">
        <v>904189.36540000001</v>
      </c>
      <c r="L167">
        <v>425756.52120000002</v>
      </c>
      <c r="M167">
        <v>664972.94330000004</v>
      </c>
      <c r="N167">
        <v>14552.618</v>
      </c>
      <c r="O167">
        <v>5300000</v>
      </c>
      <c r="P167">
        <v>170.60176705660299</v>
      </c>
      <c r="Q167">
        <v>2.74577698113207</v>
      </c>
      <c r="R167">
        <v>3170000000</v>
      </c>
      <c r="S167">
        <v>2980000000</v>
      </c>
      <c r="T167">
        <v>6960000000</v>
      </c>
      <c r="U167">
        <v>628.33333330000005</v>
      </c>
      <c r="V167">
        <v>1396</v>
      </c>
      <c r="W167">
        <f>VLOOKUP(B167,gain!$A$2:$AE$193, 31)</f>
        <v>39.279958318703599</v>
      </c>
      <c r="X167">
        <f>IFERROR(VLOOKUP(B167,EIB!$B$2:$F$177, 2, FALSE), 0.1)</f>
        <v>1.6</v>
      </c>
      <c r="Y167">
        <f>IFERROR(VLOOKUP(B167,EIB!$B$2:$F$177, 4, FALSE), 0.1)</f>
        <v>1.5</v>
      </c>
      <c r="Z167">
        <f>VLOOKUP(B167,'UN Multilaterism Index'!$B$2:$C$194, 2,FALSE)</f>
        <v>55.6</v>
      </c>
    </row>
    <row r="168" spans="1:26" x14ac:dyDescent="0.2">
      <c r="A168" t="s">
        <v>354</v>
      </c>
      <c r="B168" t="s">
        <v>355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38.62529954</v>
      </c>
      <c r="K168">
        <v>117465.0938</v>
      </c>
      <c r="L168">
        <v>63692.166799999999</v>
      </c>
      <c r="M168">
        <v>90578.630319999997</v>
      </c>
      <c r="N168">
        <v>2790.2453</v>
      </c>
      <c r="O168">
        <v>2710000</v>
      </c>
      <c r="P168">
        <v>43.345053062730599</v>
      </c>
      <c r="Q168">
        <v>1.02961081180811</v>
      </c>
      <c r="R168">
        <v>1800000000</v>
      </c>
      <c r="S168">
        <v>1680000000</v>
      </c>
      <c r="T168">
        <v>5470000000</v>
      </c>
      <c r="U168">
        <v>703.33333330000005</v>
      </c>
      <c r="V168">
        <v>2145</v>
      </c>
      <c r="W168">
        <f>VLOOKUP(B168,gain!$A$2:$AE$193, 31)</f>
        <v>43.670379736614997</v>
      </c>
      <c r="X168">
        <f>IFERROR(VLOOKUP(B168,EIB!$B$2:$F$177, 2, FALSE), 0.1)</f>
        <v>1.3</v>
      </c>
      <c r="Y168">
        <f>IFERROR(VLOOKUP(B168,EIB!$B$2:$F$177, 4, FALSE), 0.1)</f>
        <v>1.2</v>
      </c>
      <c r="Z168">
        <f>VLOOKUP(B168,'UN Multilaterism Index'!$B$2:$C$194, 2,FALSE)</f>
        <v>75.7</v>
      </c>
    </row>
    <row r="169" spans="1:26" x14ac:dyDescent="0.2">
      <c r="A169" t="s">
        <v>356</v>
      </c>
      <c r="B169" t="s">
        <v>357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32.062745040000003</v>
      </c>
      <c r="K169">
        <v>220411.17509999999</v>
      </c>
      <c r="L169">
        <v>111932.2494</v>
      </c>
      <c r="M169">
        <v>166171.71220000001</v>
      </c>
      <c r="N169">
        <v>4111.1090000000004</v>
      </c>
      <c r="O169">
        <v>2110000</v>
      </c>
      <c r="P169">
        <v>104.46027255924101</v>
      </c>
      <c r="Q169">
        <v>1.9483928909952599</v>
      </c>
      <c r="R169">
        <v>1480000000</v>
      </c>
      <c r="S169">
        <v>1390000000</v>
      </c>
      <c r="T169">
        <v>3960000000</v>
      </c>
      <c r="U169">
        <v>743.33333330000005</v>
      </c>
      <c r="V169">
        <v>1983.333333</v>
      </c>
      <c r="W169">
        <f>VLOOKUP(B169,gain!$A$2:$AE$193, 31)</f>
        <v>43.670379736614997</v>
      </c>
      <c r="X169">
        <f>IFERROR(VLOOKUP(B169,EIB!$B$2:$F$177, 2, FALSE), 0.1)</f>
        <v>1.6</v>
      </c>
      <c r="Y169">
        <f>IFERROR(VLOOKUP(B169,EIB!$B$2:$F$177, 4, FALSE), 0.1)</f>
        <v>1.5</v>
      </c>
      <c r="Z169">
        <f>VLOOKUP(B169,'UN Multilaterism Index'!$B$2:$C$194, 2,FALSE)</f>
        <v>69.2</v>
      </c>
    </row>
    <row r="170" spans="1:26" x14ac:dyDescent="0.2">
      <c r="A170" t="s">
        <v>358</v>
      </c>
      <c r="B170" t="s">
        <v>359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35.19566287</v>
      </c>
      <c r="K170">
        <v>369901.88410000002</v>
      </c>
      <c r="L170">
        <v>-88012.962539999993</v>
      </c>
      <c r="M170">
        <v>140944.4608</v>
      </c>
      <c r="N170">
        <v>3926.4283</v>
      </c>
      <c r="O170">
        <v>26200000</v>
      </c>
      <c r="P170">
        <v>14.118392522900701</v>
      </c>
      <c r="Q170">
        <v>0.14986367557251901</v>
      </c>
      <c r="R170">
        <v>13500000000</v>
      </c>
      <c r="S170">
        <v>13000000000</v>
      </c>
      <c r="T170">
        <v>30900000000</v>
      </c>
      <c r="U170">
        <v>565</v>
      </c>
      <c r="V170">
        <v>1291.666667</v>
      </c>
      <c r="W170">
        <f>VLOOKUP(B170,gain!$A$2:$AE$193, 31)</f>
        <v>52.499868661212503</v>
      </c>
      <c r="X170">
        <f>IFERROR(VLOOKUP(B170,EIB!$B$2:$F$177, 2, FALSE), 0.1)</f>
        <v>2.4</v>
      </c>
      <c r="Y170">
        <f>IFERROR(VLOOKUP(B170,EIB!$B$2:$F$177, 4, FALSE), 0.1)</f>
        <v>2.2999999999999998</v>
      </c>
      <c r="Z170">
        <f>VLOOKUP(B170,'UN Multilaterism Index'!$B$2:$C$194, 2,FALSE)</f>
        <v>64.7</v>
      </c>
    </row>
    <row r="171" spans="1:26" x14ac:dyDescent="0.2">
      <c r="A171" t="s">
        <v>360</v>
      </c>
      <c r="B171" t="s">
        <v>361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35.322021800000002</v>
      </c>
      <c r="K171">
        <v>348935.12569999998</v>
      </c>
      <c r="L171">
        <v>70191.071030000006</v>
      </c>
      <c r="M171">
        <v>209563.09839999999</v>
      </c>
      <c r="N171">
        <v>3254.6925000000001</v>
      </c>
      <c r="O171">
        <v>12900000</v>
      </c>
      <c r="P171">
        <v>27.049234550387499</v>
      </c>
      <c r="Q171">
        <v>0.25230174418604601</v>
      </c>
      <c r="R171">
        <v>2820000000</v>
      </c>
      <c r="S171">
        <v>2730000000</v>
      </c>
      <c r="T171">
        <v>9360000000</v>
      </c>
      <c r="U171">
        <v>233.33333329999999</v>
      </c>
      <c r="V171">
        <v>776.66666669999995</v>
      </c>
      <c r="W171">
        <f>VLOOKUP(B171,gain!$A$2:$AE$193, 31)</f>
        <v>48.330482027464797</v>
      </c>
      <c r="X171">
        <f>IFERROR(VLOOKUP(B171,EIB!$B$2:$F$177, 2, FALSE), 0.1)</f>
        <v>1.2</v>
      </c>
      <c r="Y171">
        <f>IFERROR(VLOOKUP(B171,EIB!$B$2:$F$177, 4, FALSE), 0.1)</f>
        <v>1.1000000000000001</v>
      </c>
      <c r="Z171">
        <f>VLOOKUP(B171,'UN Multilaterism Index'!$B$2:$C$194, 2,FALSE)</f>
        <v>60.3</v>
      </c>
    </row>
  </sheetData>
  <autoFilter ref="A1:Z1" xr:uid="{4B773B66-BD5F-1B46-BC79-35952DE9E477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B3B5-8FAB-7A43-80D5-A0988B7C20A9}">
  <dimension ref="A1:C194"/>
  <sheetViews>
    <sheetView topLeftCell="A147" workbookViewId="0">
      <selection activeCell="A194" sqref="A194"/>
    </sheetView>
  </sheetViews>
  <sheetFormatPr baseColWidth="10" defaultRowHeight="16" x14ac:dyDescent="0.2"/>
  <cols>
    <col min="1" max="1" width="20.83203125" customWidth="1"/>
  </cols>
  <sheetData>
    <row r="1" spans="1:3" x14ac:dyDescent="0.2">
      <c r="A1" s="1" t="s">
        <v>0</v>
      </c>
      <c r="B1" s="1" t="s">
        <v>487</v>
      </c>
      <c r="C1" s="1" t="s">
        <v>488</v>
      </c>
    </row>
    <row r="2" spans="1:3" x14ac:dyDescent="0.2">
      <c r="A2" s="1" t="s">
        <v>228</v>
      </c>
      <c r="B2" s="1" t="str">
        <f>VLOOKUP(A2, Summary!$A$2:$B$171, 2, FALSE)</f>
        <v>BRB</v>
      </c>
      <c r="C2" s="1">
        <v>92</v>
      </c>
    </row>
    <row r="3" spans="1:3" x14ac:dyDescent="0.2">
      <c r="A3" s="1" t="s">
        <v>188</v>
      </c>
      <c r="B3" s="1" t="str">
        <f>VLOOKUP(A3, Summary!$A$2:$B$171, 2, FALSE)</f>
        <v>ATG</v>
      </c>
      <c r="C3" s="1">
        <v>91.1</v>
      </c>
    </row>
    <row r="4" spans="1:3" x14ac:dyDescent="0.2">
      <c r="A4" s="1" t="s">
        <v>172</v>
      </c>
      <c r="B4" s="1" t="str">
        <f>VLOOKUP(A4, Summary!$A$2:$B$171, 2, FALSE)</f>
        <v>URY</v>
      </c>
      <c r="C4" s="1">
        <v>90.7</v>
      </c>
    </row>
    <row r="5" spans="1:3" x14ac:dyDescent="0.2">
      <c r="A5" s="1" t="s">
        <v>174</v>
      </c>
      <c r="B5" s="1" t="str">
        <f>VLOOKUP(A5, Summary!$A$2:$B$171, 2, FALSE)</f>
        <v>MUS</v>
      </c>
      <c r="C5" s="1">
        <v>89.7</v>
      </c>
    </row>
    <row r="6" spans="1:3" x14ac:dyDescent="0.2">
      <c r="A6" s="1" t="s">
        <v>212</v>
      </c>
      <c r="B6" s="1" t="str">
        <f>VLOOKUP(A6, Summary!$A$2:$B$171, 2, FALSE)</f>
        <v>MDV</v>
      </c>
      <c r="C6" s="1">
        <v>88.8</v>
      </c>
    </row>
    <row r="7" spans="1:3" x14ac:dyDescent="0.2">
      <c r="A7" s="1" t="s">
        <v>262</v>
      </c>
      <c r="B7" s="1" t="str">
        <f>VLOOKUP(A7, Summary!$A$2:$B$171, 2, FALSE)</f>
        <v>JAM</v>
      </c>
      <c r="C7" s="1">
        <v>88.7</v>
      </c>
    </row>
    <row r="8" spans="1:3" x14ac:dyDescent="0.2">
      <c r="A8" s="1" t="s">
        <v>182</v>
      </c>
      <c r="B8" s="1" t="str">
        <f>VLOOKUP(A8, Summary!$A$2:$B$171, 2, FALSE)</f>
        <v>CRI</v>
      </c>
      <c r="C8" s="1">
        <v>88.6</v>
      </c>
    </row>
    <row r="9" spans="1:3" x14ac:dyDescent="0.2">
      <c r="A9" s="1" t="s">
        <v>100</v>
      </c>
      <c r="B9" s="1" t="str">
        <f>VLOOKUP(A9, Summary!$A$2:$B$171, 2, FALSE)</f>
        <v>ARG</v>
      </c>
      <c r="C9" s="1">
        <v>88.6</v>
      </c>
    </row>
    <row r="10" spans="1:3" x14ac:dyDescent="0.2">
      <c r="A10" s="1" t="s">
        <v>258</v>
      </c>
      <c r="B10" s="1" t="str">
        <f>VLOOKUP(A10, Summary!$A$2:$B$171, 2, FALSE)</f>
        <v>FJI</v>
      </c>
      <c r="C10" s="1">
        <v>88.3</v>
      </c>
    </row>
    <row r="11" spans="1:3" x14ac:dyDescent="0.2">
      <c r="A11" s="1" t="s">
        <v>154</v>
      </c>
      <c r="B11" s="1" t="str">
        <f>VLOOKUP(A11, Summary!$A$2:$B$171, 2, FALSE)</f>
        <v>CHL</v>
      </c>
      <c r="C11" s="1">
        <v>87.2</v>
      </c>
    </row>
    <row r="12" spans="1:3" x14ac:dyDescent="0.2">
      <c r="A12" s="1" t="s">
        <v>280</v>
      </c>
      <c r="B12" s="1" t="str">
        <f>VLOOKUP(A12, Summary!$A$2:$B$171, 2, FALSE)</f>
        <v>BLZ</v>
      </c>
      <c r="C12" s="1">
        <v>86.8</v>
      </c>
    </row>
    <row r="13" spans="1:3" x14ac:dyDescent="0.2">
      <c r="A13" s="1" t="s">
        <v>184</v>
      </c>
      <c r="B13" s="1" t="str">
        <f>VLOOKUP(A13, Summary!$A$2:$B$171, 2, FALSE)</f>
        <v>PRY</v>
      </c>
      <c r="C13" s="1">
        <v>86.7</v>
      </c>
    </row>
    <row r="14" spans="1:3" x14ac:dyDescent="0.2">
      <c r="A14" s="1" t="s">
        <v>240</v>
      </c>
      <c r="B14" s="1" t="str">
        <f>VLOOKUP(A14, Summary!$A$2:$B$171, 2, FALSE)</f>
        <v>MNG</v>
      </c>
      <c r="C14" s="1">
        <v>86.3</v>
      </c>
    </row>
    <row r="15" spans="1:3" x14ac:dyDescent="0.2">
      <c r="A15" s="1" t="s">
        <v>314</v>
      </c>
      <c r="B15" s="1" t="str">
        <f>VLOOKUP(A15, Summary!$A$2:$B$171, 2, FALSE)</f>
        <v>SEN</v>
      </c>
      <c r="C15" s="1">
        <v>85.6</v>
      </c>
    </row>
    <row r="16" spans="1:3" x14ac:dyDescent="0.2">
      <c r="A16" s="1" t="s">
        <v>162</v>
      </c>
      <c r="B16" s="1" t="str">
        <f>VLOOKUP(A16, Summary!$A$2:$B$171, 2, FALSE)</f>
        <v>TTO</v>
      </c>
      <c r="C16" s="1">
        <v>85.5</v>
      </c>
    </row>
    <row r="17" spans="1:3" x14ac:dyDescent="0.2">
      <c r="A17" s="1" t="s">
        <v>236</v>
      </c>
      <c r="B17" s="1" t="str">
        <f>VLOOKUP(A17, Summary!$A$2:$B$171, 2, FALSE)</f>
        <v>VCT</v>
      </c>
      <c r="C17" s="1">
        <v>85.4</v>
      </c>
    </row>
    <row r="18" spans="1:3" x14ac:dyDescent="0.2">
      <c r="A18" s="1" t="s">
        <v>144</v>
      </c>
      <c r="B18" s="1" t="str">
        <f>VLOOKUP(A18, Summary!$A$2:$B$171, 2, FALSE)</f>
        <v>BHS</v>
      </c>
      <c r="C18" s="1">
        <v>85</v>
      </c>
    </row>
    <row r="19" spans="1:3" x14ac:dyDescent="0.2">
      <c r="A19" s="1" t="s">
        <v>252</v>
      </c>
      <c r="B19" s="1" t="str">
        <f>VLOOKUP(A19, Summary!$A$2:$B$171, 2, FALSE)</f>
        <v>TUN</v>
      </c>
      <c r="C19" s="1">
        <v>85</v>
      </c>
    </row>
    <row r="20" spans="1:3" x14ac:dyDescent="0.2">
      <c r="A20" s="1" t="s">
        <v>288</v>
      </c>
      <c r="B20" s="1" t="str">
        <f>VLOOKUP(A20, Summary!$A$2:$B$171, 2, FALSE)</f>
        <v>ZMB</v>
      </c>
      <c r="C20" s="1">
        <v>84.7</v>
      </c>
    </row>
    <row r="21" spans="1:3" x14ac:dyDescent="0.2">
      <c r="A21" s="1" t="s">
        <v>148</v>
      </c>
      <c r="B21" s="1" t="str">
        <f>VLOOKUP(A21, Summary!$A$2:$B$171, 2, FALSE)</f>
        <v>PAN</v>
      </c>
      <c r="C21" s="1">
        <v>84.6</v>
      </c>
    </row>
    <row r="22" spans="1:3" x14ac:dyDescent="0.2">
      <c r="A22" s="1" t="s">
        <v>342</v>
      </c>
      <c r="B22" s="1" t="str">
        <f>VLOOKUP(A22, Summary!$A$2:$B$171, 2, FALSE)</f>
        <v>SLE</v>
      </c>
      <c r="C22" s="1">
        <v>84.6</v>
      </c>
    </row>
    <row r="23" spans="1:3" x14ac:dyDescent="0.2">
      <c r="A23" s="1" t="s">
        <v>294</v>
      </c>
      <c r="B23" s="1" t="str">
        <f>VLOOKUP(A23, Summary!$A$2:$B$171, 2, FALSE)</f>
        <v>CPV</v>
      </c>
      <c r="C23" s="1">
        <v>84.5</v>
      </c>
    </row>
    <row r="24" spans="1:3" x14ac:dyDescent="0.2">
      <c r="A24" s="1" t="s">
        <v>256</v>
      </c>
      <c r="B24" s="1" t="str">
        <f>VLOOKUP(A24, Summary!$A$2:$B$171, 2, FALSE)</f>
        <v>GTM</v>
      </c>
      <c r="C24" s="1">
        <v>84.3</v>
      </c>
    </row>
    <row r="25" spans="1:3" x14ac:dyDescent="0.2">
      <c r="A25" s="1" t="s">
        <v>168</v>
      </c>
      <c r="B25" s="1" t="str">
        <f>VLOOKUP(A25, Summary!$A$2:$B$171, 2, FALSE)</f>
        <v>PER</v>
      </c>
      <c r="C25" s="1">
        <v>83.9</v>
      </c>
    </row>
    <row r="26" spans="1:3" x14ac:dyDescent="0.2">
      <c r="A26" s="1" t="s">
        <v>136</v>
      </c>
      <c r="B26" s="1" t="str">
        <f>VLOOKUP(A26, Summary!$A$2:$B$171, 2, FALSE)</f>
        <v>MYS</v>
      </c>
      <c r="C26" s="1">
        <v>83.1</v>
      </c>
    </row>
    <row r="27" spans="1:3" x14ac:dyDescent="0.2">
      <c r="A27" s="1" t="s">
        <v>399</v>
      </c>
      <c r="B27" s="1" t="s">
        <v>398</v>
      </c>
      <c r="C27" s="1">
        <v>82.8</v>
      </c>
    </row>
    <row r="28" spans="1:3" x14ac:dyDescent="0.2">
      <c r="A28" s="1" t="s">
        <v>146</v>
      </c>
      <c r="B28" s="1" t="str">
        <f>VLOOKUP(A28, Summary!$A$2:$B$171, 2, FALSE)</f>
        <v>PHL</v>
      </c>
      <c r="C28" s="1">
        <v>82.7</v>
      </c>
    </row>
    <row r="29" spans="1:3" x14ac:dyDescent="0.2">
      <c r="A29" s="1" t="s">
        <v>232</v>
      </c>
      <c r="B29" s="1" t="str">
        <f>VLOOKUP(A29, Summary!$A$2:$B$171, 2, FALSE)</f>
        <v>BWA</v>
      </c>
      <c r="C29" s="1">
        <v>82.6</v>
      </c>
    </row>
    <row r="30" spans="1:3" x14ac:dyDescent="0.2">
      <c r="A30" s="1" t="s">
        <v>242</v>
      </c>
      <c r="B30" s="1" t="str">
        <f>VLOOKUP(A30, Summary!$A$2:$B$171, 2, FALSE)</f>
        <v>LCA</v>
      </c>
      <c r="C30" s="1">
        <v>82.5</v>
      </c>
    </row>
    <row r="31" spans="1:3" x14ac:dyDescent="0.2">
      <c r="A31" s="1" t="s">
        <v>192</v>
      </c>
      <c r="B31" s="1" t="str">
        <f>VLOOKUP(A31, Summary!$A$2:$B$171, 2, FALSE)</f>
        <v>DOM</v>
      </c>
      <c r="C31" s="1">
        <v>82.5</v>
      </c>
    </row>
    <row r="32" spans="1:3" x14ac:dyDescent="0.2">
      <c r="A32" s="1" t="s">
        <v>268</v>
      </c>
      <c r="B32" s="1" t="str">
        <f>VLOOKUP(A32, Summary!$A$2:$B$171, 2, FALSE)</f>
        <v>SLV</v>
      </c>
      <c r="C32" s="1">
        <v>82.3</v>
      </c>
    </row>
    <row r="33" spans="1:3" x14ac:dyDescent="0.2">
      <c r="A33" s="1" t="s">
        <v>226</v>
      </c>
      <c r="B33" s="1" t="str">
        <f>VLOOKUP(A33, Summary!$A$2:$B$171, 2, FALSE)</f>
        <v>SUR</v>
      </c>
      <c r="C33" s="1">
        <v>81.5</v>
      </c>
    </row>
    <row r="34" spans="1:3" x14ac:dyDescent="0.2">
      <c r="A34" s="1" t="s">
        <v>407</v>
      </c>
      <c r="B34" s="1" t="s">
        <v>406</v>
      </c>
      <c r="C34" s="1">
        <v>81.3</v>
      </c>
    </row>
    <row r="35" spans="1:3" x14ac:dyDescent="0.2">
      <c r="A35" s="1" t="s">
        <v>489</v>
      </c>
      <c r="B35" s="1" t="s">
        <v>235</v>
      </c>
      <c r="C35" s="1">
        <v>81.2</v>
      </c>
    </row>
    <row r="36" spans="1:3" x14ac:dyDescent="0.2">
      <c r="A36" s="1" t="s">
        <v>274</v>
      </c>
      <c r="B36" s="1" t="str">
        <f>VLOOKUP(A36, Summary!$A$2:$B$171, 2, FALSE)</f>
        <v>GHA</v>
      </c>
      <c r="C36" s="1">
        <v>80.7</v>
      </c>
    </row>
    <row r="37" spans="1:3" x14ac:dyDescent="0.2">
      <c r="A37" s="1" t="s">
        <v>194</v>
      </c>
      <c r="B37" s="1" t="str">
        <f>VLOOKUP(A37, Summary!$A$2:$B$171, 2, FALSE)</f>
        <v>BOL</v>
      </c>
      <c r="C37" s="1">
        <v>80.599999999999994</v>
      </c>
    </row>
    <row r="38" spans="1:3" x14ac:dyDescent="0.2">
      <c r="A38" s="1" t="s">
        <v>244</v>
      </c>
      <c r="B38" s="1" t="str">
        <f>VLOOKUP(A38, Summary!$A$2:$B$171, 2, FALSE)</f>
        <v>JOR</v>
      </c>
      <c r="C38" s="1">
        <v>80.2</v>
      </c>
    </row>
    <row r="39" spans="1:3" x14ac:dyDescent="0.2">
      <c r="A39" s="1" t="s">
        <v>198</v>
      </c>
      <c r="B39" s="1" t="str">
        <f>VLOOKUP(A39, Summary!$A$2:$B$171, 2, FALSE)</f>
        <v>BGD</v>
      </c>
      <c r="C39" s="1">
        <v>80.2</v>
      </c>
    </row>
    <row r="40" spans="1:3" x14ac:dyDescent="0.2">
      <c r="A40" s="1" t="s">
        <v>156</v>
      </c>
      <c r="B40" s="1" t="str">
        <f>VLOOKUP(A40, Summary!$A$2:$B$171, 2, FALSE)</f>
        <v>VNM</v>
      </c>
      <c r="C40" s="1">
        <v>80.099999999999994</v>
      </c>
    </row>
    <row r="41" spans="1:3" x14ac:dyDescent="0.2">
      <c r="A41" s="1" t="s">
        <v>88</v>
      </c>
      <c r="B41" s="1" t="str">
        <f>VLOOKUP(A41, Summary!$A$2:$B$171, 2, FALSE)</f>
        <v>KWT</v>
      </c>
      <c r="C41" s="1">
        <v>79.5</v>
      </c>
    </row>
    <row r="42" spans="1:3" x14ac:dyDescent="0.2">
      <c r="A42" s="1" t="s">
        <v>286</v>
      </c>
      <c r="B42" s="1" t="str">
        <f>VLOOKUP(A42, Summary!$A$2:$B$171, 2, FALSE)</f>
        <v>HND</v>
      </c>
      <c r="C42" s="1">
        <v>79.2</v>
      </c>
    </row>
    <row r="43" spans="1:3" x14ac:dyDescent="0.2">
      <c r="A43" s="1" t="s">
        <v>278</v>
      </c>
      <c r="B43" s="1" t="str">
        <f>VLOOKUP(A43, Summary!$A$2:$B$171, 2, FALSE)</f>
        <v>NIC</v>
      </c>
      <c r="C43" s="1">
        <v>79</v>
      </c>
    </row>
    <row r="44" spans="1:3" x14ac:dyDescent="0.2">
      <c r="A44" s="1" t="s">
        <v>346</v>
      </c>
      <c r="B44" s="1" t="str">
        <f>VLOOKUP(A44, Summary!$A$2:$B$171, 2, FALSE)</f>
        <v>MWI</v>
      </c>
      <c r="C44" s="1">
        <v>78.599999999999994</v>
      </c>
    </row>
    <row r="45" spans="1:3" x14ac:dyDescent="0.2">
      <c r="A45" s="1" t="s">
        <v>114</v>
      </c>
      <c r="B45" s="1" t="str">
        <f>VLOOKUP(A45, Summary!$A$2:$B$171, 2, FALSE)</f>
        <v>MLT</v>
      </c>
      <c r="C45" s="1">
        <v>78.400000000000006</v>
      </c>
    </row>
    <row r="46" spans="1:3" x14ac:dyDescent="0.2">
      <c r="A46" s="1" t="s">
        <v>160</v>
      </c>
      <c r="B46" s="1" t="str">
        <f>VLOOKUP(A46, Summary!$A$2:$B$171, 2, FALSE)</f>
        <v>SYC</v>
      </c>
      <c r="C46" s="1">
        <v>78.2</v>
      </c>
    </row>
    <row r="47" spans="1:3" x14ac:dyDescent="0.2">
      <c r="A47" s="1" t="s">
        <v>340</v>
      </c>
      <c r="B47" s="1" t="str">
        <f>VLOOKUP(A47, Summary!$A$2:$B$171, 2, FALSE)</f>
        <v>LSO</v>
      </c>
      <c r="C47" s="1">
        <v>78.099999999999994</v>
      </c>
    </row>
    <row r="48" spans="1:3" x14ac:dyDescent="0.2">
      <c r="A48" s="1" t="s">
        <v>176</v>
      </c>
      <c r="B48" s="1" t="str">
        <f>VLOOKUP(A48, Summary!$A$2:$B$171, 2, FALSE)</f>
        <v>MNE</v>
      </c>
      <c r="C48" s="1">
        <v>77.7</v>
      </c>
    </row>
    <row r="49" spans="1:3" x14ac:dyDescent="0.2">
      <c r="A49" s="1" t="s">
        <v>238</v>
      </c>
      <c r="B49" s="1" t="str">
        <f>VLOOKUP(A49, Summary!$A$2:$B$171, 2, FALSE)</f>
        <v>MAR</v>
      </c>
      <c r="C49" s="1">
        <v>77.599999999999994</v>
      </c>
    </row>
    <row r="50" spans="1:3" x14ac:dyDescent="0.2">
      <c r="A50" s="1" t="s">
        <v>270</v>
      </c>
      <c r="B50" s="1" t="str">
        <f>VLOOKUP(A50, Summary!$A$2:$B$171, 2, FALSE)</f>
        <v>LAO</v>
      </c>
      <c r="C50" s="1">
        <v>77.599999999999994</v>
      </c>
    </row>
    <row r="51" spans="1:3" x14ac:dyDescent="0.2">
      <c r="A51" s="1" t="s">
        <v>316</v>
      </c>
      <c r="B51" s="1" t="str">
        <f>VLOOKUP(A51, Summary!$A$2:$B$171, 2, FALSE)</f>
        <v>UGA</v>
      </c>
      <c r="C51" s="1">
        <v>77.3</v>
      </c>
    </row>
    <row r="52" spans="1:3" x14ac:dyDescent="0.2">
      <c r="A52" s="1" t="s">
        <v>178</v>
      </c>
      <c r="B52" s="1" t="str">
        <f>VLOOKUP(A52, Summary!$A$2:$B$171, 2, FALSE)</f>
        <v>DZA</v>
      </c>
      <c r="C52" s="1">
        <v>77.3</v>
      </c>
    </row>
    <row r="53" spans="1:3" x14ac:dyDescent="0.2">
      <c r="A53" s="1" t="s">
        <v>32</v>
      </c>
      <c r="B53" s="1" t="str">
        <f>VLOOKUP(A53, Summary!$A$2:$B$171, 2, FALSE)</f>
        <v>BRA</v>
      </c>
      <c r="C53" s="1">
        <v>77.2</v>
      </c>
    </row>
    <row r="54" spans="1:3" x14ac:dyDescent="0.2">
      <c r="A54" s="1" t="s">
        <v>248</v>
      </c>
      <c r="B54" s="1" t="str">
        <f>VLOOKUP(A54, Summary!$A$2:$B$171, 2, FALSE)</f>
        <v>KHM</v>
      </c>
      <c r="C54" s="1">
        <v>77.099999999999994</v>
      </c>
    </row>
    <row r="55" spans="1:3" x14ac:dyDescent="0.2">
      <c r="A55" s="1" t="s">
        <v>110</v>
      </c>
      <c r="B55" s="1" t="str">
        <f>VLOOKUP(A55, Summary!$A$2:$B$171, 2, FALSE)</f>
        <v>ZAF</v>
      </c>
      <c r="C55" s="1">
        <v>77</v>
      </c>
    </row>
    <row r="56" spans="1:3" x14ac:dyDescent="0.2">
      <c r="A56" s="1" t="s">
        <v>382</v>
      </c>
      <c r="B56" s="1" t="s">
        <v>381</v>
      </c>
      <c r="C56" s="1">
        <v>77</v>
      </c>
    </row>
    <row r="57" spans="1:3" x14ac:dyDescent="0.2">
      <c r="A57" s="1" t="s">
        <v>210</v>
      </c>
      <c r="B57" s="1" t="str">
        <f>VLOOKUP(A57, Summary!$A$2:$B$171, 2, FALSE)</f>
        <v>LKA</v>
      </c>
      <c r="C57" s="1">
        <v>77</v>
      </c>
    </row>
    <row r="58" spans="1:3" x14ac:dyDescent="0.2">
      <c r="A58" s="1" t="s">
        <v>385</v>
      </c>
      <c r="B58" s="1" t="s">
        <v>384</v>
      </c>
      <c r="C58" s="1">
        <v>76.7</v>
      </c>
    </row>
    <row r="59" spans="1:3" x14ac:dyDescent="0.2">
      <c r="A59" s="1" t="s">
        <v>78</v>
      </c>
      <c r="B59" s="1" t="str">
        <f>VLOOKUP(A59, Summary!$A$2:$B$171, 2, FALSE)</f>
        <v>AUT</v>
      </c>
      <c r="C59" s="1">
        <v>76.7</v>
      </c>
    </row>
    <row r="60" spans="1:3" x14ac:dyDescent="0.2">
      <c r="A60" s="1" t="s">
        <v>330</v>
      </c>
      <c r="B60" s="1" t="str">
        <f>VLOOKUP(A60, Summary!$A$2:$B$171, 2, FALSE)</f>
        <v>TGO</v>
      </c>
      <c r="C60" s="1">
        <v>76.599999999999994</v>
      </c>
    </row>
    <row r="61" spans="1:3" x14ac:dyDescent="0.2">
      <c r="A61" s="1" t="s">
        <v>96</v>
      </c>
      <c r="B61" s="1" t="str">
        <f>VLOOKUP(A61, Summary!$A$2:$B$171, 2, FALSE)</f>
        <v>KAZ</v>
      </c>
      <c r="C61" s="1">
        <v>76.599999999999994</v>
      </c>
    </row>
    <row r="62" spans="1:3" x14ac:dyDescent="0.2">
      <c r="A62" s="1" t="s">
        <v>76</v>
      </c>
      <c r="B62" s="1" t="str">
        <f>VLOOKUP(A62, Summary!$A$2:$B$171, 2, FALSE)</f>
        <v>MEX</v>
      </c>
      <c r="C62" s="1">
        <v>76.5</v>
      </c>
    </row>
    <row r="63" spans="1:3" x14ac:dyDescent="0.2">
      <c r="A63" s="1" t="s">
        <v>52</v>
      </c>
      <c r="B63" s="1" t="str">
        <f>VLOOKUP(A63, Summary!$A$2:$B$171, 2, FALSE)</f>
        <v>LUX</v>
      </c>
      <c r="C63" s="1">
        <v>76.400000000000006</v>
      </c>
    </row>
    <row r="64" spans="1:3" x14ac:dyDescent="0.2">
      <c r="A64" s="1" t="s">
        <v>36</v>
      </c>
      <c r="B64" s="1" t="str">
        <f>VLOOKUP(A64, Summary!$A$2:$B$171, 2, FALSE)</f>
        <v>JPN</v>
      </c>
      <c r="C64" s="1">
        <v>76.2</v>
      </c>
    </row>
    <row r="65" spans="1:3" x14ac:dyDescent="0.2">
      <c r="A65" s="1" t="s">
        <v>304</v>
      </c>
      <c r="B65" s="1" t="str">
        <f>VLOOKUP(A65, Summary!$A$2:$B$171, 2, FALSE)</f>
        <v>MOZ</v>
      </c>
      <c r="C65" s="1">
        <v>76.099999999999994</v>
      </c>
    </row>
    <row r="66" spans="1:3" x14ac:dyDescent="0.2">
      <c r="A66" s="1" t="s">
        <v>218</v>
      </c>
      <c r="B66" s="1" t="str">
        <f>VLOOKUP(A66, Summary!$A$2:$B$171, 2, FALSE)</f>
        <v>MDA</v>
      </c>
      <c r="C66" s="1">
        <v>76.099999999999994</v>
      </c>
    </row>
    <row r="67" spans="1:3" x14ac:dyDescent="0.2">
      <c r="A67" s="1" t="s">
        <v>46</v>
      </c>
      <c r="B67" s="1" t="str">
        <f>VLOOKUP(A67, Summary!$A$2:$B$171, 2, FALSE)</f>
        <v>QAT</v>
      </c>
      <c r="C67" s="1">
        <v>76</v>
      </c>
    </row>
    <row r="68" spans="1:3" x14ac:dyDescent="0.2">
      <c r="A68" s="1" t="s">
        <v>354</v>
      </c>
      <c r="B68" s="1" t="str">
        <f>VLOOKUP(A68, Summary!$A$2:$B$171, 2, FALSE)</f>
        <v>GMB</v>
      </c>
      <c r="C68" s="1">
        <v>75.7</v>
      </c>
    </row>
    <row r="69" spans="1:3" x14ac:dyDescent="0.2">
      <c r="A69" s="1" t="s">
        <v>272</v>
      </c>
      <c r="B69" s="1" t="str">
        <f>VLOOKUP(A69, Summary!$A$2:$B$171, 2, FALSE)</f>
        <v>NPL</v>
      </c>
      <c r="C69" s="1">
        <v>75.7</v>
      </c>
    </row>
    <row r="70" spans="1:3" x14ac:dyDescent="0.2">
      <c r="A70" s="1" t="s">
        <v>66</v>
      </c>
      <c r="B70" s="1" t="str">
        <f>VLOOKUP(A70, Summary!$A$2:$B$171, 2, FALSE)</f>
        <v>CHE</v>
      </c>
      <c r="C70" s="1">
        <v>75.599999999999994</v>
      </c>
    </row>
    <row r="71" spans="1:3" x14ac:dyDescent="0.2">
      <c r="A71" s="1" t="s">
        <v>412</v>
      </c>
      <c r="B71" s="1" t="s">
        <v>411</v>
      </c>
      <c r="C71" s="1">
        <v>75.3</v>
      </c>
    </row>
    <row r="72" spans="1:3" x14ac:dyDescent="0.2">
      <c r="A72" s="1" t="s">
        <v>122</v>
      </c>
      <c r="B72" s="1" t="str">
        <f>VLOOKUP(A72, Summary!$A$2:$B$171, 2, FALSE)</f>
        <v>COL</v>
      </c>
      <c r="C72" s="1">
        <v>75</v>
      </c>
    </row>
    <row r="73" spans="1:3" x14ac:dyDescent="0.2">
      <c r="A73" s="1" t="s">
        <v>104</v>
      </c>
      <c r="B73" s="1" t="str">
        <f>VLOOKUP(A73, Summary!$A$2:$B$171, 2, FALSE)</f>
        <v>NZL</v>
      </c>
      <c r="C73" s="1">
        <v>74.8</v>
      </c>
    </row>
    <row r="74" spans="1:3" x14ac:dyDescent="0.2">
      <c r="A74" s="1" t="s">
        <v>306</v>
      </c>
      <c r="B74" s="1" t="str">
        <f>VLOOKUP(A74, Summary!$A$2:$B$171, 2, FALSE)</f>
        <v>MRT</v>
      </c>
      <c r="C74" s="1">
        <v>74.7</v>
      </c>
    </row>
    <row r="75" spans="1:3" x14ac:dyDescent="0.2">
      <c r="A75" s="1" t="s">
        <v>108</v>
      </c>
      <c r="B75" s="1" t="str">
        <f>VLOOKUP(A75, Summary!$A$2:$B$171, 2, FALSE)</f>
        <v>THA</v>
      </c>
      <c r="C75" s="1">
        <v>74.5</v>
      </c>
    </row>
    <row r="76" spans="1:3" x14ac:dyDescent="0.2">
      <c r="A76" s="1" t="s">
        <v>44</v>
      </c>
      <c r="B76" s="1" t="str">
        <f>VLOOKUP(A76, Summary!$A$2:$B$171, 2, FALSE)</f>
        <v>IDN</v>
      </c>
      <c r="C76" s="1">
        <v>74.5</v>
      </c>
    </row>
    <row r="77" spans="1:3" x14ac:dyDescent="0.2">
      <c r="A77" s="1" t="s">
        <v>64</v>
      </c>
      <c r="B77" s="1" t="str">
        <f>VLOOKUP(A77, Summary!$A$2:$B$171, 2, FALSE)</f>
        <v>IRL</v>
      </c>
      <c r="C77" s="1">
        <v>74.2</v>
      </c>
    </row>
    <row r="78" spans="1:3" x14ac:dyDescent="0.2">
      <c r="A78" s="1" t="s">
        <v>224</v>
      </c>
      <c r="B78" s="1" t="str">
        <f>VLOOKUP(A78, Summary!$A$2:$B$171, 2, FALSE)</f>
        <v>ALB</v>
      </c>
      <c r="C78" s="1">
        <v>73.900000000000006</v>
      </c>
    </row>
    <row r="79" spans="1:3" x14ac:dyDescent="0.2">
      <c r="A79" s="1" t="s">
        <v>246</v>
      </c>
      <c r="B79" s="1" t="str">
        <f>VLOOKUP(A79, Summary!$A$2:$B$171, 2, FALSE)</f>
        <v>GRD</v>
      </c>
      <c r="C79" s="1">
        <v>73.5</v>
      </c>
    </row>
    <row r="80" spans="1:3" x14ac:dyDescent="0.2">
      <c r="A80" s="1" t="s">
        <v>202</v>
      </c>
      <c r="B80" s="1" t="str">
        <f>VLOOKUP(A80, Summary!$A$2:$B$171, 2, FALSE)</f>
        <v>ECU</v>
      </c>
      <c r="C80" s="1">
        <v>73.400000000000006</v>
      </c>
    </row>
    <row r="81" spans="1:3" x14ac:dyDescent="0.2">
      <c r="A81" s="1" t="s">
        <v>28</v>
      </c>
      <c r="B81" s="1" t="str">
        <f>VLOOKUP(A81, Summary!$A$2:$B$171, 2, FALSE)</f>
        <v>DEU</v>
      </c>
      <c r="C81" s="1">
        <v>73.3</v>
      </c>
    </row>
    <row r="82" spans="1:3" x14ac:dyDescent="0.2">
      <c r="A82" s="1" t="s">
        <v>150</v>
      </c>
      <c r="B82" s="1" t="str">
        <f>VLOOKUP(A82, Summary!$A$2:$B$171, 2, FALSE)</f>
        <v>NGA</v>
      </c>
      <c r="C82" s="1">
        <v>73.2</v>
      </c>
    </row>
    <row r="83" spans="1:3" x14ac:dyDescent="0.2">
      <c r="A83" s="1" t="s">
        <v>204</v>
      </c>
      <c r="B83" s="1" t="str">
        <f>VLOOKUP(A83, Summary!$A$2:$B$171, 2, FALSE)</f>
        <v>MKD</v>
      </c>
      <c r="C83" s="1">
        <v>72.8</v>
      </c>
    </row>
    <row r="84" spans="1:3" x14ac:dyDescent="0.2">
      <c r="A84" s="1" t="s">
        <v>138</v>
      </c>
      <c r="B84" s="1" t="str">
        <f>VLOOKUP(A84, Summary!$A$2:$B$171, 2, FALSE)</f>
        <v>HRV</v>
      </c>
      <c r="C84" s="1">
        <v>72.7</v>
      </c>
    </row>
    <row r="85" spans="1:3" x14ac:dyDescent="0.2">
      <c r="A85" s="1" t="s">
        <v>326</v>
      </c>
      <c r="B85" s="1" t="str">
        <f>VLOOKUP(A85, Summary!$A$2:$B$171, 2, FALSE)</f>
        <v>BEN</v>
      </c>
      <c r="C85" s="1">
        <v>72.7</v>
      </c>
    </row>
    <row r="86" spans="1:3" x14ac:dyDescent="0.2">
      <c r="A86" s="1" t="s">
        <v>423</v>
      </c>
      <c r="B86" s="1" t="s">
        <v>494</v>
      </c>
      <c r="C86" s="1">
        <v>72.599999999999994</v>
      </c>
    </row>
    <row r="87" spans="1:3" x14ac:dyDescent="0.2">
      <c r="A87" s="1" t="s">
        <v>264</v>
      </c>
      <c r="B87" s="1" t="str">
        <f>VLOOKUP(A87, Summary!$A$2:$B$171, 2, FALSE)</f>
        <v>TZA</v>
      </c>
      <c r="C87" s="1">
        <v>72.599999999999994</v>
      </c>
    </row>
    <row r="88" spans="1:3" x14ac:dyDescent="0.2">
      <c r="A88" s="1" t="s">
        <v>375</v>
      </c>
      <c r="B88" s="1" t="s">
        <v>374</v>
      </c>
      <c r="C88" s="1">
        <v>72.2</v>
      </c>
    </row>
    <row r="89" spans="1:3" x14ac:dyDescent="0.2">
      <c r="A89" s="1" t="s">
        <v>276</v>
      </c>
      <c r="B89" s="1" t="str">
        <f>VLOOKUP(A89, Summary!$A$2:$B$171, 2, FALSE)</f>
        <v>KEN</v>
      </c>
      <c r="C89" s="1">
        <v>72</v>
      </c>
    </row>
    <row r="90" spans="1:3" x14ac:dyDescent="0.2">
      <c r="A90" s="1" t="s">
        <v>84</v>
      </c>
      <c r="B90" s="1" t="str">
        <f>VLOOKUP(A90, Summary!$A$2:$B$171, 2, FALSE)</f>
        <v>BRN</v>
      </c>
      <c r="C90" s="1">
        <v>71.8</v>
      </c>
    </row>
    <row r="91" spans="1:3" x14ac:dyDescent="0.2">
      <c r="A91" s="1" t="s">
        <v>158</v>
      </c>
      <c r="B91" s="1" t="str">
        <f>VLOOKUP(A91, Summary!$A$2:$B$171, 2, FALSE)</f>
        <v>KNA</v>
      </c>
      <c r="C91" s="1">
        <v>71.599999999999994</v>
      </c>
    </row>
    <row r="92" spans="1:3" x14ac:dyDescent="0.2">
      <c r="A92" s="1" t="s">
        <v>372</v>
      </c>
      <c r="B92" s="1" t="s">
        <v>371</v>
      </c>
      <c r="C92" s="1">
        <v>71</v>
      </c>
    </row>
    <row r="93" spans="1:3" x14ac:dyDescent="0.2">
      <c r="A93" s="1" t="s">
        <v>200</v>
      </c>
      <c r="B93" s="1" t="str">
        <f>VLOOKUP(A93, Summary!$A$2:$B$171, 2, FALSE)</f>
        <v>BIH</v>
      </c>
      <c r="C93" s="1">
        <v>70.7</v>
      </c>
    </row>
    <row r="94" spans="1:3" x14ac:dyDescent="0.2">
      <c r="A94" s="1" t="s">
        <v>116</v>
      </c>
      <c r="B94" s="1" t="str">
        <f>VLOOKUP(A94, Summary!$A$2:$B$171, 2, FALSE)</f>
        <v>HUN</v>
      </c>
      <c r="C94" s="1">
        <v>70.400000000000006</v>
      </c>
    </row>
    <row r="95" spans="1:3" x14ac:dyDescent="0.2">
      <c r="A95" s="1" t="s">
        <v>186</v>
      </c>
      <c r="B95" s="1" t="str">
        <f>VLOOKUP(A95, Summary!$A$2:$B$171, 2, FALSE)</f>
        <v>AGO</v>
      </c>
      <c r="C95" s="1">
        <v>70.3</v>
      </c>
    </row>
    <row r="96" spans="1:3" x14ac:dyDescent="0.2">
      <c r="A96" s="1" t="s">
        <v>134</v>
      </c>
      <c r="B96" s="1" t="str">
        <f>VLOOKUP(A96, Summary!$A$2:$B$171, 2, FALSE)</f>
        <v>OMN</v>
      </c>
      <c r="C96" s="1">
        <v>70.3</v>
      </c>
    </row>
    <row r="97" spans="1:3" x14ac:dyDescent="0.2">
      <c r="A97" s="1" t="s">
        <v>62</v>
      </c>
      <c r="B97" s="1" t="str">
        <f>VLOOKUP(A97, Summary!$A$2:$B$171, 2, FALSE)</f>
        <v>NLD</v>
      </c>
      <c r="C97" s="1">
        <v>70.3</v>
      </c>
    </row>
    <row r="98" spans="1:3" x14ac:dyDescent="0.2">
      <c r="A98" s="1" t="s">
        <v>312</v>
      </c>
      <c r="B98" s="1" t="str">
        <f>VLOOKUP(A98, Summary!$A$2:$B$171, 2, FALSE)</f>
        <v>ZWE</v>
      </c>
      <c r="C98" s="1">
        <v>70.099999999999994</v>
      </c>
    </row>
    <row r="99" spans="1:3" x14ac:dyDescent="0.2">
      <c r="A99" s="1" t="s">
        <v>282</v>
      </c>
      <c r="B99" s="1" t="str">
        <f>VLOOKUP(A99, Summary!$A$2:$B$171, 2, FALSE)</f>
        <v>COG</v>
      </c>
      <c r="C99" s="1">
        <v>69.8</v>
      </c>
    </row>
    <row r="100" spans="1:3" x14ac:dyDescent="0.2">
      <c r="A100" s="1" t="s">
        <v>196</v>
      </c>
      <c r="B100" s="1" t="str">
        <f>VLOOKUP(A100, Summary!$A$2:$B$171, 2, FALSE)</f>
        <v>AZE</v>
      </c>
      <c r="C100" s="1">
        <v>69.7</v>
      </c>
    </row>
    <row r="101" spans="1:3" x14ac:dyDescent="0.2">
      <c r="A101" s="1" t="s">
        <v>126</v>
      </c>
      <c r="B101" s="1" t="str">
        <f>VLOOKUP(A101, Summary!$A$2:$B$171, 2, FALSE)</f>
        <v>PRT</v>
      </c>
      <c r="C101" s="1">
        <v>69.599999999999994</v>
      </c>
    </row>
    <row r="102" spans="1:3" x14ac:dyDescent="0.2">
      <c r="A102" s="1" t="s">
        <v>94</v>
      </c>
      <c r="B102" s="1" t="str">
        <f>VLOOKUP(A102, Summary!$A$2:$B$171, 2, FALSE)</f>
        <v>ISL</v>
      </c>
      <c r="C102" s="1">
        <v>69.400000000000006</v>
      </c>
    </row>
    <row r="103" spans="1:3" x14ac:dyDescent="0.2">
      <c r="A103" s="1" t="s">
        <v>82</v>
      </c>
      <c r="B103" s="1" t="str">
        <f>VLOOKUP(A103, Summary!$A$2:$B$171, 2, FALSE)</f>
        <v>ESP</v>
      </c>
      <c r="C103" s="1">
        <v>69.2</v>
      </c>
    </row>
    <row r="104" spans="1:3" x14ac:dyDescent="0.2">
      <c r="A104" s="1" t="s">
        <v>356</v>
      </c>
      <c r="B104" s="1" t="str">
        <f>VLOOKUP(A104, Summary!$A$2:$B$171, 2, FALSE)</f>
        <v>GNB</v>
      </c>
      <c r="C104" s="1">
        <v>69.2</v>
      </c>
    </row>
    <row r="105" spans="1:3" x14ac:dyDescent="0.2">
      <c r="A105" s="1" t="s">
        <v>106</v>
      </c>
      <c r="B105" s="1" t="str">
        <f>VLOOKUP(A105, Summary!$A$2:$B$171, 2, FALSE)</f>
        <v>BHR</v>
      </c>
      <c r="C105" s="1">
        <v>69.2</v>
      </c>
    </row>
    <row r="106" spans="1:3" x14ac:dyDescent="0.2">
      <c r="A106" s="1" t="s">
        <v>308</v>
      </c>
      <c r="B106" s="1" t="str">
        <f>VLOOKUP(A106, Summary!$A$2:$B$171, 2, FALSE)</f>
        <v>GIN</v>
      </c>
      <c r="C106" s="1">
        <v>69.2</v>
      </c>
    </row>
    <row r="107" spans="1:3" x14ac:dyDescent="0.2">
      <c r="A107" s="1" t="s">
        <v>80</v>
      </c>
      <c r="B107" s="1" t="str">
        <f>VLOOKUP(A107, Summary!$A$2:$B$171, 2, FALSE)</f>
        <v>SWE</v>
      </c>
      <c r="C107" s="1">
        <v>68.599999999999994</v>
      </c>
    </row>
    <row r="108" spans="1:3" x14ac:dyDescent="0.2">
      <c r="A108" s="1" t="s">
        <v>54</v>
      </c>
      <c r="B108" s="1" t="str">
        <f>VLOOKUP(A108, Summary!$A$2:$B$171, 2, FALSE)</f>
        <v>NOR</v>
      </c>
      <c r="C108" s="1">
        <v>68.5</v>
      </c>
    </row>
    <row r="109" spans="1:3" x14ac:dyDescent="0.2">
      <c r="A109" s="1" t="s">
        <v>48</v>
      </c>
      <c r="B109" s="1" t="str">
        <f>VLOOKUP(A109, Summary!$A$2:$B$171, 2, FALSE)</f>
        <v>SGP</v>
      </c>
      <c r="C109" s="1">
        <v>68.5</v>
      </c>
    </row>
    <row r="110" spans="1:3" x14ac:dyDescent="0.2">
      <c r="A110" s="1" t="s">
        <v>50</v>
      </c>
      <c r="B110" s="1" t="str">
        <f>VLOOKUP(A110, Summary!$A$2:$B$171, 2, FALSE)</f>
        <v>ITA</v>
      </c>
      <c r="C110" s="1">
        <v>68.400000000000006</v>
      </c>
    </row>
    <row r="111" spans="1:3" x14ac:dyDescent="0.2">
      <c r="A111" s="1" t="s">
        <v>401</v>
      </c>
      <c r="B111" s="1" t="s">
        <v>400</v>
      </c>
      <c r="C111" s="1">
        <v>68.3</v>
      </c>
    </row>
    <row r="112" spans="1:3" x14ac:dyDescent="0.2">
      <c r="A112" s="1" t="s">
        <v>206</v>
      </c>
      <c r="B112" s="1" t="str">
        <f>VLOOKUP(A112, Summary!$A$2:$B$171, 2, FALSE)</f>
        <v>GEO</v>
      </c>
      <c r="C112" s="1">
        <v>68.3</v>
      </c>
    </row>
    <row r="113" spans="1:3" x14ac:dyDescent="0.2">
      <c r="A113" s="1" t="s">
        <v>166</v>
      </c>
      <c r="B113" s="1" t="str">
        <f>VLOOKUP(A113, Summary!$A$2:$B$171, 2, FALSE)</f>
        <v>EGY</v>
      </c>
      <c r="C113" s="1">
        <v>68.099999999999994</v>
      </c>
    </row>
    <row r="114" spans="1:3" x14ac:dyDescent="0.2">
      <c r="A114" s="1" t="s">
        <v>74</v>
      </c>
      <c r="B114" s="1" t="str">
        <f>VLOOKUP(A114, Summary!$A$2:$B$171, 2, FALSE)</f>
        <v>DNK</v>
      </c>
      <c r="C114" s="1">
        <v>67.7</v>
      </c>
    </row>
    <row r="115" spans="1:3" x14ac:dyDescent="0.2">
      <c r="A115" s="1" t="s">
        <v>298</v>
      </c>
      <c r="B115" s="1" t="str">
        <f>VLOOKUP(A115, Summary!$A$2:$B$171, 2, FALSE)</f>
        <v>KGZ</v>
      </c>
      <c r="C115" s="1">
        <v>67.599999999999994</v>
      </c>
    </row>
    <row r="116" spans="1:3" x14ac:dyDescent="0.2">
      <c r="A116" s="1" t="s">
        <v>124</v>
      </c>
      <c r="B116" s="1" t="str">
        <f>VLOOKUP(A116, Summary!$A$2:$B$171, 2, FALSE)</f>
        <v>CYP</v>
      </c>
      <c r="C116" s="1">
        <v>67.5</v>
      </c>
    </row>
    <row r="117" spans="1:3" x14ac:dyDescent="0.2">
      <c r="A117" s="1" t="s">
        <v>344</v>
      </c>
      <c r="B117" s="1" t="str">
        <f>VLOOKUP(A117, Summary!$A$2:$B$171, 2, FALSE)</f>
        <v>RWA</v>
      </c>
      <c r="C117" s="1">
        <v>67.5</v>
      </c>
    </row>
    <row r="118" spans="1:3" x14ac:dyDescent="0.2">
      <c r="A118" s="1" t="s">
        <v>90</v>
      </c>
      <c r="B118" s="1" t="str">
        <f>VLOOKUP(A118, Summary!$A$2:$B$171, 2, FALSE)</f>
        <v>FIN</v>
      </c>
      <c r="C118" s="1">
        <v>67.400000000000006</v>
      </c>
    </row>
    <row r="119" spans="1:3" x14ac:dyDescent="0.2">
      <c r="A119" s="1" t="s">
        <v>405</v>
      </c>
      <c r="B119" s="1" t="s">
        <v>495</v>
      </c>
      <c r="C119" s="1">
        <v>67.2</v>
      </c>
    </row>
    <row r="120" spans="1:3" x14ac:dyDescent="0.2">
      <c r="A120" s="1" t="s">
        <v>396</v>
      </c>
      <c r="B120" s="1" t="s">
        <v>395</v>
      </c>
      <c r="C120" s="1">
        <v>67</v>
      </c>
    </row>
    <row r="121" spans="1:3" x14ac:dyDescent="0.2">
      <c r="A121" s="1" t="s">
        <v>24</v>
      </c>
      <c r="B121" s="1" t="str">
        <f>VLOOKUP(A121, Summary!$A$2:$B$171, 2, FALSE)</f>
        <v>CHN</v>
      </c>
      <c r="C121" s="1">
        <v>66.8</v>
      </c>
    </row>
    <row r="122" spans="1:3" x14ac:dyDescent="0.2">
      <c r="A122" s="1" t="s">
        <v>60</v>
      </c>
      <c r="B122" s="1" t="str">
        <f>VLOOKUP(A122, Summary!$A$2:$B$171, 2, FALSE)</f>
        <v>ARE</v>
      </c>
      <c r="C122" s="1">
        <v>66.7</v>
      </c>
    </row>
    <row r="123" spans="1:3" x14ac:dyDescent="0.2">
      <c r="A123" s="1" t="s">
        <v>98</v>
      </c>
      <c r="B123" s="1" t="str">
        <f>VLOOKUP(A123, Summary!$A$2:$B$171, 2, FALSE)</f>
        <v>SMR</v>
      </c>
      <c r="C123" s="1">
        <v>66.599999999999994</v>
      </c>
    </row>
    <row r="124" spans="1:3" x14ac:dyDescent="0.2">
      <c r="A124" s="1" t="s">
        <v>86</v>
      </c>
      <c r="B124" s="1" t="str">
        <f>VLOOKUP(A124, Summary!$A$2:$B$171, 2, FALSE)</f>
        <v>CZE</v>
      </c>
      <c r="C124" s="1">
        <v>66.5</v>
      </c>
    </row>
    <row r="125" spans="1:3" x14ac:dyDescent="0.2">
      <c r="A125" s="1" t="s">
        <v>120</v>
      </c>
      <c r="B125" s="1" t="str">
        <f>VLOOKUP(A125, Summary!$A$2:$B$171, 2, FALSE)</f>
        <v>SVN</v>
      </c>
      <c r="C125" s="1">
        <v>66.3</v>
      </c>
    </row>
    <row r="126" spans="1:3" x14ac:dyDescent="0.2">
      <c r="A126" s="1" t="s">
        <v>222</v>
      </c>
      <c r="B126" s="1" t="str">
        <f>VLOOKUP(A126, Summary!$A$2:$B$171, 2, FALSE)</f>
        <v>ARM</v>
      </c>
      <c r="C126" s="1">
        <v>66.099999999999994</v>
      </c>
    </row>
    <row r="127" spans="1:3" x14ac:dyDescent="0.2">
      <c r="A127" s="1" t="s">
        <v>68</v>
      </c>
      <c r="B127" s="1" t="str">
        <f>VLOOKUP(A127, Summary!$A$2:$B$171, 2, FALSE)</f>
        <v>BEL</v>
      </c>
      <c r="C127" s="1">
        <v>65.400000000000006</v>
      </c>
    </row>
    <row r="128" spans="1:3" x14ac:dyDescent="0.2">
      <c r="A128" s="1" t="s">
        <v>102</v>
      </c>
      <c r="B128" s="1" t="str">
        <f>VLOOKUP(A128, Summary!$A$2:$B$171, 2, FALSE)</f>
        <v>ROU</v>
      </c>
      <c r="C128" s="1">
        <v>64.900000000000006</v>
      </c>
    </row>
    <row r="129" spans="1:3" x14ac:dyDescent="0.2">
      <c r="A129" s="1" t="s">
        <v>358</v>
      </c>
      <c r="B129" s="1" t="str">
        <f>VLOOKUP(A129, Summary!$A$2:$B$171, 2, FALSE)</f>
        <v>NER</v>
      </c>
      <c r="C129" s="1">
        <v>64.7</v>
      </c>
    </row>
    <row r="130" spans="1:3" x14ac:dyDescent="0.2">
      <c r="A130" s="1" t="s">
        <v>318</v>
      </c>
      <c r="B130" s="1" t="str">
        <f>VLOOKUP(A130, Summary!$A$2:$B$171, 2, FALSE)</f>
        <v>BFA</v>
      </c>
      <c r="C130" s="1">
        <v>64.400000000000006</v>
      </c>
    </row>
    <row r="131" spans="1:3" x14ac:dyDescent="0.2">
      <c r="A131" s="1" t="s">
        <v>142</v>
      </c>
      <c r="B131" s="1" t="str">
        <f>VLOOKUP(A131, Summary!$A$2:$B$171, 2, FALSE)</f>
        <v>BGR</v>
      </c>
      <c r="C131" s="1">
        <v>64.3</v>
      </c>
    </row>
    <row r="132" spans="1:3" x14ac:dyDescent="0.2">
      <c r="A132" s="1" t="s">
        <v>449</v>
      </c>
      <c r="B132" s="1" t="s">
        <v>393</v>
      </c>
      <c r="C132" s="1">
        <v>64.3</v>
      </c>
    </row>
    <row r="133" spans="1:3" x14ac:dyDescent="0.2">
      <c r="A133" s="1" t="s">
        <v>310</v>
      </c>
      <c r="B133" s="1" t="str">
        <f>VLOOKUP(A133, Summary!$A$2:$B$171, 2, FALSE)</f>
        <v>TLS</v>
      </c>
      <c r="C133" s="1">
        <v>64.2</v>
      </c>
    </row>
    <row r="134" spans="1:3" x14ac:dyDescent="0.2">
      <c r="A134" s="1" t="s">
        <v>302</v>
      </c>
      <c r="B134" s="1" t="str">
        <f>VLOOKUP(A134, Summary!$A$2:$B$171, 2, FALSE)</f>
        <v>TJK</v>
      </c>
      <c r="C134" s="1">
        <v>63.7</v>
      </c>
    </row>
    <row r="135" spans="1:3" x14ac:dyDescent="0.2">
      <c r="A135" s="1" t="s">
        <v>170</v>
      </c>
      <c r="B135" s="1" t="str">
        <f>VLOOKUP(A135, Summary!$A$2:$B$171, 2, FALSE)</f>
        <v>SRB</v>
      </c>
      <c r="C135" s="1">
        <v>63.7</v>
      </c>
    </row>
    <row r="136" spans="1:3" x14ac:dyDescent="0.2">
      <c r="A136" s="1" t="s">
        <v>56</v>
      </c>
      <c r="B136" s="1" t="str">
        <f>VLOOKUP(A136, Summary!$A$2:$B$171, 2, FALSE)</f>
        <v>POL</v>
      </c>
      <c r="C136" s="1">
        <v>63.6</v>
      </c>
    </row>
    <row r="137" spans="1:3" x14ac:dyDescent="0.2">
      <c r="A137" s="1" t="s">
        <v>324</v>
      </c>
      <c r="B137" s="1" t="str">
        <f>VLOOKUP(A137, Summary!$A$2:$B$171, 2, FALSE)</f>
        <v>PNG</v>
      </c>
      <c r="C137" s="1">
        <v>63.6</v>
      </c>
    </row>
    <row r="138" spans="1:3" x14ac:dyDescent="0.2">
      <c r="A138" s="1" t="s">
        <v>38</v>
      </c>
      <c r="B138" s="1" t="str">
        <f>VLOOKUP(A138, Summary!$A$2:$B$171, 2, FALSE)</f>
        <v>CAN</v>
      </c>
      <c r="C138" s="1">
        <v>63.6</v>
      </c>
    </row>
    <row r="139" spans="1:3" x14ac:dyDescent="0.2">
      <c r="A139" s="1" t="s">
        <v>180</v>
      </c>
      <c r="B139" s="1" t="str">
        <f>VLOOKUP(A139, Summary!$A$2:$B$171, 2, FALSE)</f>
        <v>IRQ</v>
      </c>
      <c r="C139" s="1">
        <v>63.5</v>
      </c>
    </row>
    <row r="140" spans="1:3" x14ac:dyDescent="0.2">
      <c r="A140" s="1" t="s">
        <v>30</v>
      </c>
      <c r="B140" s="1" t="str">
        <f>VLOOKUP(A140, Summary!$A$2:$B$171, 2, FALSE)</f>
        <v>IND</v>
      </c>
      <c r="C140" s="1">
        <v>63.5</v>
      </c>
    </row>
    <row r="141" spans="1:3" x14ac:dyDescent="0.2">
      <c r="A141" s="1" t="s">
        <v>72</v>
      </c>
      <c r="B141" s="1" t="str">
        <f>VLOOKUP(A141, Summary!$A$2:$B$171, 2, FALSE)</f>
        <v>KOR</v>
      </c>
      <c r="C141" s="1">
        <v>63.3</v>
      </c>
    </row>
    <row r="142" spans="1:3" x14ac:dyDescent="0.2">
      <c r="A142" s="1" t="s">
        <v>292</v>
      </c>
      <c r="B142" s="1" t="str">
        <f>VLOOKUP(A142, Summary!$A$2:$B$171, 2, FALSE)</f>
        <v>CMR</v>
      </c>
      <c r="C142" s="1">
        <v>63.1</v>
      </c>
    </row>
    <row r="143" spans="1:3" x14ac:dyDescent="0.2">
      <c r="A143" s="1" t="s">
        <v>334</v>
      </c>
      <c r="B143" s="1" t="str">
        <f>VLOOKUP(A143, Summary!$A$2:$B$171, 2, FALSE)</f>
        <v>KIR</v>
      </c>
      <c r="C143" s="1">
        <v>63</v>
      </c>
    </row>
    <row r="144" spans="1:3" x14ac:dyDescent="0.2">
      <c r="A144" s="1" t="s">
        <v>260</v>
      </c>
      <c r="B144" s="1" t="str">
        <f>VLOOKUP(A144, Summary!$A$2:$B$171, 2, FALSE)</f>
        <v>BTN</v>
      </c>
      <c r="C144" s="1">
        <v>62.3</v>
      </c>
    </row>
    <row r="145" spans="1:3" x14ac:dyDescent="0.2">
      <c r="A145" s="1" t="s">
        <v>348</v>
      </c>
      <c r="B145" s="1" t="str">
        <f>VLOOKUP(A145, Summary!$A$2:$B$171, 2, FALSE)</f>
        <v>SLB</v>
      </c>
      <c r="C145" s="1">
        <v>62.1</v>
      </c>
    </row>
    <row r="146" spans="1:3" x14ac:dyDescent="0.2">
      <c r="A146" s="1" t="s">
        <v>380</v>
      </c>
      <c r="B146" s="1" t="s">
        <v>379</v>
      </c>
      <c r="C146" s="1">
        <v>61.2</v>
      </c>
    </row>
    <row r="147" spans="1:3" x14ac:dyDescent="0.2">
      <c r="A147" s="1" t="s">
        <v>328</v>
      </c>
      <c r="B147" s="1" t="str">
        <f>VLOOKUP(A147, Summary!$A$2:$B$171, 2, FALSE)</f>
        <v>HTI</v>
      </c>
      <c r="C147" s="1">
        <v>61</v>
      </c>
    </row>
    <row r="148" spans="1:3" x14ac:dyDescent="0.2">
      <c r="A148" s="1" t="s">
        <v>130</v>
      </c>
      <c r="B148" s="1" t="str">
        <f>VLOOKUP(A148, Summary!$A$2:$B$171, 2, FALSE)</f>
        <v>SVK</v>
      </c>
      <c r="C148" s="1">
        <v>60.9</v>
      </c>
    </row>
    <row r="149" spans="1:3" x14ac:dyDescent="0.2">
      <c r="A149" s="1" t="s">
        <v>216</v>
      </c>
      <c r="B149" s="1" t="str">
        <f>VLOOKUP(A149, Summary!$A$2:$B$171, 2, FALSE)</f>
        <v>LBN</v>
      </c>
      <c r="C149" s="1">
        <v>60.9</v>
      </c>
    </row>
    <row r="150" spans="1:3" x14ac:dyDescent="0.2">
      <c r="A150" s="1" t="s">
        <v>365</v>
      </c>
      <c r="B150" s="1" t="s">
        <v>364</v>
      </c>
      <c r="C150" s="1">
        <v>60.8</v>
      </c>
    </row>
    <row r="151" spans="1:3" x14ac:dyDescent="0.2">
      <c r="A151" s="1" t="s">
        <v>360</v>
      </c>
      <c r="B151" s="1" t="str">
        <f>VLOOKUP(A151, Summary!$A$2:$B$171, 2, FALSE)</f>
        <v>BDI</v>
      </c>
      <c r="C151" s="1">
        <v>60.3</v>
      </c>
    </row>
    <row r="152" spans="1:3" x14ac:dyDescent="0.2">
      <c r="A152" s="1" t="s">
        <v>414</v>
      </c>
      <c r="B152" s="1" t="s">
        <v>413</v>
      </c>
      <c r="C152" s="1">
        <v>60.3</v>
      </c>
    </row>
    <row r="153" spans="1:3" x14ac:dyDescent="0.2">
      <c r="A153" s="1" t="s">
        <v>208</v>
      </c>
      <c r="B153" s="1" t="str">
        <f>VLOOKUP(A153, Summary!$A$2:$B$171, 2, FALSE)</f>
        <v>TKM</v>
      </c>
      <c r="C153" s="1">
        <v>60.3</v>
      </c>
    </row>
    <row r="154" spans="1:3" x14ac:dyDescent="0.2">
      <c r="A154" s="1" t="s">
        <v>70</v>
      </c>
      <c r="B154" s="1" t="str">
        <f>VLOOKUP(A154, Summary!$A$2:$B$171, 2, FALSE)</f>
        <v>SAU</v>
      </c>
      <c r="C154" s="1">
        <v>60.2</v>
      </c>
    </row>
    <row r="155" spans="1:3" x14ac:dyDescent="0.2">
      <c r="A155" s="1" t="s">
        <v>421</v>
      </c>
      <c r="B155" s="1" t="s">
        <v>420</v>
      </c>
      <c r="C155" s="1">
        <v>59.9</v>
      </c>
    </row>
    <row r="156" spans="1:3" x14ac:dyDescent="0.2">
      <c r="A156" s="1" t="s">
        <v>152</v>
      </c>
      <c r="B156" s="1" t="str">
        <f>VLOOKUP(A156, Summary!$A$2:$B$171, 2, FALSE)</f>
        <v>BLR</v>
      </c>
      <c r="C156" s="1">
        <v>59.8</v>
      </c>
    </row>
    <row r="157" spans="1:3" x14ac:dyDescent="0.2">
      <c r="A157" s="1" t="s">
        <v>300</v>
      </c>
      <c r="B157" s="1" t="str">
        <f>VLOOKUP(A157, Summary!$A$2:$B$171, 2, FALSE)</f>
        <v>TUV</v>
      </c>
      <c r="C157" s="1">
        <v>59.6</v>
      </c>
    </row>
    <row r="158" spans="1:3" x14ac:dyDescent="0.2">
      <c r="A158" s="1" t="s">
        <v>42</v>
      </c>
      <c r="B158" s="1" t="str">
        <f>VLOOKUP(A158, Summary!$A$2:$B$171, 2, FALSE)</f>
        <v>AUS</v>
      </c>
      <c r="C158" s="1">
        <v>59.6</v>
      </c>
    </row>
    <row r="159" spans="1:3" x14ac:dyDescent="0.2">
      <c r="A159" s="1" t="s">
        <v>284</v>
      </c>
      <c r="B159" s="1" t="str">
        <f>VLOOKUP(A159, Summary!$A$2:$B$171, 2, FALSE)</f>
        <v>SWZ</v>
      </c>
      <c r="C159" s="1">
        <v>59.1</v>
      </c>
    </row>
    <row r="160" spans="1:3" x14ac:dyDescent="0.2">
      <c r="A160" s="1" t="s">
        <v>190</v>
      </c>
      <c r="B160" s="1" t="str">
        <f>VLOOKUP(A160, Summary!$A$2:$B$171, 2, FALSE)</f>
        <v>UZB</v>
      </c>
      <c r="C160" s="1">
        <v>58.9</v>
      </c>
    </row>
    <row r="161" spans="1:3" x14ac:dyDescent="0.2">
      <c r="A161" s="1" t="s">
        <v>34</v>
      </c>
      <c r="B161" s="1" t="str">
        <f>VLOOKUP(A161, Summary!$A$2:$B$171, 2, FALSE)</f>
        <v>GBR</v>
      </c>
      <c r="C161" s="1">
        <v>58.9</v>
      </c>
    </row>
    <row r="162" spans="1:3" x14ac:dyDescent="0.2">
      <c r="A162" s="1" t="s">
        <v>336</v>
      </c>
      <c r="B162" s="1" t="str">
        <f>VLOOKUP(A162, Summary!$A$2:$B$171, 2, FALSE)</f>
        <v>COM</v>
      </c>
      <c r="C162" s="1">
        <v>58.5</v>
      </c>
    </row>
    <row r="163" spans="1:3" x14ac:dyDescent="0.2">
      <c r="A163" s="1" t="s">
        <v>164</v>
      </c>
      <c r="B163" s="1" t="str">
        <f>VLOOKUP(A163, Summary!$A$2:$B$171, 2, FALSE)</f>
        <v>PAK</v>
      </c>
      <c r="C163" s="1">
        <v>58.4</v>
      </c>
    </row>
    <row r="164" spans="1:3" x14ac:dyDescent="0.2">
      <c r="A164" s="1" t="s">
        <v>464</v>
      </c>
      <c r="B164" s="1" t="s">
        <v>93</v>
      </c>
      <c r="C164" s="1">
        <v>58.3</v>
      </c>
    </row>
    <row r="165" spans="1:3" x14ac:dyDescent="0.2">
      <c r="A165" s="1" t="s">
        <v>296</v>
      </c>
      <c r="B165" s="1" t="str">
        <f>VLOOKUP(A165, Summary!$A$2:$B$171, 2, FALSE)</f>
        <v>MHL</v>
      </c>
      <c r="C165" s="1">
        <v>57.4</v>
      </c>
    </row>
    <row r="166" spans="1:3" x14ac:dyDescent="0.2">
      <c r="A166" s="1" t="s">
        <v>132</v>
      </c>
      <c r="B166" s="1" t="str">
        <f>VLOOKUP(A166, Summary!$A$2:$B$171, 2, FALSE)</f>
        <v>GRC</v>
      </c>
      <c r="C166" s="1">
        <v>57.2</v>
      </c>
    </row>
    <row r="167" spans="1:3" x14ac:dyDescent="0.2">
      <c r="A167" s="1" t="s">
        <v>490</v>
      </c>
      <c r="B167" s="1" t="s">
        <v>427</v>
      </c>
      <c r="C167" s="1">
        <v>57.1</v>
      </c>
    </row>
    <row r="168" spans="1:3" x14ac:dyDescent="0.2">
      <c r="A168" s="1" t="s">
        <v>214</v>
      </c>
      <c r="B168" s="1" t="str">
        <f>VLOOKUP(A168, Summary!$A$2:$B$171, 2, FALSE)</f>
        <v>PLW</v>
      </c>
      <c r="C168" s="1">
        <v>56.8</v>
      </c>
    </row>
    <row r="169" spans="1:3" x14ac:dyDescent="0.2">
      <c r="A169" s="1" t="s">
        <v>254</v>
      </c>
      <c r="B169" s="1" t="str">
        <f>VLOOKUP(A169, Summary!$A$2:$B$171, 2, FALSE)</f>
        <v>ETH</v>
      </c>
      <c r="C169" s="1">
        <v>56.6</v>
      </c>
    </row>
    <row r="170" spans="1:3" x14ac:dyDescent="0.2">
      <c r="A170" s="1" t="s">
        <v>377</v>
      </c>
      <c r="B170" s="1" t="s">
        <v>376</v>
      </c>
      <c r="C170" s="1">
        <v>56.5</v>
      </c>
    </row>
    <row r="171" spans="1:3" x14ac:dyDescent="0.2">
      <c r="A171" s="1" t="s">
        <v>352</v>
      </c>
      <c r="B171" s="1" t="str">
        <f>VLOOKUP(A171, Summary!$A$2:$B$171, 2, FALSE)</f>
        <v>LBR</v>
      </c>
      <c r="C171" s="1">
        <v>55.6</v>
      </c>
    </row>
    <row r="172" spans="1:3" x14ac:dyDescent="0.2">
      <c r="A172" s="1" t="s">
        <v>40</v>
      </c>
      <c r="B172" s="1" t="str">
        <f>VLOOKUP(A172, Summary!$A$2:$B$171, 2, FALSE)</f>
        <v>FRA</v>
      </c>
      <c r="C172" s="1">
        <v>55.5</v>
      </c>
    </row>
    <row r="173" spans="1:3" x14ac:dyDescent="0.2">
      <c r="A173" s="1" t="s">
        <v>128</v>
      </c>
      <c r="B173" s="1" t="str">
        <f>VLOOKUP(A173, Summary!$A$2:$B$171, 2, FALSE)</f>
        <v>EST</v>
      </c>
      <c r="C173" s="1">
        <v>55.4</v>
      </c>
    </row>
    <row r="174" spans="1:3" x14ac:dyDescent="0.2">
      <c r="A174" s="1" t="s">
        <v>118</v>
      </c>
      <c r="B174" s="1" t="str">
        <f>VLOOKUP(A174, Summary!$A$2:$B$171, 2, FALSE)</f>
        <v>LTU</v>
      </c>
      <c r="C174" s="1">
        <v>54.9</v>
      </c>
    </row>
    <row r="175" spans="1:3" x14ac:dyDescent="0.2">
      <c r="A175" s="1" t="s">
        <v>266</v>
      </c>
      <c r="B175" s="1" t="str">
        <f>VLOOKUP(A175, Summary!$A$2:$B$171, 2, FALSE)</f>
        <v>SDN</v>
      </c>
      <c r="C175" s="1">
        <v>54.4</v>
      </c>
    </row>
    <row r="176" spans="1:3" x14ac:dyDescent="0.2">
      <c r="A176" s="1" t="s">
        <v>491</v>
      </c>
      <c r="B176" s="1" t="s">
        <v>424</v>
      </c>
      <c r="C176" s="1">
        <v>54.4</v>
      </c>
    </row>
    <row r="177" spans="1:3" x14ac:dyDescent="0.2">
      <c r="A177" s="1" t="s">
        <v>140</v>
      </c>
      <c r="B177" s="1" t="str">
        <f>VLOOKUP(A177, Summary!$A$2:$B$171, 2, FALSE)</f>
        <v>LVA</v>
      </c>
      <c r="C177" s="1">
        <v>54.2</v>
      </c>
    </row>
    <row r="178" spans="1:3" x14ac:dyDescent="0.2">
      <c r="A178" s="1" t="s">
        <v>350</v>
      </c>
      <c r="B178" s="1" t="str">
        <f>VLOOKUP(A178, Summary!$A$2:$B$171, 2, FALSE)</f>
        <v>CAF</v>
      </c>
      <c r="C178" s="1">
        <v>54</v>
      </c>
    </row>
    <row r="179" spans="1:3" x14ac:dyDescent="0.2">
      <c r="A179" s="1" t="s">
        <v>220</v>
      </c>
      <c r="B179" s="1" t="str">
        <f>VLOOKUP(A179, Summary!$A$2:$B$171, 2, FALSE)</f>
        <v>NRU</v>
      </c>
      <c r="C179" s="1">
        <v>52.1</v>
      </c>
    </row>
    <row r="180" spans="1:3" x14ac:dyDescent="0.2">
      <c r="A180" s="1" t="s">
        <v>338</v>
      </c>
      <c r="B180" s="1" t="str">
        <f>VLOOKUP(A180, Summary!$A$2:$B$171, 2, FALSE)</f>
        <v>TCD</v>
      </c>
      <c r="C180" s="1">
        <v>51.9</v>
      </c>
    </row>
    <row r="181" spans="1:3" x14ac:dyDescent="0.2">
      <c r="A181" s="1" t="s">
        <v>230</v>
      </c>
      <c r="B181" s="1" t="str">
        <f>VLOOKUP(A181, Summary!$A$2:$B$171, 2, FALSE)</f>
        <v>MMR</v>
      </c>
      <c r="C181" s="1">
        <v>51.5</v>
      </c>
    </row>
    <row r="182" spans="1:3" x14ac:dyDescent="0.2">
      <c r="A182" s="1" t="s">
        <v>332</v>
      </c>
      <c r="B182" s="1" t="str">
        <f>VLOOKUP(A182, Summary!$A$2:$B$171, 2, FALSE)</f>
        <v>FSM</v>
      </c>
      <c r="C182" s="1">
        <v>50.6</v>
      </c>
    </row>
    <row r="183" spans="1:3" x14ac:dyDescent="0.2">
      <c r="A183" s="1" t="s">
        <v>58</v>
      </c>
      <c r="B183" s="1" t="str">
        <f>VLOOKUP(A183, Summary!$A$2:$B$171, 2, FALSE)</f>
        <v>UKR</v>
      </c>
      <c r="C183" s="1">
        <v>50.3</v>
      </c>
    </row>
    <row r="184" spans="1:3" x14ac:dyDescent="0.2">
      <c r="A184" s="1" t="s">
        <v>250</v>
      </c>
      <c r="B184" s="1" t="str">
        <f>VLOOKUP(A184, Summary!$A$2:$B$171, 2, FALSE)</f>
        <v>GNQ</v>
      </c>
      <c r="C184" s="1">
        <v>50</v>
      </c>
    </row>
    <row r="185" spans="1:3" x14ac:dyDescent="0.2">
      <c r="A185" s="1" t="s">
        <v>290</v>
      </c>
      <c r="B185" s="1" t="str">
        <f>VLOOKUP(A185, Summary!$A$2:$B$171, 2, FALSE)</f>
        <v>COD</v>
      </c>
      <c r="C185" s="1">
        <v>49.4</v>
      </c>
    </row>
    <row r="186" spans="1:3" x14ac:dyDescent="0.2">
      <c r="A186" s="1" t="s">
        <v>26</v>
      </c>
      <c r="B186" s="1" t="str">
        <f>VLOOKUP(A186, Summary!$A$2:$B$171, 2, FALSE)</f>
        <v>RUS</v>
      </c>
      <c r="C186" s="1">
        <v>48.5</v>
      </c>
    </row>
    <row r="187" spans="1:3" x14ac:dyDescent="0.2">
      <c r="A187" s="1" t="s">
        <v>418</v>
      </c>
      <c r="B187" s="1" t="s">
        <v>417</v>
      </c>
      <c r="C187" s="1">
        <v>47.6</v>
      </c>
    </row>
    <row r="188" spans="1:3" x14ac:dyDescent="0.2">
      <c r="A188" s="1" t="s">
        <v>322</v>
      </c>
      <c r="B188" s="1" t="str">
        <f>VLOOKUP(A188, Summary!$A$2:$B$171, 2, FALSE)</f>
        <v>AFG</v>
      </c>
      <c r="C188" s="1">
        <v>47.4</v>
      </c>
    </row>
    <row r="189" spans="1:3" x14ac:dyDescent="0.2">
      <c r="A189" s="1" t="s">
        <v>492</v>
      </c>
      <c r="B189" s="1" t="s">
        <v>496</v>
      </c>
      <c r="C189" s="1">
        <v>45.5</v>
      </c>
    </row>
    <row r="190" spans="1:3" x14ac:dyDescent="0.2">
      <c r="A190" s="1" t="s">
        <v>493</v>
      </c>
      <c r="B190" s="1" t="s">
        <v>497</v>
      </c>
      <c r="C190" s="1">
        <v>31.7</v>
      </c>
    </row>
    <row r="191" spans="1:3" x14ac:dyDescent="0.2">
      <c r="A191" s="1" t="s">
        <v>112</v>
      </c>
      <c r="B191" s="1" t="str">
        <f>VLOOKUP(A191, Summary!$A$2:$B$171, 2, FALSE)</f>
        <v>ISR</v>
      </c>
      <c r="C191" s="1">
        <v>29</v>
      </c>
    </row>
    <row r="192" spans="1:3" x14ac:dyDescent="0.2">
      <c r="A192" s="1" t="s">
        <v>460</v>
      </c>
      <c r="B192" s="1" t="s">
        <v>481</v>
      </c>
      <c r="C192" s="1">
        <v>24.1</v>
      </c>
    </row>
    <row r="193" spans="1:3" x14ac:dyDescent="0.2">
      <c r="A193" s="1" t="s">
        <v>320</v>
      </c>
      <c r="B193" s="1" t="str">
        <f>VLOOKUP(A193, Summary!$A$2:$B$171, 2, FALSE)</f>
        <v>SOM</v>
      </c>
      <c r="C193" s="1">
        <v>23.6</v>
      </c>
    </row>
    <row r="194" spans="1:3" x14ac:dyDescent="0.2">
      <c r="A194" s="1" t="s">
        <v>22</v>
      </c>
      <c r="B194" s="1" t="str">
        <f>VLOOKUP(A194, Summary!$A$2:$B$171, 2, FALSE)</f>
        <v>USA</v>
      </c>
      <c r="C194" s="1">
        <v>15.8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39F1-4C1D-DE45-AC05-959804A6C096}">
  <dimension ref="A1:F177"/>
  <sheetViews>
    <sheetView workbookViewId="0">
      <selection activeCell="B177" sqref="B177"/>
    </sheetView>
  </sheetViews>
  <sheetFormatPr baseColWidth="10" defaultRowHeight="16" x14ac:dyDescent="0.2"/>
  <cols>
    <col min="1" max="2" width="18.33203125" customWidth="1"/>
    <col min="4" max="4" width="21.6640625" customWidth="1"/>
    <col min="5" max="5" width="27.33203125" customWidth="1"/>
    <col min="6" max="6" width="15" customWidth="1"/>
  </cols>
  <sheetData>
    <row r="1" spans="1:6" x14ac:dyDescent="0.2">
      <c r="A1" t="s">
        <v>0</v>
      </c>
      <c r="C1" t="s">
        <v>429</v>
      </c>
      <c r="D1" t="s">
        <v>430</v>
      </c>
      <c r="E1" t="s">
        <v>431</v>
      </c>
      <c r="F1" t="s">
        <v>432</v>
      </c>
    </row>
    <row r="2" spans="1:6" x14ac:dyDescent="0.2">
      <c r="A2" t="s">
        <v>433</v>
      </c>
      <c r="B2" t="e">
        <f>VLOOKUP(A2,Summary!$A$2:$B$171, 2,FALSE)</f>
        <v>#N/A</v>
      </c>
      <c r="C2">
        <v>0.1</v>
      </c>
      <c r="D2">
        <v>0.8</v>
      </c>
      <c r="E2">
        <v>0</v>
      </c>
      <c r="F2">
        <v>0.9</v>
      </c>
    </row>
    <row r="3" spans="1:6" x14ac:dyDescent="0.2">
      <c r="A3" t="s">
        <v>322</v>
      </c>
      <c r="B3" t="str">
        <f>VLOOKUP(A3,Summary!$A$2:$B$171, 2,FALSE)</f>
        <v>AFG</v>
      </c>
      <c r="C3">
        <v>1.1000000000000001</v>
      </c>
      <c r="D3">
        <v>0.3</v>
      </c>
      <c r="E3">
        <v>1</v>
      </c>
    </row>
    <row r="4" spans="1:6" x14ac:dyDescent="0.2">
      <c r="A4" t="s">
        <v>224</v>
      </c>
      <c r="B4" t="str">
        <f>VLOOKUP(A4,Summary!$A$2:$B$171, 2,FALSE)</f>
        <v>ALB</v>
      </c>
      <c r="C4">
        <v>0.2</v>
      </c>
      <c r="D4">
        <v>0.5</v>
      </c>
      <c r="E4">
        <v>0</v>
      </c>
      <c r="F4">
        <v>0.4</v>
      </c>
    </row>
    <row r="5" spans="1:6" x14ac:dyDescent="0.2">
      <c r="A5" t="s">
        <v>178</v>
      </c>
      <c r="B5" t="str">
        <f>VLOOKUP(A5,Summary!$A$2:$B$171, 2,FALSE)</f>
        <v>DZA</v>
      </c>
      <c r="C5">
        <v>1.1000000000000001</v>
      </c>
      <c r="D5">
        <v>0.5</v>
      </c>
      <c r="E5">
        <v>0.9</v>
      </c>
      <c r="F5">
        <v>1.3</v>
      </c>
    </row>
    <row r="6" spans="1:6" x14ac:dyDescent="0.2">
      <c r="A6" t="s">
        <v>365</v>
      </c>
      <c r="B6" t="s">
        <v>364</v>
      </c>
      <c r="C6">
        <v>0.1</v>
      </c>
      <c r="D6">
        <v>0.6</v>
      </c>
      <c r="E6">
        <v>0</v>
      </c>
    </row>
    <row r="7" spans="1:6" x14ac:dyDescent="0.2">
      <c r="A7" t="s">
        <v>186</v>
      </c>
      <c r="B7" t="str">
        <f>VLOOKUP(A7,Summary!$A$2:$B$171, 2,FALSE)</f>
        <v>AGO</v>
      </c>
      <c r="C7">
        <v>0.7</v>
      </c>
      <c r="D7">
        <v>0.4</v>
      </c>
      <c r="E7">
        <v>0.6</v>
      </c>
      <c r="F7">
        <v>0.8</v>
      </c>
    </row>
    <row r="8" spans="1:6" x14ac:dyDescent="0.2">
      <c r="A8" t="s">
        <v>434</v>
      </c>
      <c r="B8" t="s">
        <v>467</v>
      </c>
      <c r="C8">
        <v>2.2999999999999998</v>
      </c>
      <c r="D8">
        <v>0.5</v>
      </c>
      <c r="E8">
        <v>2.2000000000000002</v>
      </c>
    </row>
    <row r="9" spans="1:6" x14ac:dyDescent="0.2">
      <c r="A9" t="s">
        <v>188</v>
      </c>
      <c r="B9" t="str">
        <f>VLOOKUP(A9,Summary!$A$2:$B$171, 2,FALSE)</f>
        <v>ATG</v>
      </c>
      <c r="C9">
        <v>3.2</v>
      </c>
      <c r="D9">
        <v>0.5</v>
      </c>
      <c r="E9">
        <v>3</v>
      </c>
      <c r="F9">
        <v>1.7</v>
      </c>
    </row>
    <row r="10" spans="1:6" x14ac:dyDescent="0.2">
      <c r="A10" t="s">
        <v>100</v>
      </c>
      <c r="B10" t="str">
        <f>VLOOKUP(A10,Summary!$A$2:$B$171, 2,FALSE)</f>
        <v>ARG</v>
      </c>
      <c r="C10">
        <v>0.3</v>
      </c>
      <c r="D10">
        <v>0.4</v>
      </c>
      <c r="E10">
        <v>0.1</v>
      </c>
      <c r="F10">
        <v>1</v>
      </c>
    </row>
    <row r="11" spans="1:6" x14ac:dyDescent="0.2">
      <c r="A11" t="s">
        <v>222</v>
      </c>
      <c r="B11" t="str">
        <f>VLOOKUP(A11,Summary!$A$2:$B$171, 2,FALSE)</f>
        <v>ARM</v>
      </c>
      <c r="C11">
        <v>0.1</v>
      </c>
      <c r="D11">
        <v>0.5</v>
      </c>
      <c r="E11">
        <v>0</v>
      </c>
      <c r="F11">
        <v>1</v>
      </c>
    </row>
    <row r="12" spans="1:6" x14ac:dyDescent="0.2">
      <c r="A12" t="s">
        <v>435</v>
      </c>
      <c r="B12" t="s">
        <v>468</v>
      </c>
      <c r="C12">
        <v>2.2000000000000002</v>
      </c>
      <c r="D12">
        <v>0.6</v>
      </c>
      <c r="E12">
        <v>1.9</v>
      </c>
      <c r="F12">
        <v>1.8</v>
      </c>
    </row>
    <row r="13" spans="1:6" x14ac:dyDescent="0.2">
      <c r="A13" t="s">
        <v>42</v>
      </c>
      <c r="B13" t="str">
        <f>VLOOKUP(A13,Summary!$A$2:$B$171, 2,FALSE)</f>
        <v>AUS</v>
      </c>
      <c r="C13">
        <v>0.5</v>
      </c>
      <c r="D13">
        <v>0.9</v>
      </c>
      <c r="E13">
        <v>0.2</v>
      </c>
      <c r="F13">
        <v>1.7</v>
      </c>
    </row>
    <row r="14" spans="1:6" x14ac:dyDescent="0.2">
      <c r="A14" t="s">
        <v>196</v>
      </c>
      <c r="B14" t="str">
        <f>VLOOKUP(A14,Summary!$A$2:$B$171, 2,FALSE)</f>
        <v>AZE</v>
      </c>
      <c r="C14">
        <v>0.1</v>
      </c>
      <c r="D14">
        <v>0.5</v>
      </c>
      <c r="E14">
        <v>0</v>
      </c>
      <c r="F14">
        <v>1.1000000000000001</v>
      </c>
    </row>
    <row r="15" spans="1:6" x14ac:dyDescent="0.2">
      <c r="A15" t="s">
        <v>366</v>
      </c>
      <c r="B15" t="s">
        <v>145</v>
      </c>
      <c r="C15">
        <v>3.5</v>
      </c>
      <c r="D15">
        <v>0.5</v>
      </c>
      <c r="E15">
        <v>3.4</v>
      </c>
      <c r="F15">
        <v>1.5</v>
      </c>
    </row>
    <row r="16" spans="1:6" x14ac:dyDescent="0.2">
      <c r="A16" t="s">
        <v>106</v>
      </c>
      <c r="B16" t="str">
        <f>VLOOKUP(A16,Summary!$A$2:$B$171, 2,FALSE)</f>
        <v>BHR</v>
      </c>
      <c r="C16">
        <v>1.3</v>
      </c>
      <c r="D16">
        <v>0.5</v>
      </c>
      <c r="E16">
        <v>1.1000000000000001</v>
      </c>
      <c r="F16">
        <v>2.2000000000000002</v>
      </c>
    </row>
    <row r="17" spans="1:6" x14ac:dyDescent="0.2">
      <c r="A17" t="s">
        <v>198</v>
      </c>
      <c r="B17" t="str">
        <f>VLOOKUP(A17,Summary!$A$2:$B$171, 2,FALSE)</f>
        <v>BGD</v>
      </c>
      <c r="C17">
        <v>1.1000000000000001</v>
      </c>
      <c r="D17">
        <v>0.4</v>
      </c>
      <c r="E17">
        <v>1</v>
      </c>
      <c r="F17">
        <v>0.8</v>
      </c>
    </row>
    <row r="18" spans="1:6" x14ac:dyDescent="0.2">
      <c r="A18" t="s">
        <v>228</v>
      </c>
      <c r="B18" t="str">
        <f>VLOOKUP(A18,Summary!$A$2:$B$171, 2,FALSE)</f>
        <v>BRB</v>
      </c>
      <c r="C18">
        <v>2.2999999999999998</v>
      </c>
      <c r="D18">
        <v>0.5</v>
      </c>
      <c r="E18">
        <v>2.1</v>
      </c>
      <c r="F18">
        <v>0.8</v>
      </c>
    </row>
    <row r="19" spans="1:6" x14ac:dyDescent="0.2">
      <c r="A19" t="s">
        <v>152</v>
      </c>
      <c r="B19" t="str">
        <f>VLOOKUP(A19,Summary!$A$2:$B$171, 2,FALSE)</f>
        <v>BLR</v>
      </c>
      <c r="C19">
        <v>0.1</v>
      </c>
      <c r="D19">
        <v>0.6</v>
      </c>
      <c r="E19">
        <v>0</v>
      </c>
      <c r="F19">
        <v>1.3</v>
      </c>
    </row>
    <row r="20" spans="1:6" x14ac:dyDescent="0.2">
      <c r="A20" t="s">
        <v>280</v>
      </c>
      <c r="B20" t="str">
        <f>VLOOKUP(A20,Summary!$A$2:$B$171, 2,FALSE)</f>
        <v>BLZ</v>
      </c>
      <c r="C20">
        <v>1.4</v>
      </c>
      <c r="D20">
        <v>0.4</v>
      </c>
      <c r="E20">
        <v>1.3</v>
      </c>
      <c r="F20">
        <v>1</v>
      </c>
    </row>
    <row r="21" spans="1:6" x14ac:dyDescent="0.2">
      <c r="A21" t="s">
        <v>326</v>
      </c>
      <c r="B21" t="str">
        <f>VLOOKUP(A21,Summary!$A$2:$B$171, 2,FALSE)</f>
        <v>BEN</v>
      </c>
      <c r="C21">
        <v>1.4</v>
      </c>
      <c r="D21">
        <v>0.4</v>
      </c>
      <c r="E21">
        <v>1.3</v>
      </c>
      <c r="F21">
        <v>0.7</v>
      </c>
    </row>
    <row r="22" spans="1:6" x14ac:dyDescent="0.2">
      <c r="A22" t="s">
        <v>260</v>
      </c>
      <c r="B22" t="str">
        <f>VLOOKUP(A22,Summary!$A$2:$B$171, 2,FALSE)</f>
        <v>BTN</v>
      </c>
      <c r="C22">
        <v>0.8</v>
      </c>
      <c r="D22">
        <v>0.5</v>
      </c>
      <c r="E22">
        <v>0.6</v>
      </c>
      <c r="F22">
        <v>1.2</v>
      </c>
    </row>
    <row r="23" spans="1:6" x14ac:dyDescent="0.2">
      <c r="A23" t="s">
        <v>194</v>
      </c>
      <c r="B23" t="str">
        <f>VLOOKUP(A23,Summary!$A$2:$B$171, 2,FALSE)</f>
        <v>BOL</v>
      </c>
      <c r="C23">
        <v>0.6</v>
      </c>
      <c r="D23">
        <v>0.4</v>
      </c>
      <c r="E23">
        <v>0.5</v>
      </c>
      <c r="F23">
        <v>1.1000000000000001</v>
      </c>
    </row>
    <row r="24" spans="1:6" x14ac:dyDescent="0.2">
      <c r="A24" t="s">
        <v>200</v>
      </c>
      <c r="B24" t="str">
        <f>VLOOKUP(A24,Summary!$A$2:$B$171, 2,FALSE)</f>
        <v>BIH</v>
      </c>
      <c r="C24">
        <v>0.8</v>
      </c>
      <c r="D24">
        <v>0.5</v>
      </c>
      <c r="E24">
        <v>0.6</v>
      </c>
      <c r="F24">
        <v>1.8</v>
      </c>
    </row>
    <row r="25" spans="1:6" x14ac:dyDescent="0.2">
      <c r="A25" t="s">
        <v>232</v>
      </c>
      <c r="B25" t="str">
        <f>VLOOKUP(A25,Summary!$A$2:$B$171, 2,FALSE)</f>
        <v>BWA</v>
      </c>
      <c r="C25">
        <v>0.4</v>
      </c>
      <c r="D25">
        <v>0.6</v>
      </c>
      <c r="E25">
        <v>0.2</v>
      </c>
      <c r="F25">
        <v>1.1000000000000001</v>
      </c>
    </row>
    <row r="26" spans="1:6" x14ac:dyDescent="0.2">
      <c r="A26" t="s">
        <v>32</v>
      </c>
      <c r="B26" t="str">
        <f>VLOOKUP(A26,Summary!$A$2:$B$171, 2,FALSE)</f>
        <v>BRA</v>
      </c>
      <c r="C26">
        <v>0.4</v>
      </c>
      <c r="D26">
        <v>0.6</v>
      </c>
      <c r="E26">
        <v>0.2</v>
      </c>
      <c r="F26">
        <v>0.8</v>
      </c>
    </row>
    <row r="27" spans="1:6" x14ac:dyDescent="0.2">
      <c r="A27" t="s">
        <v>436</v>
      </c>
      <c r="B27" t="s">
        <v>469</v>
      </c>
      <c r="C27">
        <v>2.2999999999999998</v>
      </c>
      <c r="D27">
        <v>0.3</v>
      </c>
      <c r="E27">
        <v>2.2000000000000002</v>
      </c>
      <c r="F27">
        <v>1.7</v>
      </c>
    </row>
    <row r="28" spans="1:6" x14ac:dyDescent="0.2">
      <c r="A28" t="s">
        <v>437</v>
      </c>
      <c r="B28" t="s">
        <v>470</v>
      </c>
      <c r="C28">
        <v>0.3</v>
      </c>
      <c r="D28">
        <v>0.5</v>
      </c>
      <c r="E28">
        <v>0.1</v>
      </c>
    </row>
    <row r="29" spans="1:6" x14ac:dyDescent="0.2">
      <c r="A29" t="s">
        <v>318</v>
      </c>
      <c r="B29" t="str">
        <f>VLOOKUP(A29,Summary!$A$2:$B$171, 2,FALSE)</f>
        <v>BFA</v>
      </c>
      <c r="C29">
        <v>1.5</v>
      </c>
      <c r="D29">
        <v>0.3</v>
      </c>
      <c r="E29">
        <v>1.4</v>
      </c>
      <c r="F29">
        <v>0.8</v>
      </c>
    </row>
    <row r="30" spans="1:6" x14ac:dyDescent="0.2">
      <c r="A30" t="s">
        <v>360</v>
      </c>
      <c r="B30" t="str">
        <f>VLOOKUP(A30,Summary!$A$2:$B$171, 2,FALSE)</f>
        <v>BDI</v>
      </c>
      <c r="C30">
        <v>1.2</v>
      </c>
      <c r="D30">
        <v>0.3</v>
      </c>
      <c r="E30">
        <v>1.1000000000000001</v>
      </c>
      <c r="F30">
        <v>0.8</v>
      </c>
    </row>
    <row r="31" spans="1:6" x14ac:dyDescent="0.2">
      <c r="A31" t="s">
        <v>438</v>
      </c>
      <c r="B31" t="str">
        <f>VLOOKUP(A31,Summary!$A$2:$B$171, 2,FALSE)</f>
        <v>CPV</v>
      </c>
      <c r="C31">
        <v>0.8</v>
      </c>
      <c r="D31">
        <v>0.5</v>
      </c>
      <c r="E31">
        <v>0.7</v>
      </c>
      <c r="F31">
        <v>0.9</v>
      </c>
    </row>
    <row r="32" spans="1:6" x14ac:dyDescent="0.2">
      <c r="A32" t="s">
        <v>248</v>
      </c>
      <c r="B32" t="str">
        <f>VLOOKUP(A32,Summary!$A$2:$B$171, 2,FALSE)</f>
        <v>KHM</v>
      </c>
      <c r="C32">
        <v>1.1000000000000001</v>
      </c>
      <c r="D32">
        <v>0.4</v>
      </c>
      <c r="E32">
        <v>0.9</v>
      </c>
      <c r="F32">
        <v>1</v>
      </c>
    </row>
    <row r="33" spans="1:6" x14ac:dyDescent="0.2">
      <c r="A33" t="s">
        <v>292</v>
      </c>
      <c r="B33" t="str">
        <f>VLOOKUP(A33,Summary!$A$2:$B$171, 2,FALSE)</f>
        <v>CMR</v>
      </c>
      <c r="C33">
        <v>1</v>
      </c>
      <c r="D33">
        <v>0.3</v>
      </c>
      <c r="E33">
        <v>0.9</v>
      </c>
      <c r="F33">
        <v>0.9</v>
      </c>
    </row>
    <row r="34" spans="1:6" x14ac:dyDescent="0.2">
      <c r="A34" t="s">
        <v>38</v>
      </c>
      <c r="B34" t="str">
        <f>VLOOKUP(A34,Summary!$A$2:$B$171, 2,FALSE)</f>
        <v>CAN</v>
      </c>
      <c r="C34">
        <v>0.1</v>
      </c>
      <c r="D34">
        <v>0.9</v>
      </c>
      <c r="E34">
        <v>0</v>
      </c>
      <c r="F34">
        <v>1.8</v>
      </c>
    </row>
    <row r="35" spans="1:6" x14ac:dyDescent="0.2">
      <c r="A35" t="s">
        <v>439</v>
      </c>
      <c r="B35" t="s">
        <v>471</v>
      </c>
      <c r="C35">
        <v>2.4</v>
      </c>
      <c r="D35">
        <v>0.8</v>
      </c>
      <c r="E35">
        <v>2.1</v>
      </c>
      <c r="F35">
        <v>1.6</v>
      </c>
    </row>
    <row r="36" spans="1:6" x14ac:dyDescent="0.2">
      <c r="A36" t="s">
        <v>350</v>
      </c>
      <c r="B36" t="str">
        <f>VLOOKUP(A36,Summary!$A$2:$B$171, 2,FALSE)</f>
        <v>CAF</v>
      </c>
      <c r="C36">
        <v>1.2</v>
      </c>
      <c r="D36">
        <v>0.3</v>
      </c>
      <c r="E36">
        <v>1.1000000000000001</v>
      </c>
      <c r="F36">
        <v>0.7</v>
      </c>
    </row>
    <row r="37" spans="1:6" x14ac:dyDescent="0.2">
      <c r="A37" t="s">
        <v>338</v>
      </c>
      <c r="B37" t="str">
        <f>VLOOKUP(A37,Summary!$A$2:$B$171, 2,FALSE)</f>
        <v>TCD</v>
      </c>
      <c r="C37">
        <v>1.5</v>
      </c>
      <c r="D37">
        <v>0.3</v>
      </c>
      <c r="E37">
        <v>1.4</v>
      </c>
      <c r="F37">
        <v>1</v>
      </c>
    </row>
    <row r="38" spans="1:6" x14ac:dyDescent="0.2">
      <c r="A38" t="s">
        <v>154</v>
      </c>
      <c r="B38" t="str">
        <f>VLOOKUP(A38,Summary!$A$2:$B$171, 2,FALSE)</f>
        <v>CHL</v>
      </c>
      <c r="C38">
        <v>0.3</v>
      </c>
      <c r="D38">
        <v>0.7</v>
      </c>
      <c r="E38">
        <v>0.1</v>
      </c>
      <c r="F38">
        <v>0.8</v>
      </c>
    </row>
    <row r="39" spans="1:6" x14ac:dyDescent="0.2">
      <c r="A39" t="s">
        <v>24</v>
      </c>
      <c r="B39" t="str">
        <f>VLOOKUP(A39,Summary!$A$2:$B$171, 2,FALSE)</f>
        <v>CHN</v>
      </c>
      <c r="C39">
        <v>0.6</v>
      </c>
      <c r="D39">
        <v>0.6</v>
      </c>
      <c r="E39">
        <v>0.4</v>
      </c>
      <c r="F39">
        <v>1.7</v>
      </c>
    </row>
    <row r="40" spans="1:6" x14ac:dyDescent="0.2">
      <c r="A40" t="s">
        <v>122</v>
      </c>
      <c r="B40" t="str">
        <f>VLOOKUP(A40,Summary!$A$2:$B$171, 2,FALSE)</f>
        <v>COL</v>
      </c>
      <c r="C40">
        <v>0.3</v>
      </c>
      <c r="D40">
        <v>0.6</v>
      </c>
      <c r="E40">
        <v>0.1</v>
      </c>
      <c r="F40">
        <v>0.9</v>
      </c>
    </row>
    <row r="41" spans="1:6" x14ac:dyDescent="0.2">
      <c r="A41" t="s">
        <v>336</v>
      </c>
      <c r="B41" t="str">
        <f>VLOOKUP(A41,Summary!$A$2:$B$171, 2,FALSE)</f>
        <v>COM</v>
      </c>
      <c r="C41">
        <v>0.9</v>
      </c>
      <c r="D41">
        <v>0.3</v>
      </c>
      <c r="E41">
        <v>0.8</v>
      </c>
      <c r="F41">
        <v>1</v>
      </c>
    </row>
    <row r="42" spans="1:6" x14ac:dyDescent="0.2">
      <c r="A42" t="s">
        <v>369</v>
      </c>
      <c r="B42" t="s">
        <v>283</v>
      </c>
      <c r="C42">
        <v>0.8</v>
      </c>
      <c r="D42">
        <v>0.4</v>
      </c>
      <c r="E42">
        <v>0.7</v>
      </c>
      <c r="F42">
        <v>0.8</v>
      </c>
    </row>
    <row r="43" spans="1:6" x14ac:dyDescent="0.2">
      <c r="A43" t="s">
        <v>182</v>
      </c>
      <c r="B43" t="str">
        <f>VLOOKUP(A43,Summary!$A$2:$B$171, 2,FALSE)</f>
        <v>CRI</v>
      </c>
      <c r="C43">
        <v>0.3</v>
      </c>
      <c r="D43">
        <v>0.5</v>
      </c>
      <c r="E43">
        <v>0.1</v>
      </c>
      <c r="F43">
        <v>0.5</v>
      </c>
    </row>
    <row r="44" spans="1:6" x14ac:dyDescent="0.2">
      <c r="A44" t="s">
        <v>440</v>
      </c>
      <c r="B44" t="s">
        <v>235</v>
      </c>
      <c r="C44">
        <v>1</v>
      </c>
      <c r="D44">
        <v>0.4</v>
      </c>
      <c r="E44">
        <v>0.9</v>
      </c>
      <c r="F44">
        <v>0.8</v>
      </c>
    </row>
    <row r="45" spans="1:6" x14ac:dyDescent="0.2">
      <c r="A45" t="s">
        <v>372</v>
      </c>
      <c r="B45" t="s">
        <v>371</v>
      </c>
      <c r="C45">
        <v>2.2000000000000002</v>
      </c>
      <c r="D45">
        <v>0.5</v>
      </c>
      <c r="E45">
        <v>2</v>
      </c>
    </row>
    <row r="46" spans="1:6" x14ac:dyDescent="0.2">
      <c r="A46" t="s">
        <v>441</v>
      </c>
      <c r="B46" t="s">
        <v>472</v>
      </c>
      <c r="C46">
        <v>2.2999999999999998</v>
      </c>
      <c r="D46">
        <v>0.6</v>
      </c>
      <c r="E46">
        <v>2.1</v>
      </c>
    </row>
    <row r="47" spans="1:6" x14ac:dyDescent="0.2">
      <c r="A47" t="s">
        <v>442</v>
      </c>
      <c r="B47" t="s">
        <v>291</v>
      </c>
      <c r="C47">
        <v>1</v>
      </c>
      <c r="D47">
        <v>0.3</v>
      </c>
      <c r="E47">
        <v>0.9</v>
      </c>
      <c r="F47">
        <v>0.8</v>
      </c>
    </row>
    <row r="48" spans="1:6" x14ac:dyDescent="0.2">
      <c r="A48" t="s">
        <v>375</v>
      </c>
      <c r="B48" t="s">
        <v>374</v>
      </c>
      <c r="C48">
        <v>1</v>
      </c>
      <c r="D48">
        <v>0.3</v>
      </c>
      <c r="E48">
        <v>0.9</v>
      </c>
      <c r="F48">
        <v>0.6</v>
      </c>
    </row>
    <row r="49" spans="1:6" x14ac:dyDescent="0.2">
      <c r="A49" t="s">
        <v>377</v>
      </c>
      <c r="B49" t="s">
        <v>376</v>
      </c>
      <c r="C49">
        <v>18.399999999999999</v>
      </c>
      <c r="D49">
        <v>0.6</v>
      </c>
      <c r="E49">
        <v>18.2</v>
      </c>
      <c r="F49">
        <v>0.8</v>
      </c>
    </row>
    <row r="50" spans="1:6" x14ac:dyDescent="0.2">
      <c r="A50" t="s">
        <v>192</v>
      </c>
      <c r="B50" t="str">
        <f>VLOOKUP(A50,Summary!$A$2:$B$171, 2,FALSE)</f>
        <v>DOM</v>
      </c>
      <c r="C50">
        <v>0.4</v>
      </c>
      <c r="D50">
        <v>0.5</v>
      </c>
      <c r="E50">
        <v>0.2</v>
      </c>
      <c r="F50">
        <v>1</v>
      </c>
    </row>
    <row r="51" spans="1:6" x14ac:dyDescent="0.2">
      <c r="A51" t="s">
        <v>202</v>
      </c>
      <c r="B51" t="str">
        <f>VLOOKUP(A51,Summary!$A$2:$B$171, 2,FALSE)</f>
        <v>ECU</v>
      </c>
      <c r="C51">
        <v>0.4</v>
      </c>
      <c r="D51">
        <v>0.5</v>
      </c>
      <c r="E51">
        <v>0.2</v>
      </c>
      <c r="F51">
        <v>1</v>
      </c>
    </row>
    <row r="52" spans="1:6" x14ac:dyDescent="0.2">
      <c r="A52" t="s">
        <v>378</v>
      </c>
      <c r="B52" t="s">
        <v>167</v>
      </c>
      <c r="C52">
        <v>1.1000000000000001</v>
      </c>
      <c r="D52">
        <v>0.4</v>
      </c>
      <c r="E52">
        <v>1</v>
      </c>
      <c r="F52">
        <v>1.1000000000000001</v>
      </c>
    </row>
    <row r="53" spans="1:6" x14ac:dyDescent="0.2">
      <c r="A53" t="s">
        <v>268</v>
      </c>
      <c r="B53" t="str">
        <f>VLOOKUP(A53,Summary!$A$2:$B$171, 2,FALSE)</f>
        <v>SLV</v>
      </c>
      <c r="C53">
        <v>0.9</v>
      </c>
      <c r="D53">
        <v>0.4</v>
      </c>
      <c r="E53">
        <v>0.8</v>
      </c>
      <c r="F53">
        <v>1</v>
      </c>
    </row>
    <row r="54" spans="1:6" x14ac:dyDescent="0.2">
      <c r="A54" t="s">
        <v>250</v>
      </c>
      <c r="B54" t="str">
        <f>VLOOKUP(A54,Summary!$A$2:$B$171, 2,FALSE)</f>
        <v>GNQ</v>
      </c>
      <c r="C54">
        <v>0.7</v>
      </c>
      <c r="D54">
        <v>0.4</v>
      </c>
      <c r="E54">
        <v>0.6</v>
      </c>
      <c r="F54">
        <v>0.9</v>
      </c>
    </row>
    <row r="55" spans="1:6" x14ac:dyDescent="0.2">
      <c r="A55" t="s">
        <v>380</v>
      </c>
      <c r="B55" t="s">
        <v>379</v>
      </c>
      <c r="C55">
        <v>1.3</v>
      </c>
      <c r="D55">
        <v>0.3</v>
      </c>
      <c r="E55">
        <v>1.2</v>
      </c>
    </row>
    <row r="56" spans="1:6" x14ac:dyDescent="0.2">
      <c r="A56" t="s">
        <v>284</v>
      </c>
      <c r="B56" t="str">
        <f>VLOOKUP(A56,Summary!$A$2:$B$171, 2,FALSE)</f>
        <v>SWZ</v>
      </c>
      <c r="C56">
        <v>0.8</v>
      </c>
      <c r="D56">
        <v>0.4</v>
      </c>
      <c r="E56">
        <v>0.6</v>
      </c>
      <c r="F56">
        <v>0.8</v>
      </c>
    </row>
    <row r="57" spans="1:6" x14ac:dyDescent="0.2">
      <c r="A57" t="s">
        <v>254</v>
      </c>
      <c r="B57" t="str">
        <f>VLOOKUP(A57,Summary!$A$2:$B$171, 2,FALSE)</f>
        <v>ETH</v>
      </c>
      <c r="C57">
        <v>1.4</v>
      </c>
      <c r="D57">
        <v>0.2</v>
      </c>
      <c r="E57">
        <v>1.3</v>
      </c>
      <c r="F57">
        <v>0.7</v>
      </c>
    </row>
    <row r="58" spans="1:6" x14ac:dyDescent="0.2">
      <c r="A58" t="s">
        <v>258</v>
      </c>
      <c r="B58" t="str">
        <f>VLOOKUP(A58,Summary!$A$2:$B$171, 2,FALSE)</f>
        <v>FJI</v>
      </c>
      <c r="C58">
        <v>1.5</v>
      </c>
      <c r="D58">
        <v>0.5</v>
      </c>
      <c r="E58">
        <v>1.3</v>
      </c>
      <c r="F58">
        <v>0.5</v>
      </c>
    </row>
    <row r="59" spans="1:6" x14ac:dyDescent="0.2">
      <c r="A59" t="s">
        <v>443</v>
      </c>
      <c r="B59" t="s">
        <v>473</v>
      </c>
      <c r="C59">
        <v>1.8</v>
      </c>
      <c r="D59">
        <v>0.3</v>
      </c>
      <c r="E59">
        <v>1.6</v>
      </c>
    </row>
    <row r="60" spans="1:6" x14ac:dyDescent="0.2">
      <c r="A60" t="s">
        <v>382</v>
      </c>
      <c r="B60" t="s">
        <v>381</v>
      </c>
      <c r="C60">
        <v>0.8</v>
      </c>
      <c r="D60">
        <v>0.4</v>
      </c>
      <c r="E60">
        <v>0.7</v>
      </c>
      <c r="F60">
        <v>1</v>
      </c>
    </row>
    <row r="61" spans="1:6" x14ac:dyDescent="0.2">
      <c r="A61" t="s">
        <v>206</v>
      </c>
      <c r="B61" t="str">
        <f>VLOOKUP(A61,Summary!$A$2:$B$171, 2,FALSE)</f>
        <v>GEO</v>
      </c>
      <c r="C61">
        <v>0.2</v>
      </c>
      <c r="D61">
        <v>0.6</v>
      </c>
      <c r="E61">
        <v>0</v>
      </c>
      <c r="F61">
        <v>0.8</v>
      </c>
    </row>
    <row r="62" spans="1:6" x14ac:dyDescent="0.2">
      <c r="A62" t="s">
        <v>444</v>
      </c>
      <c r="B62" t="s">
        <v>474</v>
      </c>
      <c r="C62">
        <v>1.9</v>
      </c>
      <c r="D62">
        <v>0.5</v>
      </c>
      <c r="E62">
        <v>1.8</v>
      </c>
    </row>
    <row r="63" spans="1:6" x14ac:dyDescent="0.2">
      <c r="A63" t="s">
        <v>246</v>
      </c>
      <c r="B63" t="str">
        <f>VLOOKUP(A63,Summary!$A$2:$B$171, 2,FALSE)</f>
        <v>GRD</v>
      </c>
      <c r="C63">
        <v>9.4</v>
      </c>
      <c r="D63">
        <v>0.5</v>
      </c>
      <c r="E63">
        <v>9.3000000000000007</v>
      </c>
      <c r="F63">
        <v>1</v>
      </c>
    </row>
    <row r="64" spans="1:6" x14ac:dyDescent="0.2">
      <c r="A64" t="s">
        <v>256</v>
      </c>
      <c r="B64" t="str">
        <f>VLOOKUP(A64,Summary!$A$2:$B$171, 2,FALSE)</f>
        <v>GTM</v>
      </c>
      <c r="C64">
        <v>0.6</v>
      </c>
      <c r="D64">
        <v>0.4</v>
      </c>
      <c r="E64">
        <v>0.4</v>
      </c>
      <c r="F64">
        <v>0.6</v>
      </c>
    </row>
    <row r="65" spans="1:6" x14ac:dyDescent="0.2">
      <c r="A65" t="s">
        <v>308</v>
      </c>
      <c r="B65" t="str">
        <f>VLOOKUP(A65,Summary!$A$2:$B$171, 2,FALSE)</f>
        <v>GIN</v>
      </c>
      <c r="C65">
        <v>1.5</v>
      </c>
      <c r="D65">
        <v>0.3</v>
      </c>
      <c r="E65">
        <v>1.4</v>
      </c>
      <c r="F65">
        <v>0.9</v>
      </c>
    </row>
    <row r="66" spans="1:6" x14ac:dyDescent="0.2">
      <c r="A66" t="s">
        <v>356</v>
      </c>
      <c r="B66" t="str">
        <f>VLOOKUP(A66,Summary!$A$2:$B$171, 2,FALSE)</f>
        <v>GNB</v>
      </c>
      <c r="C66">
        <v>1.6</v>
      </c>
      <c r="D66">
        <v>0.3</v>
      </c>
      <c r="E66">
        <v>1.5</v>
      </c>
      <c r="F66">
        <v>0.8</v>
      </c>
    </row>
    <row r="67" spans="1:6" x14ac:dyDescent="0.2">
      <c r="A67" t="s">
        <v>385</v>
      </c>
      <c r="B67" t="s">
        <v>384</v>
      </c>
      <c r="C67">
        <v>2.7</v>
      </c>
      <c r="D67">
        <v>0.4</v>
      </c>
      <c r="E67">
        <v>2.5</v>
      </c>
      <c r="F67">
        <v>1.2</v>
      </c>
    </row>
    <row r="68" spans="1:6" x14ac:dyDescent="0.2">
      <c r="A68" t="s">
        <v>328</v>
      </c>
      <c r="B68" t="str">
        <f>VLOOKUP(A68,Summary!$A$2:$B$171, 2,FALSE)</f>
        <v>HTI</v>
      </c>
      <c r="C68">
        <v>1.4</v>
      </c>
      <c r="D68">
        <v>0.3</v>
      </c>
      <c r="E68">
        <v>1.3</v>
      </c>
      <c r="F68">
        <v>0.5</v>
      </c>
    </row>
    <row r="69" spans="1:6" x14ac:dyDescent="0.2">
      <c r="A69" t="s">
        <v>286</v>
      </c>
      <c r="B69" t="str">
        <f>VLOOKUP(A69,Summary!$A$2:$B$171, 2,FALSE)</f>
        <v>HND</v>
      </c>
      <c r="C69">
        <v>0.6</v>
      </c>
      <c r="D69">
        <v>0.4</v>
      </c>
      <c r="E69">
        <v>0.4</v>
      </c>
      <c r="F69">
        <v>0.8</v>
      </c>
    </row>
    <row r="70" spans="1:6" x14ac:dyDescent="0.2">
      <c r="A70" t="s">
        <v>445</v>
      </c>
      <c r="B70" t="s">
        <v>475</v>
      </c>
      <c r="C70">
        <v>0.4</v>
      </c>
      <c r="D70">
        <v>0.7</v>
      </c>
      <c r="E70">
        <v>0.1</v>
      </c>
      <c r="F70">
        <v>1.7</v>
      </c>
    </row>
    <row r="71" spans="1:6" x14ac:dyDescent="0.2">
      <c r="A71" t="s">
        <v>94</v>
      </c>
      <c r="B71" t="str">
        <f>VLOOKUP(A71,Summary!$A$2:$B$171, 2,FALSE)</f>
        <v>ISL</v>
      </c>
      <c r="C71">
        <v>0.1</v>
      </c>
      <c r="D71">
        <v>0.8</v>
      </c>
      <c r="E71">
        <v>0</v>
      </c>
      <c r="F71">
        <v>1</v>
      </c>
    </row>
    <row r="72" spans="1:6" x14ac:dyDescent="0.2">
      <c r="A72" t="s">
        <v>30</v>
      </c>
      <c r="B72" t="str">
        <f>VLOOKUP(A72,Summary!$A$2:$B$171, 2,FALSE)</f>
        <v>IND</v>
      </c>
      <c r="C72">
        <v>1.2</v>
      </c>
      <c r="D72">
        <v>0.5</v>
      </c>
      <c r="E72">
        <v>1</v>
      </c>
      <c r="F72">
        <v>1.1000000000000001</v>
      </c>
    </row>
    <row r="73" spans="1:6" x14ac:dyDescent="0.2">
      <c r="A73" t="s">
        <v>44</v>
      </c>
      <c r="B73" t="str">
        <f>VLOOKUP(A73,Summary!$A$2:$B$171, 2,FALSE)</f>
        <v>IDN</v>
      </c>
      <c r="C73">
        <v>0.5</v>
      </c>
      <c r="D73">
        <v>0.5</v>
      </c>
      <c r="E73">
        <v>0.4</v>
      </c>
      <c r="F73">
        <v>1.1000000000000001</v>
      </c>
    </row>
    <row r="74" spans="1:6" x14ac:dyDescent="0.2">
      <c r="A74" t="s">
        <v>446</v>
      </c>
      <c r="B74" t="s">
        <v>386</v>
      </c>
      <c r="C74">
        <v>1.4</v>
      </c>
      <c r="D74">
        <v>0.4</v>
      </c>
      <c r="E74">
        <v>1.3</v>
      </c>
    </row>
    <row r="75" spans="1:6" x14ac:dyDescent="0.2">
      <c r="A75" t="s">
        <v>180</v>
      </c>
      <c r="B75" t="str">
        <f>VLOOKUP(A75,Summary!$A$2:$B$171, 2,FALSE)</f>
        <v>IRQ</v>
      </c>
      <c r="C75">
        <v>1.5</v>
      </c>
      <c r="D75">
        <v>0.4</v>
      </c>
      <c r="E75">
        <v>1.3</v>
      </c>
    </row>
    <row r="76" spans="1:6" x14ac:dyDescent="0.2">
      <c r="A76" t="s">
        <v>112</v>
      </c>
      <c r="B76" t="str">
        <f>VLOOKUP(A76,Summary!$A$2:$B$171, 2,FALSE)</f>
        <v>ISR</v>
      </c>
      <c r="C76">
        <v>0.8</v>
      </c>
      <c r="D76">
        <v>0.7</v>
      </c>
      <c r="E76">
        <v>0.5</v>
      </c>
      <c r="F76">
        <v>1.1000000000000001</v>
      </c>
    </row>
    <row r="77" spans="1:6" x14ac:dyDescent="0.2">
      <c r="A77" t="s">
        <v>262</v>
      </c>
      <c r="B77" t="str">
        <f>VLOOKUP(A77,Summary!$A$2:$B$171, 2,FALSE)</f>
        <v>JAM</v>
      </c>
      <c r="C77">
        <v>2.2999999999999998</v>
      </c>
      <c r="D77">
        <v>0.5</v>
      </c>
      <c r="E77">
        <v>2.1</v>
      </c>
      <c r="F77">
        <v>1</v>
      </c>
    </row>
    <row r="78" spans="1:6" x14ac:dyDescent="0.2">
      <c r="A78" t="s">
        <v>36</v>
      </c>
      <c r="B78" t="str">
        <f>VLOOKUP(A78,Summary!$A$2:$B$171, 2,FALSE)</f>
        <v>JPN</v>
      </c>
      <c r="C78">
        <v>0.4</v>
      </c>
      <c r="D78">
        <v>0.8</v>
      </c>
      <c r="E78">
        <v>0.1</v>
      </c>
      <c r="F78">
        <v>1.3</v>
      </c>
    </row>
    <row r="79" spans="1:6" x14ac:dyDescent="0.2">
      <c r="A79" t="s">
        <v>244</v>
      </c>
      <c r="B79" t="str">
        <f>VLOOKUP(A79,Summary!$A$2:$B$171, 2,FALSE)</f>
        <v>JOR</v>
      </c>
      <c r="C79">
        <v>0.8</v>
      </c>
      <c r="D79">
        <v>0.5</v>
      </c>
      <c r="E79">
        <v>0.6</v>
      </c>
      <c r="F79">
        <v>0.5</v>
      </c>
    </row>
    <row r="80" spans="1:6" x14ac:dyDescent="0.2">
      <c r="A80" t="s">
        <v>96</v>
      </c>
      <c r="B80" t="str">
        <f>VLOOKUP(A80,Summary!$A$2:$B$171, 2,FALSE)</f>
        <v>KAZ</v>
      </c>
      <c r="C80">
        <v>0</v>
      </c>
      <c r="D80">
        <v>0.5</v>
      </c>
      <c r="E80">
        <v>0</v>
      </c>
      <c r="F80">
        <v>2</v>
      </c>
    </row>
    <row r="81" spans="1:6" x14ac:dyDescent="0.2">
      <c r="A81" t="s">
        <v>276</v>
      </c>
      <c r="B81" t="str">
        <f>VLOOKUP(A81,Summary!$A$2:$B$171, 2,FALSE)</f>
        <v>KEN</v>
      </c>
      <c r="C81">
        <v>1.3</v>
      </c>
      <c r="D81">
        <v>0.4</v>
      </c>
      <c r="E81">
        <v>1.2</v>
      </c>
      <c r="F81">
        <v>0.7</v>
      </c>
    </row>
    <row r="82" spans="1:6" x14ac:dyDescent="0.2">
      <c r="A82" t="s">
        <v>334</v>
      </c>
      <c r="B82" t="str">
        <f>VLOOKUP(A82,Summary!$A$2:$B$171, 2,FALSE)</f>
        <v>KIR</v>
      </c>
      <c r="C82">
        <v>2.5</v>
      </c>
      <c r="D82">
        <v>0.6</v>
      </c>
      <c r="E82">
        <v>2.2999999999999998</v>
      </c>
    </row>
    <row r="83" spans="1:6" x14ac:dyDescent="0.2">
      <c r="A83" t="s">
        <v>447</v>
      </c>
      <c r="B83" t="s">
        <v>476</v>
      </c>
      <c r="C83">
        <v>0.2</v>
      </c>
      <c r="D83">
        <v>0.5</v>
      </c>
      <c r="E83">
        <v>0</v>
      </c>
    </row>
    <row r="84" spans="1:6" x14ac:dyDescent="0.2">
      <c r="A84" t="s">
        <v>88</v>
      </c>
      <c r="B84" t="str">
        <f>VLOOKUP(A84,Summary!$A$2:$B$171, 2,FALSE)</f>
        <v>KWT</v>
      </c>
      <c r="C84">
        <v>1.8</v>
      </c>
      <c r="D84">
        <v>0.8</v>
      </c>
      <c r="E84">
        <v>1.5</v>
      </c>
    </row>
    <row r="85" spans="1:6" x14ac:dyDescent="0.2">
      <c r="A85" t="s">
        <v>391</v>
      </c>
      <c r="B85" t="s">
        <v>299</v>
      </c>
      <c r="C85">
        <v>0.1</v>
      </c>
      <c r="D85">
        <v>0.4</v>
      </c>
      <c r="E85">
        <v>0</v>
      </c>
      <c r="F85">
        <v>0.8</v>
      </c>
    </row>
    <row r="86" spans="1:6" x14ac:dyDescent="0.2">
      <c r="A86" t="s">
        <v>448</v>
      </c>
      <c r="B86" t="s">
        <v>271</v>
      </c>
      <c r="C86">
        <v>0.8</v>
      </c>
      <c r="D86">
        <v>0.3</v>
      </c>
      <c r="E86">
        <v>0.7</v>
      </c>
      <c r="F86">
        <v>0.7</v>
      </c>
    </row>
    <row r="87" spans="1:6" x14ac:dyDescent="0.2">
      <c r="A87" t="s">
        <v>216</v>
      </c>
      <c r="B87" t="str">
        <f>VLOOKUP(A87,Summary!$A$2:$B$171, 2,FALSE)</f>
        <v>LBN</v>
      </c>
      <c r="C87">
        <v>0.8</v>
      </c>
      <c r="D87">
        <v>0.4</v>
      </c>
      <c r="E87">
        <v>0.6</v>
      </c>
      <c r="F87">
        <v>1.3</v>
      </c>
    </row>
    <row r="88" spans="1:6" x14ac:dyDescent="0.2">
      <c r="A88" t="s">
        <v>340</v>
      </c>
      <c r="B88" t="str">
        <f>VLOOKUP(A88,Summary!$A$2:$B$171, 2,FALSE)</f>
        <v>LSO</v>
      </c>
      <c r="C88">
        <v>0.9</v>
      </c>
      <c r="D88">
        <v>0.5</v>
      </c>
      <c r="E88">
        <v>0.7</v>
      </c>
      <c r="F88">
        <v>0.8</v>
      </c>
    </row>
    <row r="89" spans="1:6" x14ac:dyDescent="0.2">
      <c r="A89" t="s">
        <v>352</v>
      </c>
      <c r="B89" t="str">
        <f>VLOOKUP(A89,Summary!$A$2:$B$171, 2,FALSE)</f>
        <v>LBR</v>
      </c>
      <c r="C89">
        <v>1.6</v>
      </c>
      <c r="D89">
        <v>0.4</v>
      </c>
      <c r="E89">
        <v>1.5</v>
      </c>
      <c r="F89">
        <v>0.3</v>
      </c>
    </row>
    <row r="90" spans="1:6" x14ac:dyDescent="0.2">
      <c r="A90" t="s">
        <v>449</v>
      </c>
      <c r="B90" t="s">
        <v>393</v>
      </c>
      <c r="C90">
        <v>1.3</v>
      </c>
      <c r="D90">
        <v>0.5</v>
      </c>
      <c r="E90">
        <v>1.2</v>
      </c>
    </row>
    <row r="91" spans="1:6" x14ac:dyDescent="0.2">
      <c r="A91" t="s">
        <v>399</v>
      </c>
      <c r="B91" t="s">
        <v>398</v>
      </c>
      <c r="C91">
        <v>1.4</v>
      </c>
      <c r="D91">
        <v>0.3</v>
      </c>
      <c r="E91">
        <v>1.3</v>
      </c>
      <c r="F91">
        <v>0.8</v>
      </c>
    </row>
    <row r="92" spans="1:6" x14ac:dyDescent="0.2">
      <c r="A92" t="s">
        <v>346</v>
      </c>
      <c r="B92" t="str">
        <f>VLOOKUP(A92,Summary!$A$2:$B$171, 2,FALSE)</f>
        <v>MWI</v>
      </c>
      <c r="C92">
        <v>1.5</v>
      </c>
      <c r="D92">
        <v>0.3</v>
      </c>
      <c r="E92">
        <v>1.4</v>
      </c>
      <c r="F92">
        <v>0.8</v>
      </c>
    </row>
    <row r="93" spans="1:6" x14ac:dyDescent="0.2">
      <c r="A93" t="s">
        <v>136</v>
      </c>
      <c r="B93" t="str">
        <f>VLOOKUP(A93,Summary!$A$2:$B$171, 2,FALSE)</f>
        <v>MYS</v>
      </c>
      <c r="C93">
        <v>0.5</v>
      </c>
      <c r="D93">
        <v>0.6</v>
      </c>
      <c r="E93">
        <v>0.3</v>
      </c>
      <c r="F93">
        <v>1.8</v>
      </c>
    </row>
    <row r="94" spans="1:6" x14ac:dyDescent="0.2">
      <c r="A94" t="s">
        <v>212</v>
      </c>
      <c r="B94" t="str">
        <f>VLOOKUP(A94,Summary!$A$2:$B$171, 2,FALSE)</f>
        <v>MDV</v>
      </c>
      <c r="C94">
        <v>3.4</v>
      </c>
      <c r="D94">
        <v>0.4</v>
      </c>
      <c r="E94">
        <v>3.2</v>
      </c>
      <c r="F94">
        <v>1.1000000000000001</v>
      </c>
    </row>
    <row r="95" spans="1:6" x14ac:dyDescent="0.2">
      <c r="A95" t="s">
        <v>401</v>
      </c>
      <c r="B95" t="s">
        <v>400</v>
      </c>
      <c r="C95">
        <v>1.9</v>
      </c>
      <c r="D95">
        <v>0.3</v>
      </c>
      <c r="E95">
        <v>1.8</v>
      </c>
      <c r="F95">
        <v>0.8</v>
      </c>
    </row>
    <row r="96" spans="1:6" x14ac:dyDescent="0.2">
      <c r="A96" t="s">
        <v>296</v>
      </c>
      <c r="B96" t="str">
        <f>VLOOKUP(A96,Summary!$A$2:$B$171, 2,FALSE)</f>
        <v>MHL</v>
      </c>
      <c r="C96">
        <v>3.2</v>
      </c>
      <c r="D96">
        <v>0.6</v>
      </c>
      <c r="E96">
        <v>3</v>
      </c>
    </row>
    <row r="97" spans="1:6" x14ac:dyDescent="0.2">
      <c r="A97" t="s">
        <v>306</v>
      </c>
      <c r="B97" t="str">
        <f>VLOOKUP(A97,Summary!$A$2:$B$171, 2,FALSE)</f>
        <v>MRT</v>
      </c>
      <c r="C97">
        <v>1.7</v>
      </c>
      <c r="D97">
        <v>0.4</v>
      </c>
      <c r="E97">
        <v>1.6</v>
      </c>
      <c r="F97">
        <v>0.8</v>
      </c>
    </row>
    <row r="98" spans="1:6" x14ac:dyDescent="0.2">
      <c r="A98" t="s">
        <v>174</v>
      </c>
      <c r="B98" t="str">
        <f>VLOOKUP(A98,Summary!$A$2:$B$171, 2,FALSE)</f>
        <v>MUS</v>
      </c>
      <c r="C98">
        <v>1</v>
      </c>
      <c r="D98">
        <v>0.6</v>
      </c>
      <c r="E98">
        <v>0.7</v>
      </c>
      <c r="F98">
        <v>0.7</v>
      </c>
    </row>
    <row r="99" spans="1:6" x14ac:dyDescent="0.2">
      <c r="A99" t="s">
        <v>76</v>
      </c>
      <c r="B99" t="str">
        <f>VLOOKUP(A99,Summary!$A$2:$B$171, 2,FALSE)</f>
        <v>MEX</v>
      </c>
      <c r="C99">
        <v>0.4</v>
      </c>
      <c r="D99">
        <v>0.5</v>
      </c>
      <c r="E99">
        <v>0.2</v>
      </c>
      <c r="F99">
        <v>0.9</v>
      </c>
    </row>
    <row r="100" spans="1:6" x14ac:dyDescent="0.2">
      <c r="A100" t="s">
        <v>450</v>
      </c>
      <c r="B100" t="s">
        <v>333</v>
      </c>
      <c r="C100">
        <v>1.4</v>
      </c>
      <c r="D100">
        <v>0.6</v>
      </c>
      <c r="E100">
        <v>1.2</v>
      </c>
    </row>
    <row r="101" spans="1:6" x14ac:dyDescent="0.2">
      <c r="A101" t="s">
        <v>218</v>
      </c>
      <c r="B101" t="str">
        <f>VLOOKUP(A101,Summary!$A$2:$B$171, 2,FALSE)</f>
        <v>MDA</v>
      </c>
      <c r="C101">
        <v>0.6</v>
      </c>
      <c r="D101">
        <v>0.5</v>
      </c>
      <c r="E101">
        <v>0.4</v>
      </c>
      <c r="F101">
        <v>0.8</v>
      </c>
    </row>
    <row r="102" spans="1:6" x14ac:dyDescent="0.2">
      <c r="A102" t="s">
        <v>240</v>
      </c>
      <c r="B102" t="str">
        <f>VLOOKUP(A102,Summary!$A$2:$B$171, 2,FALSE)</f>
        <v>MNG</v>
      </c>
      <c r="C102">
        <v>0.6</v>
      </c>
      <c r="D102">
        <v>0.5</v>
      </c>
      <c r="E102">
        <v>0.4</v>
      </c>
      <c r="F102">
        <v>1</v>
      </c>
    </row>
    <row r="103" spans="1:6" x14ac:dyDescent="0.2">
      <c r="A103" t="s">
        <v>176</v>
      </c>
      <c r="B103" t="str">
        <f>VLOOKUP(A103,Summary!$A$2:$B$171, 2,FALSE)</f>
        <v>MNE</v>
      </c>
      <c r="C103">
        <v>0.2</v>
      </c>
      <c r="D103">
        <v>0.6</v>
      </c>
      <c r="E103">
        <v>0</v>
      </c>
      <c r="F103">
        <v>0.8</v>
      </c>
    </row>
    <row r="104" spans="1:6" x14ac:dyDescent="0.2">
      <c r="A104" t="s">
        <v>238</v>
      </c>
      <c r="B104" t="str">
        <f>VLOOKUP(A104,Summary!$A$2:$B$171, 2,FALSE)</f>
        <v>MAR</v>
      </c>
      <c r="C104">
        <v>1</v>
      </c>
      <c r="D104">
        <v>0.5</v>
      </c>
      <c r="E104">
        <v>0.8</v>
      </c>
      <c r="F104">
        <v>0.8</v>
      </c>
    </row>
    <row r="105" spans="1:6" x14ac:dyDescent="0.2">
      <c r="A105" t="s">
        <v>304</v>
      </c>
      <c r="B105" t="str">
        <f>VLOOKUP(A105,Summary!$A$2:$B$171, 2,FALSE)</f>
        <v>MOZ</v>
      </c>
      <c r="C105">
        <v>1.8</v>
      </c>
      <c r="D105">
        <v>0.3</v>
      </c>
      <c r="E105">
        <v>1.6</v>
      </c>
      <c r="F105">
        <v>0.8</v>
      </c>
    </row>
    <row r="106" spans="1:6" x14ac:dyDescent="0.2">
      <c r="A106" t="s">
        <v>407</v>
      </c>
      <c r="B106" t="s">
        <v>406</v>
      </c>
      <c r="C106">
        <v>0.7</v>
      </c>
      <c r="D106">
        <v>0.5</v>
      </c>
      <c r="E106">
        <v>0.5</v>
      </c>
      <c r="F106">
        <v>0.7</v>
      </c>
    </row>
    <row r="107" spans="1:6" x14ac:dyDescent="0.2">
      <c r="A107" t="s">
        <v>220</v>
      </c>
      <c r="B107" t="str">
        <f>VLOOKUP(A107,Summary!$A$2:$B$171, 2,FALSE)</f>
        <v>NRU</v>
      </c>
      <c r="C107">
        <v>1.6</v>
      </c>
      <c r="D107">
        <v>0.6</v>
      </c>
      <c r="E107">
        <v>1.4</v>
      </c>
    </row>
    <row r="108" spans="1:6" x14ac:dyDescent="0.2">
      <c r="A108" t="s">
        <v>272</v>
      </c>
      <c r="B108" t="str">
        <f>VLOOKUP(A108,Summary!$A$2:$B$171, 2,FALSE)</f>
        <v>NPL</v>
      </c>
      <c r="C108">
        <v>1.1000000000000001</v>
      </c>
      <c r="D108">
        <v>0.4</v>
      </c>
      <c r="E108">
        <v>1</v>
      </c>
      <c r="F108">
        <v>0.9</v>
      </c>
    </row>
    <row r="109" spans="1:6" x14ac:dyDescent="0.2">
      <c r="A109" t="s">
        <v>451</v>
      </c>
      <c r="B109" t="s">
        <v>477</v>
      </c>
      <c r="C109">
        <v>1.1000000000000001</v>
      </c>
      <c r="D109">
        <v>0.3</v>
      </c>
      <c r="E109">
        <v>0.9</v>
      </c>
    </row>
    <row r="110" spans="1:6" x14ac:dyDescent="0.2">
      <c r="A110" t="s">
        <v>104</v>
      </c>
      <c r="B110" t="str">
        <f>VLOOKUP(A110,Summary!$A$2:$B$171, 2,FALSE)</f>
        <v>NZL</v>
      </c>
      <c r="C110">
        <v>0.4</v>
      </c>
      <c r="D110">
        <v>0.9</v>
      </c>
      <c r="E110">
        <v>0.1</v>
      </c>
      <c r="F110">
        <v>0.6</v>
      </c>
    </row>
    <row r="111" spans="1:6" x14ac:dyDescent="0.2">
      <c r="A111" t="s">
        <v>278</v>
      </c>
      <c r="B111" t="str">
        <f>VLOOKUP(A111,Summary!$A$2:$B$171, 2,FALSE)</f>
        <v>NIC</v>
      </c>
      <c r="C111">
        <v>0.6</v>
      </c>
      <c r="D111">
        <v>0.4</v>
      </c>
      <c r="E111">
        <v>0.5</v>
      </c>
      <c r="F111">
        <v>0.8</v>
      </c>
    </row>
    <row r="112" spans="1:6" x14ac:dyDescent="0.2">
      <c r="A112" t="s">
        <v>358</v>
      </c>
      <c r="B112" t="str">
        <f>VLOOKUP(A112,Summary!$A$2:$B$171, 2,FALSE)</f>
        <v>NER</v>
      </c>
      <c r="C112">
        <v>2.4</v>
      </c>
      <c r="D112">
        <v>0.2</v>
      </c>
      <c r="E112">
        <v>2.2999999999999998</v>
      </c>
      <c r="F112">
        <v>0.6</v>
      </c>
    </row>
    <row r="113" spans="1:6" x14ac:dyDescent="0.2">
      <c r="A113" t="s">
        <v>150</v>
      </c>
      <c r="B113" t="str">
        <f>VLOOKUP(A113,Summary!$A$2:$B$171, 2,FALSE)</f>
        <v>NGA</v>
      </c>
      <c r="C113">
        <v>1.5</v>
      </c>
      <c r="D113">
        <v>0.3</v>
      </c>
      <c r="E113">
        <v>1.4</v>
      </c>
      <c r="F113">
        <v>1</v>
      </c>
    </row>
    <row r="114" spans="1:6" x14ac:dyDescent="0.2">
      <c r="A114" t="s">
        <v>452</v>
      </c>
      <c r="B114" t="s">
        <v>388</v>
      </c>
      <c r="C114">
        <v>0.6</v>
      </c>
      <c r="D114">
        <v>0.3</v>
      </c>
      <c r="E114">
        <v>0.5</v>
      </c>
    </row>
    <row r="115" spans="1:6" x14ac:dyDescent="0.2">
      <c r="A115" t="s">
        <v>204</v>
      </c>
      <c r="B115" t="str">
        <f>VLOOKUP(A115,Summary!$A$2:$B$171, 2,FALSE)</f>
        <v>MKD</v>
      </c>
      <c r="C115">
        <v>0.1</v>
      </c>
      <c r="D115">
        <v>0.6</v>
      </c>
      <c r="E115">
        <v>0</v>
      </c>
      <c r="F115">
        <v>0.7</v>
      </c>
    </row>
    <row r="116" spans="1:6" x14ac:dyDescent="0.2">
      <c r="A116" t="s">
        <v>54</v>
      </c>
      <c r="B116" t="str">
        <f>VLOOKUP(A116,Summary!$A$2:$B$171, 2,FALSE)</f>
        <v>NOR</v>
      </c>
      <c r="C116">
        <v>0.1</v>
      </c>
      <c r="D116">
        <v>1</v>
      </c>
      <c r="E116">
        <v>0</v>
      </c>
      <c r="F116">
        <v>1.4</v>
      </c>
    </row>
    <row r="117" spans="1:6" x14ac:dyDescent="0.2">
      <c r="A117" t="s">
        <v>134</v>
      </c>
      <c r="B117" t="str">
        <f>VLOOKUP(A117,Summary!$A$2:$B$171, 2,FALSE)</f>
        <v>OMN</v>
      </c>
      <c r="C117">
        <v>1.7</v>
      </c>
      <c r="D117">
        <v>0.6</v>
      </c>
      <c r="E117">
        <v>1.5</v>
      </c>
    </row>
    <row r="118" spans="1:6" x14ac:dyDescent="0.2">
      <c r="A118" t="s">
        <v>164</v>
      </c>
      <c r="B118" t="str">
        <f>VLOOKUP(A118,Summary!$A$2:$B$171, 2,FALSE)</f>
        <v>PAK</v>
      </c>
      <c r="C118">
        <v>1.6</v>
      </c>
      <c r="D118">
        <v>0.3</v>
      </c>
      <c r="E118">
        <v>1.5</v>
      </c>
      <c r="F118">
        <v>0.9</v>
      </c>
    </row>
    <row r="119" spans="1:6" x14ac:dyDescent="0.2">
      <c r="A119" t="s">
        <v>214</v>
      </c>
      <c r="B119" t="str">
        <f>VLOOKUP(A119,Summary!$A$2:$B$171, 2,FALSE)</f>
        <v>PLW</v>
      </c>
      <c r="C119">
        <v>1.6</v>
      </c>
      <c r="D119">
        <v>0.6</v>
      </c>
      <c r="E119">
        <v>1.4</v>
      </c>
    </row>
    <row r="120" spans="1:6" x14ac:dyDescent="0.2">
      <c r="A120" t="s">
        <v>453</v>
      </c>
      <c r="B120" t="s">
        <v>478</v>
      </c>
      <c r="C120">
        <v>0.9</v>
      </c>
      <c r="D120">
        <v>0.4</v>
      </c>
      <c r="E120">
        <v>0.7</v>
      </c>
      <c r="F120">
        <v>0.9</v>
      </c>
    </row>
    <row r="121" spans="1:6" x14ac:dyDescent="0.2">
      <c r="A121" t="s">
        <v>148</v>
      </c>
      <c r="B121" t="str">
        <f>VLOOKUP(A121,Summary!$A$2:$B$171, 2,FALSE)</f>
        <v>PAN</v>
      </c>
      <c r="C121">
        <v>0.2</v>
      </c>
      <c r="D121">
        <v>0.5</v>
      </c>
      <c r="E121">
        <v>0</v>
      </c>
      <c r="F121">
        <v>1.1000000000000001</v>
      </c>
    </row>
    <row r="122" spans="1:6" x14ac:dyDescent="0.2">
      <c r="A122" t="s">
        <v>324</v>
      </c>
      <c r="B122" t="str">
        <f>VLOOKUP(A122,Summary!$A$2:$B$171, 2,FALSE)</f>
        <v>PNG</v>
      </c>
      <c r="C122">
        <v>0.5</v>
      </c>
      <c r="D122">
        <v>0.4</v>
      </c>
      <c r="E122">
        <v>0.3</v>
      </c>
      <c r="F122">
        <v>0.9</v>
      </c>
    </row>
    <row r="123" spans="1:6" x14ac:dyDescent="0.2">
      <c r="A123" t="s">
        <v>184</v>
      </c>
      <c r="B123" t="str">
        <f>VLOOKUP(A123,Summary!$A$2:$B$171, 2,FALSE)</f>
        <v>PRY</v>
      </c>
      <c r="C123">
        <v>0.7</v>
      </c>
      <c r="D123">
        <v>0.5</v>
      </c>
      <c r="E123">
        <v>0.5</v>
      </c>
      <c r="F123">
        <v>0.6</v>
      </c>
    </row>
    <row r="124" spans="1:6" x14ac:dyDescent="0.2">
      <c r="A124" t="s">
        <v>168</v>
      </c>
      <c r="B124" t="str">
        <f>VLOOKUP(A124,Summary!$A$2:$B$171, 2,FALSE)</f>
        <v>PER</v>
      </c>
      <c r="C124">
        <v>0.3</v>
      </c>
      <c r="D124">
        <v>0.5</v>
      </c>
      <c r="E124">
        <v>0.1</v>
      </c>
      <c r="F124">
        <v>0.6</v>
      </c>
    </row>
    <row r="125" spans="1:6" x14ac:dyDescent="0.2">
      <c r="A125" t="s">
        <v>146</v>
      </c>
      <c r="B125" t="str">
        <f>VLOOKUP(A125,Summary!$A$2:$B$171, 2,FALSE)</f>
        <v>PHL</v>
      </c>
      <c r="C125">
        <v>0.9</v>
      </c>
      <c r="D125">
        <v>0.5</v>
      </c>
      <c r="E125">
        <v>0.7</v>
      </c>
      <c r="F125">
        <v>0.9</v>
      </c>
    </row>
    <row r="126" spans="1:6" x14ac:dyDescent="0.2">
      <c r="A126" t="s">
        <v>454</v>
      </c>
      <c r="B126" t="s">
        <v>479</v>
      </c>
      <c r="C126">
        <v>3.2</v>
      </c>
      <c r="D126">
        <v>0.4</v>
      </c>
      <c r="E126">
        <v>3.1</v>
      </c>
    </row>
    <row r="127" spans="1:6" x14ac:dyDescent="0.2">
      <c r="A127" t="s">
        <v>46</v>
      </c>
      <c r="B127" t="str">
        <f>VLOOKUP(A127,Summary!$A$2:$B$171, 2,FALSE)</f>
        <v>QAT</v>
      </c>
      <c r="C127">
        <v>1.5</v>
      </c>
      <c r="D127">
        <v>0.7</v>
      </c>
      <c r="E127">
        <v>1.2</v>
      </c>
      <c r="F127">
        <v>2.2000000000000002</v>
      </c>
    </row>
    <row r="128" spans="1:6" x14ac:dyDescent="0.2">
      <c r="A128" t="s">
        <v>455</v>
      </c>
      <c r="B128" t="s">
        <v>27</v>
      </c>
      <c r="C128">
        <v>0.1</v>
      </c>
      <c r="D128">
        <v>0.5</v>
      </c>
      <c r="E128">
        <v>0</v>
      </c>
      <c r="F128">
        <v>1.9</v>
      </c>
    </row>
    <row r="129" spans="1:6" x14ac:dyDescent="0.2">
      <c r="A129" t="s">
        <v>344</v>
      </c>
      <c r="B129" t="str">
        <f>VLOOKUP(A129,Summary!$A$2:$B$171, 2,FALSE)</f>
        <v>RWA</v>
      </c>
      <c r="C129">
        <v>1</v>
      </c>
      <c r="D129">
        <v>0.4</v>
      </c>
      <c r="E129">
        <v>0.9</v>
      </c>
      <c r="F129">
        <v>0.9</v>
      </c>
    </row>
    <row r="130" spans="1:6" x14ac:dyDescent="0.2">
      <c r="A130" t="s">
        <v>408</v>
      </c>
      <c r="B130" t="s">
        <v>159</v>
      </c>
      <c r="C130">
        <v>2.4</v>
      </c>
      <c r="D130">
        <v>0.6</v>
      </c>
      <c r="E130">
        <v>2.2000000000000002</v>
      </c>
      <c r="F130">
        <v>1.4</v>
      </c>
    </row>
    <row r="131" spans="1:6" x14ac:dyDescent="0.2">
      <c r="A131" t="s">
        <v>409</v>
      </c>
      <c r="B131" t="s">
        <v>243</v>
      </c>
      <c r="C131">
        <v>2.1</v>
      </c>
      <c r="D131">
        <v>0.5</v>
      </c>
      <c r="E131">
        <v>1.9</v>
      </c>
    </row>
    <row r="132" spans="1:6" x14ac:dyDescent="0.2">
      <c r="A132" t="s">
        <v>456</v>
      </c>
      <c r="B132" t="s">
        <v>237</v>
      </c>
      <c r="C132">
        <v>2.2000000000000002</v>
      </c>
      <c r="D132">
        <v>0.5</v>
      </c>
      <c r="E132">
        <v>2</v>
      </c>
      <c r="F132">
        <v>0.7</v>
      </c>
    </row>
    <row r="133" spans="1:6" x14ac:dyDescent="0.2">
      <c r="A133" t="s">
        <v>412</v>
      </c>
      <c r="B133" t="s">
        <v>411</v>
      </c>
      <c r="C133">
        <v>1.1000000000000001</v>
      </c>
      <c r="D133">
        <v>0.5</v>
      </c>
      <c r="E133">
        <v>1</v>
      </c>
      <c r="F133">
        <v>0.9</v>
      </c>
    </row>
    <row r="134" spans="1:6" x14ac:dyDescent="0.2">
      <c r="A134" t="s">
        <v>98</v>
      </c>
      <c r="B134" t="str">
        <f>VLOOKUP(A134,Summary!$A$2:$B$171, 2,FALSE)</f>
        <v>SMR</v>
      </c>
      <c r="C134">
        <v>0.1</v>
      </c>
      <c r="D134">
        <v>0.6</v>
      </c>
      <c r="E134">
        <v>0</v>
      </c>
    </row>
    <row r="135" spans="1:6" x14ac:dyDescent="0.2">
      <c r="A135" t="s">
        <v>457</v>
      </c>
      <c r="B135" t="s">
        <v>413</v>
      </c>
      <c r="C135">
        <v>0.7</v>
      </c>
      <c r="D135">
        <v>0.4</v>
      </c>
      <c r="E135">
        <v>0.6</v>
      </c>
      <c r="F135">
        <v>0.8</v>
      </c>
    </row>
    <row r="136" spans="1:6" x14ac:dyDescent="0.2">
      <c r="A136" t="s">
        <v>70</v>
      </c>
      <c r="B136" t="str">
        <f>VLOOKUP(A136,Summary!$A$2:$B$171, 2,FALSE)</f>
        <v>SAU</v>
      </c>
      <c r="C136">
        <v>1.1000000000000001</v>
      </c>
      <c r="D136">
        <v>0.7</v>
      </c>
      <c r="E136">
        <v>0.8</v>
      </c>
      <c r="F136">
        <v>2</v>
      </c>
    </row>
    <row r="137" spans="1:6" x14ac:dyDescent="0.2">
      <c r="A137" t="s">
        <v>314</v>
      </c>
      <c r="B137" t="str">
        <f>VLOOKUP(A137,Summary!$A$2:$B$171, 2,FALSE)</f>
        <v>SEN</v>
      </c>
      <c r="C137">
        <v>1.4</v>
      </c>
      <c r="D137">
        <v>0.4</v>
      </c>
      <c r="E137">
        <v>1.2</v>
      </c>
      <c r="F137">
        <v>0.5</v>
      </c>
    </row>
    <row r="138" spans="1:6" x14ac:dyDescent="0.2">
      <c r="A138" t="s">
        <v>170</v>
      </c>
      <c r="B138" t="str">
        <f>VLOOKUP(A138,Summary!$A$2:$B$171, 2,FALSE)</f>
        <v>SRB</v>
      </c>
      <c r="C138">
        <v>0.4</v>
      </c>
      <c r="D138">
        <v>0.6</v>
      </c>
      <c r="E138">
        <v>0.2</v>
      </c>
      <c r="F138">
        <v>1.3</v>
      </c>
    </row>
    <row r="139" spans="1:6" x14ac:dyDescent="0.2">
      <c r="A139" t="s">
        <v>160</v>
      </c>
      <c r="B139" t="str">
        <f>VLOOKUP(A139,Summary!$A$2:$B$171, 2,FALSE)</f>
        <v>SYC</v>
      </c>
      <c r="C139">
        <v>0.9</v>
      </c>
      <c r="D139">
        <v>0.6</v>
      </c>
      <c r="E139">
        <v>0.7</v>
      </c>
      <c r="F139">
        <v>0.7</v>
      </c>
    </row>
    <row r="140" spans="1:6" x14ac:dyDescent="0.2">
      <c r="A140" t="s">
        <v>342</v>
      </c>
      <c r="B140" t="str">
        <f>VLOOKUP(A140,Summary!$A$2:$B$171, 2,FALSE)</f>
        <v>SLE</v>
      </c>
      <c r="C140">
        <v>1.2</v>
      </c>
      <c r="D140">
        <v>0.3</v>
      </c>
      <c r="E140">
        <v>1.1000000000000001</v>
      </c>
      <c r="F140">
        <v>1</v>
      </c>
    </row>
    <row r="141" spans="1:6" x14ac:dyDescent="0.2">
      <c r="A141" t="s">
        <v>48</v>
      </c>
      <c r="B141" t="str">
        <f>VLOOKUP(A141,Summary!$A$2:$B$171, 2,FALSE)</f>
        <v>SGP</v>
      </c>
      <c r="C141">
        <v>0.3</v>
      </c>
      <c r="D141">
        <v>0.8</v>
      </c>
      <c r="E141">
        <v>0</v>
      </c>
      <c r="F141">
        <v>1.6</v>
      </c>
    </row>
    <row r="142" spans="1:6" x14ac:dyDescent="0.2">
      <c r="A142" t="s">
        <v>458</v>
      </c>
      <c r="B142" t="s">
        <v>480</v>
      </c>
      <c r="C142">
        <v>2.2999999999999998</v>
      </c>
      <c r="D142">
        <v>0.3</v>
      </c>
      <c r="E142">
        <v>2.2000000000000002</v>
      </c>
    </row>
    <row r="143" spans="1:6" x14ac:dyDescent="0.2">
      <c r="A143" t="s">
        <v>348</v>
      </c>
      <c r="B143" t="str">
        <f>VLOOKUP(A143,Summary!$A$2:$B$171, 2,FALSE)</f>
        <v>SLB</v>
      </c>
      <c r="C143">
        <v>1</v>
      </c>
      <c r="D143">
        <v>0.4</v>
      </c>
      <c r="E143">
        <v>0.9</v>
      </c>
      <c r="F143">
        <v>0.7</v>
      </c>
    </row>
    <row r="144" spans="1:6" x14ac:dyDescent="0.2">
      <c r="A144" t="s">
        <v>320</v>
      </c>
      <c r="B144" t="str">
        <f>VLOOKUP(A144,Summary!$A$2:$B$171, 2,FALSE)</f>
        <v>SOM</v>
      </c>
      <c r="C144">
        <v>1.8</v>
      </c>
      <c r="D144">
        <v>0.2</v>
      </c>
      <c r="E144">
        <v>1.8</v>
      </c>
    </row>
    <row r="145" spans="1:6" x14ac:dyDescent="0.2">
      <c r="A145" t="s">
        <v>110</v>
      </c>
      <c r="B145" t="str">
        <f>VLOOKUP(A145,Summary!$A$2:$B$171, 2,FALSE)</f>
        <v>ZAF</v>
      </c>
      <c r="C145">
        <v>0.5</v>
      </c>
      <c r="D145">
        <v>0.5</v>
      </c>
      <c r="E145">
        <v>0.3</v>
      </c>
      <c r="F145">
        <v>1.6</v>
      </c>
    </row>
    <row r="146" spans="1:6" x14ac:dyDescent="0.2">
      <c r="A146" t="s">
        <v>459</v>
      </c>
      <c r="B146" t="s">
        <v>73</v>
      </c>
      <c r="C146">
        <v>0.3</v>
      </c>
      <c r="D146">
        <v>0.7</v>
      </c>
      <c r="E146">
        <v>0</v>
      </c>
      <c r="F146">
        <v>1.5</v>
      </c>
    </row>
    <row r="147" spans="1:6" x14ac:dyDescent="0.2">
      <c r="A147" t="s">
        <v>460</v>
      </c>
      <c r="B147" t="s">
        <v>481</v>
      </c>
      <c r="C147">
        <v>1.1000000000000001</v>
      </c>
      <c r="D147">
        <v>0.3</v>
      </c>
      <c r="E147">
        <v>1</v>
      </c>
    </row>
    <row r="148" spans="1:6" x14ac:dyDescent="0.2">
      <c r="A148" t="s">
        <v>210</v>
      </c>
      <c r="B148" t="str">
        <f>VLOOKUP(A148,Summary!$A$2:$B$171, 2,FALSE)</f>
        <v>LKA</v>
      </c>
      <c r="C148">
        <v>1</v>
      </c>
      <c r="D148">
        <v>0.3</v>
      </c>
      <c r="E148">
        <v>0.9</v>
      </c>
      <c r="F148">
        <v>0.8</v>
      </c>
    </row>
    <row r="149" spans="1:6" x14ac:dyDescent="0.2">
      <c r="A149" t="s">
        <v>226</v>
      </c>
      <c r="B149" t="str">
        <f>VLOOKUP(A149,Summary!$A$2:$B$171, 2,FALSE)</f>
        <v>SUR</v>
      </c>
      <c r="C149">
        <v>0.6</v>
      </c>
      <c r="D149">
        <v>0.4</v>
      </c>
      <c r="E149">
        <v>0.5</v>
      </c>
      <c r="F149">
        <v>1.2</v>
      </c>
    </row>
    <row r="150" spans="1:6" x14ac:dyDescent="0.2">
      <c r="A150" t="s">
        <v>66</v>
      </c>
      <c r="B150" t="str">
        <f>VLOOKUP(A150,Summary!$A$2:$B$171, 2,FALSE)</f>
        <v>CHE</v>
      </c>
      <c r="C150">
        <v>0.1</v>
      </c>
      <c r="D150">
        <v>0.9</v>
      </c>
      <c r="E150">
        <v>0</v>
      </c>
      <c r="F150">
        <v>0.6</v>
      </c>
    </row>
    <row r="151" spans="1:6" x14ac:dyDescent="0.2">
      <c r="A151" t="s">
        <v>461</v>
      </c>
      <c r="B151" t="s">
        <v>417</v>
      </c>
      <c r="C151">
        <v>1.9</v>
      </c>
      <c r="D151">
        <v>0.3</v>
      </c>
      <c r="E151">
        <v>1.8</v>
      </c>
      <c r="F151">
        <v>1</v>
      </c>
    </row>
    <row r="152" spans="1:6" x14ac:dyDescent="0.2">
      <c r="A152" t="s">
        <v>462</v>
      </c>
      <c r="B152" t="s">
        <v>482</v>
      </c>
      <c r="C152">
        <v>0.4</v>
      </c>
      <c r="D152">
        <v>0.7</v>
      </c>
      <c r="E152">
        <v>0.1</v>
      </c>
      <c r="F152">
        <v>1.8</v>
      </c>
    </row>
    <row r="153" spans="1:6" x14ac:dyDescent="0.2">
      <c r="A153" t="s">
        <v>302</v>
      </c>
      <c r="B153" t="str">
        <f>VLOOKUP(A153,Summary!$A$2:$B$171, 2,FALSE)</f>
        <v>TJK</v>
      </c>
      <c r="C153">
        <v>1.3</v>
      </c>
      <c r="D153">
        <v>0.4</v>
      </c>
      <c r="E153">
        <v>1.1000000000000001</v>
      </c>
      <c r="F153">
        <v>0.8</v>
      </c>
    </row>
    <row r="154" spans="1:6" x14ac:dyDescent="0.2">
      <c r="A154" t="s">
        <v>264</v>
      </c>
      <c r="B154" t="str">
        <f>VLOOKUP(A154,Summary!$A$2:$B$171, 2,FALSE)</f>
        <v>TZA</v>
      </c>
      <c r="C154">
        <v>1.1000000000000001</v>
      </c>
      <c r="D154">
        <v>0.4</v>
      </c>
      <c r="E154">
        <v>1</v>
      </c>
      <c r="F154">
        <v>0.8</v>
      </c>
    </row>
    <row r="155" spans="1:6" x14ac:dyDescent="0.2">
      <c r="A155" t="s">
        <v>108</v>
      </c>
      <c r="B155" t="str">
        <f>VLOOKUP(A155,Summary!$A$2:$B$171, 2,FALSE)</f>
        <v>THA</v>
      </c>
      <c r="C155">
        <v>1.1000000000000001</v>
      </c>
      <c r="D155">
        <v>0.6</v>
      </c>
      <c r="E155">
        <v>0.9</v>
      </c>
      <c r="F155">
        <v>1</v>
      </c>
    </row>
    <row r="156" spans="1:6" x14ac:dyDescent="0.2">
      <c r="A156" t="s">
        <v>463</v>
      </c>
      <c r="B156" t="s">
        <v>355</v>
      </c>
      <c r="C156">
        <v>1.3</v>
      </c>
      <c r="D156">
        <v>0.4</v>
      </c>
      <c r="E156">
        <v>1.2</v>
      </c>
      <c r="F156">
        <v>0.6</v>
      </c>
    </row>
    <row r="157" spans="1:6" x14ac:dyDescent="0.2">
      <c r="A157" t="s">
        <v>310</v>
      </c>
      <c r="B157" t="str">
        <f>VLOOKUP(A157,Summary!$A$2:$B$171, 2,FALSE)</f>
        <v>TLS</v>
      </c>
      <c r="C157">
        <v>0.6</v>
      </c>
      <c r="D157">
        <v>0.5</v>
      </c>
      <c r="E157">
        <v>0.4</v>
      </c>
      <c r="F157">
        <v>1.3</v>
      </c>
    </row>
    <row r="158" spans="1:6" x14ac:dyDescent="0.2">
      <c r="A158" t="s">
        <v>330</v>
      </c>
      <c r="B158" t="str">
        <f>VLOOKUP(A158,Summary!$A$2:$B$171, 2,FALSE)</f>
        <v>TGO</v>
      </c>
      <c r="C158">
        <v>1</v>
      </c>
      <c r="D158">
        <v>0.4</v>
      </c>
      <c r="E158">
        <v>0.9</v>
      </c>
      <c r="F158">
        <v>0.8</v>
      </c>
    </row>
    <row r="159" spans="1:6" x14ac:dyDescent="0.2">
      <c r="A159" t="s">
        <v>421</v>
      </c>
      <c r="B159" t="s">
        <v>420</v>
      </c>
      <c r="C159">
        <v>2.5</v>
      </c>
      <c r="D159">
        <v>0.6</v>
      </c>
      <c r="E159">
        <v>2.2999999999999998</v>
      </c>
      <c r="F159">
        <v>0.8</v>
      </c>
    </row>
    <row r="160" spans="1:6" x14ac:dyDescent="0.2">
      <c r="A160" t="s">
        <v>162</v>
      </c>
      <c r="B160" t="str">
        <f>VLOOKUP(A160,Summary!$A$2:$B$171, 2,FALSE)</f>
        <v>TTO</v>
      </c>
      <c r="C160">
        <v>2.2000000000000002</v>
      </c>
      <c r="D160">
        <v>0.5</v>
      </c>
      <c r="E160">
        <v>2</v>
      </c>
      <c r="F160">
        <v>1.5</v>
      </c>
    </row>
    <row r="161" spans="1:6" x14ac:dyDescent="0.2">
      <c r="A161" t="s">
        <v>252</v>
      </c>
      <c r="B161" t="str">
        <f>VLOOKUP(A161,Summary!$A$2:$B$171, 2,FALSE)</f>
        <v>TUN</v>
      </c>
      <c r="C161">
        <v>1</v>
      </c>
      <c r="D161">
        <v>0.4</v>
      </c>
      <c r="E161">
        <v>0.9</v>
      </c>
      <c r="F161">
        <v>0.9</v>
      </c>
    </row>
    <row r="162" spans="1:6" x14ac:dyDescent="0.2">
      <c r="A162" t="s">
        <v>464</v>
      </c>
      <c r="B162" t="s">
        <v>93</v>
      </c>
      <c r="C162">
        <v>0.1</v>
      </c>
      <c r="D162">
        <v>0.5</v>
      </c>
      <c r="E162">
        <v>0</v>
      </c>
      <c r="F162">
        <v>0.6</v>
      </c>
    </row>
    <row r="163" spans="1:6" x14ac:dyDescent="0.2">
      <c r="A163" t="s">
        <v>208</v>
      </c>
      <c r="B163" t="str">
        <f>VLOOKUP(A163,Summary!$A$2:$B$171, 2,FALSE)</f>
        <v>TKM</v>
      </c>
      <c r="C163">
        <v>0.6</v>
      </c>
      <c r="D163">
        <v>0.4</v>
      </c>
      <c r="E163">
        <v>0.5</v>
      </c>
    </row>
    <row r="164" spans="1:6" x14ac:dyDescent="0.2">
      <c r="A164" t="s">
        <v>300</v>
      </c>
      <c r="B164" t="str">
        <f>VLOOKUP(A164,Summary!$A$2:$B$171, 2,FALSE)</f>
        <v>TUV</v>
      </c>
      <c r="C164">
        <v>14.6</v>
      </c>
      <c r="D164">
        <v>0.6</v>
      </c>
      <c r="E164">
        <v>14.4</v>
      </c>
    </row>
    <row r="165" spans="1:6" x14ac:dyDescent="0.2">
      <c r="A165" t="s">
        <v>316</v>
      </c>
      <c r="B165" t="str">
        <f>VLOOKUP(A165,Summary!$A$2:$B$171, 2,FALSE)</f>
        <v>UGA</v>
      </c>
      <c r="C165">
        <v>1.2</v>
      </c>
      <c r="D165">
        <v>0.3</v>
      </c>
      <c r="E165">
        <v>1.1000000000000001</v>
      </c>
      <c r="F165">
        <v>0.6</v>
      </c>
    </row>
    <row r="166" spans="1:6" x14ac:dyDescent="0.2">
      <c r="A166" t="s">
        <v>58</v>
      </c>
      <c r="B166" t="str">
        <f>VLOOKUP(A166,Summary!$A$2:$B$171, 2,FALSE)</f>
        <v>UKR</v>
      </c>
      <c r="C166">
        <v>0.2</v>
      </c>
      <c r="D166">
        <v>0.4</v>
      </c>
      <c r="E166">
        <v>0</v>
      </c>
      <c r="F166">
        <v>0.7</v>
      </c>
    </row>
    <row r="167" spans="1:6" x14ac:dyDescent="0.2">
      <c r="A167" t="s">
        <v>60</v>
      </c>
      <c r="B167" t="str">
        <f>VLOOKUP(A167,Summary!$A$2:$B$171, 2,FALSE)</f>
        <v>ARE</v>
      </c>
      <c r="C167">
        <v>1.1000000000000001</v>
      </c>
      <c r="D167">
        <v>0.7</v>
      </c>
      <c r="E167">
        <v>0.9</v>
      </c>
      <c r="F167">
        <v>2</v>
      </c>
    </row>
    <row r="168" spans="1:6" x14ac:dyDescent="0.2">
      <c r="A168" t="s">
        <v>34</v>
      </c>
      <c r="B168" t="str">
        <f>VLOOKUP(A168,Summary!$A$2:$B$171, 2,FALSE)</f>
        <v>GBR</v>
      </c>
      <c r="C168">
        <v>0.1</v>
      </c>
      <c r="D168">
        <v>0.8</v>
      </c>
      <c r="E168">
        <v>0</v>
      </c>
      <c r="F168">
        <v>0.7</v>
      </c>
    </row>
    <row r="169" spans="1:6" x14ac:dyDescent="0.2">
      <c r="A169" t="s">
        <v>22</v>
      </c>
      <c r="B169" t="str">
        <f>VLOOKUP(A169,Summary!$A$2:$B$171, 2,FALSE)</f>
        <v>USA</v>
      </c>
      <c r="C169">
        <v>0.4</v>
      </c>
      <c r="D169">
        <v>0.8</v>
      </c>
      <c r="E169">
        <v>0.1</v>
      </c>
      <c r="F169">
        <v>1.6</v>
      </c>
    </row>
    <row r="170" spans="1:6" x14ac:dyDescent="0.2">
      <c r="A170" t="s">
        <v>172</v>
      </c>
      <c r="B170" t="str">
        <f>VLOOKUP(A170,Summary!$A$2:$B$171, 2,FALSE)</f>
        <v>URY</v>
      </c>
      <c r="C170">
        <v>0.4</v>
      </c>
      <c r="D170">
        <v>0.7</v>
      </c>
      <c r="E170">
        <v>0.2</v>
      </c>
      <c r="F170">
        <v>0.6</v>
      </c>
    </row>
    <row r="171" spans="1:6" x14ac:dyDescent="0.2">
      <c r="A171" t="s">
        <v>190</v>
      </c>
      <c r="B171" t="str">
        <f>VLOOKUP(A171,Summary!$A$2:$B$171, 2,FALSE)</f>
        <v>UZB</v>
      </c>
      <c r="C171">
        <v>0.3</v>
      </c>
      <c r="D171">
        <v>0.5</v>
      </c>
      <c r="E171">
        <v>0.1</v>
      </c>
      <c r="F171">
        <v>1.4</v>
      </c>
    </row>
    <row r="172" spans="1:6" x14ac:dyDescent="0.2">
      <c r="A172" t="s">
        <v>423</v>
      </c>
      <c r="B172" t="s">
        <v>422</v>
      </c>
      <c r="C172">
        <v>3.3</v>
      </c>
      <c r="D172">
        <v>0.4</v>
      </c>
      <c r="E172">
        <v>3.1</v>
      </c>
      <c r="F172">
        <v>1.1000000000000001</v>
      </c>
    </row>
    <row r="173" spans="1:6" x14ac:dyDescent="0.2">
      <c r="A173" t="s">
        <v>465</v>
      </c>
      <c r="B173" t="s">
        <v>424</v>
      </c>
      <c r="C173">
        <v>0.2</v>
      </c>
      <c r="D173">
        <v>0.3</v>
      </c>
      <c r="E173">
        <v>0.1</v>
      </c>
      <c r="F173">
        <v>0.7</v>
      </c>
    </row>
    <row r="174" spans="1:6" x14ac:dyDescent="0.2">
      <c r="A174" t="s">
        <v>156</v>
      </c>
      <c r="B174" t="str">
        <f>VLOOKUP(A174,Summary!$A$2:$B$171, 2,FALSE)</f>
        <v>VNM</v>
      </c>
      <c r="C174">
        <v>1</v>
      </c>
      <c r="D174">
        <v>0.5</v>
      </c>
      <c r="E174">
        <v>0.8</v>
      </c>
      <c r="F174">
        <v>1.1000000000000001</v>
      </c>
    </row>
    <row r="175" spans="1:6" x14ac:dyDescent="0.2">
      <c r="A175" t="s">
        <v>466</v>
      </c>
      <c r="B175" t="s">
        <v>483</v>
      </c>
      <c r="C175">
        <v>1.3</v>
      </c>
      <c r="D175">
        <v>0.3</v>
      </c>
      <c r="E175">
        <v>1.2</v>
      </c>
    </row>
    <row r="176" spans="1:6" x14ac:dyDescent="0.2">
      <c r="A176" t="s">
        <v>428</v>
      </c>
      <c r="B176" t="s">
        <v>427</v>
      </c>
      <c r="C176">
        <v>1.6</v>
      </c>
      <c r="D176">
        <v>0.2</v>
      </c>
      <c r="E176">
        <v>1.5</v>
      </c>
    </row>
    <row r="177" spans="1:6" x14ac:dyDescent="0.2">
      <c r="A177" t="s">
        <v>288</v>
      </c>
      <c r="B177" t="str">
        <f>VLOOKUP(A177,Summary!$A$2:$B$171, 2,FALSE)</f>
        <v>ZMB</v>
      </c>
      <c r="C177">
        <v>0.5</v>
      </c>
      <c r="D177">
        <v>0.3</v>
      </c>
      <c r="E177">
        <v>0.4</v>
      </c>
      <c r="F17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8730-4154-554C-8319-AE67A11BF7E5}">
  <dimension ref="A1:AE193"/>
  <sheetViews>
    <sheetView topLeftCell="P1" workbookViewId="0"/>
  </sheetViews>
  <sheetFormatPr baseColWidth="10" defaultRowHeight="16" x14ac:dyDescent="0.2"/>
  <sheetData>
    <row r="1" spans="1:31" x14ac:dyDescent="0.2">
      <c r="A1" t="s">
        <v>362</v>
      </c>
      <c r="B1" t="s">
        <v>363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  <c r="AC1">
        <v>2021</v>
      </c>
      <c r="AD1">
        <v>2022</v>
      </c>
      <c r="AE1">
        <v>2023</v>
      </c>
    </row>
    <row r="2" spans="1:31" x14ac:dyDescent="0.2">
      <c r="A2" t="s">
        <v>323</v>
      </c>
      <c r="B2" t="s">
        <v>322</v>
      </c>
      <c r="C2">
        <v>34.783529751598898</v>
      </c>
      <c r="D2">
        <v>34.775074468436202</v>
      </c>
      <c r="E2">
        <v>34.988812332463397</v>
      </c>
      <c r="F2">
        <v>35.293406589306301</v>
      </c>
      <c r="G2">
        <v>35.1775073602779</v>
      </c>
      <c r="H2">
        <v>35.065558913266997</v>
      </c>
      <c r="I2">
        <v>35.1982686386118</v>
      </c>
      <c r="J2">
        <v>35.335122837523997</v>
      </c>
      <c r="K2">
        <v>35.542041541921897</v>
      </c>
      <c r="L2">
        <v>35.409769772139398</v>
      </c>
      <c r="M2">
        <v>32.098197944687499</v>
      </c>
      <c r="N2">
        <v>30.590486228610398</v>
      </c>
      <c r="O2">
        <v>30.163951668631501</v>
      </c>
      <c r="P2">
        <v>29.877764398050299</v>
      </c>
      <c r="Q2">
        <v>30.253636044201802</v>
      </c>
      <c r="R2">
        <v>30.5109470299072</v>
      </c>
      <c r="S2">
        <v>29.826458200111599</v>
      </c>
      <c r="T2">
        <v>30.8188271328623</v>
      </c>
      <c r="U2">
        <v>30.652535170540599</v>
      </c>
      <c r="V2">
        <v>31.544161830454598</v>
      </c>
      <c r="W2">
        <v>31.795960505278401</v>
      </c>
      <c r="X2">
        <v>31.9039263112629</v>
      </c>
      <c r="Y2">
        <v>31.346546569563301</v>
      </c>
      <c r="Z2">
        <v>31.1651788320777</v>
      </c>
      <c r="AA2">
        <v>31.9105110793503</v>
      </c>
      <c r="AB2">
        <v>31.727813517141101</v>
      </c>
      <c r="AC2">
        <v>32.833517429069097</v>
      </c>
      <c r="AD2">
        <v>32.633595958252997</v>
      </c>
      <c r="AE2">
        <v>32.765017010334198</v>
      </c>
    </row>
    <row r="3" spans="1:31" x14ac:dyDescent="0.2">
      <c r="A3" t="s">
        <v>225</v>
      </c>
      <c r="B3" t="s">
        <v>224</v>
      </c>
      <c r="C3">
        <v>41.396494385814897</v>
      </c>
      <c r="D3">
        <v>41.379213856623103</v>
      </c>
      <c r="E3">
        <v>41.3334510623732</v>
      </c>
      <c r="F3">
        <v>41.100159191642597</v>
      </c>
      <c r="G3">
        <v>41.026585200841801</v>
      </c>
      <c r="H3">
        <v>41.381430483708499</v>
      </c>
      <c r="I3">
        <v>41.395905937089303</v>
      </c>
      <c r="J3">
        <v>41.602467100569001</v>
      </c>
      <c r="K3">
        <v>41.6641451368953</v>
      </c>
      <c r="L3">
        <v>42.505107575352</v>
      </c>
      <c r="M3">
        <v>42.152518778379097</v>
      </c>
      <c r="N3">
        <v>41.414330914701999</v>
      </c>
      <c r="O3">
        <v>41.881827322012001</v>
      </c>
      <c r="P3">
        <v>42.701934301910804</v>
      </c>
      <c r="Q3">
        <v>43.726870345000897</v>
      </c>
      <c r="R3">
        <v>44.2860466574733</v>
      </c>
      <c r="S3">
        <v>43.950514317970203</v>
      </c>
      <c r="T3">
        <v>44.466530477996002</v>
      </c>
      <c r="U3">
        <v>44.963099793265201</v>
      </c>
      <c r="V3">
        <v>46.435234840540097</v>
      </c>
      <c r="W3">
        <v>47.225915945532897</v>
      </c>
      <c r="X3">
        <v>47.1139450148953</v>
      </c>
      <c r="Y3">
        <v>47.064078899691999</v>
      </c>
      <c r="Z3">
        <v>47.340869809770403</v>
      </c>
      <c r="AA3">
        <v>47.412095087808702</v>
      </c>
      <c r="AB3">
        <v>47.738608913576002</v>
      </c>
      <c r="AC3">
        <v>48.443319783768899</v>
      </c>
      <c r="AD3">
        <v>49.348681845014603</v>
      </c>
      <c r="AE3">
        <v>49.747450736921898</v>
      </c>
    </row>
    <row r="4" spans="1:31" x14ac:dyDescent="0.2">
      <c r="A4" t="s">
        <v>179</v>
      </c>
      <c r="B4" t="s">
        <v>178</v>
      </c>
      <c r="C4">
        <v>45.208524387043802</v>
      </c>
      <c r="D4">
        <v>45.310608396916599</v>
      </c>
      <c r="E4">
        <v>44.711576947586202</v>
      </c>
      <c r="F4">
        <v>44.217692661131501</v>
      </c>
      <c r="G4">
        <v>44.233838158579502</v>
      </c>
      <c r="H4">
        <v>44.198576336295403</v>
      </c>
      <c r="I4">
        <v>44.255934485306199</v>
      </c>
      <c r="J4">
        <v>44.295123121947697</v>
      </c>
      <c r="K4">
        <v>45.337685319163803</v>
      </c>
      <c r="L4">
        <v>45.654551050478801</v>
      </c>
      <c r="M4">
        <v>46.235638366580602</v>
      </c>
      <c r="N4">
        <v>44.705620698773103</v>
      </c>
      <c r="O4">
        <v>44.680347945691601</v>
      </c>
      <c r="P4">
        <v>44.732481145821502</v>
      </c>
      <c r="Q4">
        <v>44.959577042184797</v>
      </c>
      <c r="R4">
        <v>44.8042543310262</v>
      </c>
      <c r="S4">
        <v>44.4611559366964</v>
      </c>
      <c r="T4">
        <v>44.718584992152202</v>
      </c>
      <c r="U4">
        <v>45.245144809168401</v>
      </c>
      <c r="V4">
        <v>44.982398298727801</v>
      </c>
      <c r="W4">
        <v>45.123443417870398</v>
      </c>
      <c r="X4">
        <v>45.471440557716797</v>
      </c>
      <c r="Y4">
        <v>46.624614334790898</v>
      </c>
      <c r="Z4">
        <v>46.353466802138698</v>
      </c>
      <c r="AA4">
        <v>46.487537223125003</v>
      </c>
      <c r="AB4">
        <v>47.531632503862603</v>
      </c>
      <c r="AC4">
        <v>47.246476911585603</v>
      </c>
      <c r="AD4">
        <v>47.391899457612404</v>
      </c>
      <c r="AE4">
        <v>47.689392490601399</v>
      </c>
    </row>
    <row r="5" spans="1:31" x14ac:dyDescent="0.2">
      <c r="A5" t="s">
        <v>364</v>
      </c>
      <c r="B5" t="s">
        <v>365</v>
      </c>
    </row>
    <row r="6" spans="1:31" x14ac:dyDescent="0.2">
      <c r="A6" t="s">
        <v>187</v>
      </c>
      <c r="B6" t="s">
        <v>186</v>
      </c>
      <c r="C6">
        <v>34.167486485976397</v>
      </c>
      <c r="D6">
        <v>34.149984843852799</v>
      </c>
      <c r="E6">
        <v>34.130967716456503</v>
      </c>
      <c r="F6">
        <v>34.111715963321103</v>
      </c>
      <c r="G6">
        <v>34.072943272348098</v>
      </c>
      <c r="H6">
        <v>34.030187807615903</v>
      </c>
      <c r="I6">
        <v>34.129439612550001</v>
      </c>
      <c r="J6">
        <v>34.436385755756497</v>
      </c>
      <c r="K6">
        <v>33.954097853260997</v>
      </c>
      <c r="L6">
        <v>33.994846441792703</v>
      </c>
      <c r="M6">
        <v>33.4472422531557</v>
      </c>
      <c r="N6">
        <v>31.9296065913253</v>
      </c>
      <c r="O6">
        <v>32.168607638712501</v>
      </c>
      <c r="P6">
        <v>32.274250095785803</v>
      </c>
      <c r="Q6">
        <v>32.020959646440197</v>
      </c>
      <c r="R6">
        <v>31.349715195889502</v>
      </c>
      <c r="S6">
        <v>31.333351494274702</v>
      </c>
      <c r="T6">
        <v>32.2389967382924</v>
      </c>
      <c r="U6">
        <v>32.504257139198202</v>
      </c>
      <c r="V6">
        <v>31.935003792896399</v>
      </c>
      <c r="W6">
        <v>31.790461409593199</v>
      </c>
      <c r="X6">
        <v>32.897103893139104</v>
      </c>
      <c r="Y6">
        <v>33.213148934660403</v>
      </c>
      <c r="Z6">
        <v>34.102874224652702</v>
      </c>
      <c r="AA6">
        <v>34.774562504672303</v>
      </c>
      <c r="AB6">
        <v>35.292143906998596</v>
      </c>
      <c r="AC6">
        <v>36.595834087873001</v>
      </c>
      <c r="AD6">
        <v>36.894234949290798</v>
      </c>
      <c r="AE6">
        <v>37.043357313330603</v>
      </c>
    </row>
    <row r="7" spans="1:31" x14ac:dyDescent="0.2">
      <c r="A7" t="s">
        <v>189</v>
      </c>
      <c r="B7" t="s">
        <v>188</v>
      </c>
      <c r="C7">
        <v>47.672721260293997</v>
      </c>
      <c r="D7">
        <v>47.712301931135897</v>
      </c>
      <c r="E7">
        <v>47.821138764519297</v>
      </c>
      <c r="F7">
        <v>47.884813970703902</v>
      </c>
      <c r="G7">
        <v>47.896267722857097</v>
      </c>
      <c r="H7">
        <v>48.007815524236001</v>
      </c>
      <c r="I7">
        <v>48.0857898110647</v>
      </c>
      <c r="J7">
        <v>48.301372782335001</v>
      </c>
      <c r="K7">
        <v>48.473223177966801</v>
      </c>
      <c r="L7">
        <v>48.515548595033501</v>
      </c>
      <c r="M7">
        <v>49.234321535836301</v>
      </c>
      <c r="N7">
        <v>49.358426063749697</v>
      </c>
      <c r="O7">
        <v>49.6346960313194</v>
      </c>
      <c r="P7">
        <v>50.241674412612603</v>
      </c>
      <c r="Q7">
        <v>50.574385587931701</v>
      </c>
      <c r="R7">
        <v>50.821153194428703</v>
      </c>
      <c r="S7">
        <v>50.278163426136203</v>
      </c>
      <c r="T7">
        <v>50.8228060662004</v>
      </c>
      <c r="U7">
        <v>50.766105165109501</v>
      </c>
      <c r="V7">
        <v>48.695551202179303</v>
      </c>
      <c r="W7">
        <v>48.429548624550897</v>
      </c>
      <c r="X7">
        <v>48.368441892237897</v>
      </c>
      <c r="Y7">
        <v>46.364371455294197</v>
      </c>
      <c r="Z7">
        <v>46.723176898808099</v>
      </c>
      <c r="AA7">
        <v>46.974653596689301</v>
      </c>
      <c r="AB7">
        <v>46.825272737600102</v>
      </c>
      <c r="AC7">
        <v>46.8179086462589</v>
      </c>
      <c r="AD7">
        <v>47.185209748837302</v>
      </c>
      <c r="AE7">
        <v>47.278459328422798</v>
      </c>
    </row>
    <row r="8" spans="1:31" x14ac:dyDescent="0.2">
      <c r="A8" t="s">
        <v>101</v>
      </c>
      <c r="B8" t="s">
        <v>100</v>
      </c>
      <c r="C8">
        <v>46.755828433284599</v>
      </c>
      <c r="D8">
        <v>46.883266834545203</v>
      </c>
      <c r="E8">
        <v>46.585047432961801</v>
      </c>
      <c r="F8">
        <v>46.375924922058701</v>
      </c>
      <c r="G8">
        <v>46.572105538772497</v>
      </c>
      <c r="H8">
        <v>46.826260651059798</v>
      </c>
      <c r="I8">
        <v>46.068257331759803</v>
      </c>
      <c r="J8">
        <v>45.702004732784701</v>
      </c>
      <c r="K8">
        <v>45.6419448018273</v>
      </c>
      <c r="L8">
        <v>45.929071331935802</v>
      </c>
      <c r="M8">
        <v>46.682010710670703</v>
      </c>
      <c r="N8">
        <v>45.721337822199203</v>
      </c>
      <c r="O8">
        <v>46.141114724211903</v>
      </c>
      <c r="P8">
        <v>45.831838486555597</v>
      </c>
      <c r="Q8">
        <v>45.863253527401902</v>
      </c>
      <c r="R8">
        <v>46.299003399014303</v>
      </c>
      <c r="S8">
        <v>46.103766452035302</v>
      </c>
      <c r="T8">
        <v>45.844054597349903</v>
      </c>
      <c r="U8">
        <v>45.512061008009901</v>
      </c>
      <c r="V8">
        <v>45.076998129804203</v>
      </c>
      <c r="W8">
        <v>44.899691476367202</v>
      </c>
      <c r="X8">
        <v>46.512091051962599</v>
      </c>
      <c r="Y8">
        <v>46.441575292976999</v>
      </c>
      <c r="Z8">
        <v>48.315080343066001</v>
      </c>
      <c r="AA8">
        <v>48.7207930681477</v>
      </c>
      <c r="AB8">
        <v>48.968671228004098</v>
      </c>
      <c r="AC8">
        <v>47.894061842585401</v>
      </c>
      <c r="AD8">
        <v>47.833398261655802</v>
      </c>
      <c r="AE8">
        <v>48.090403159546902</v>
      </c>
    </row>
    <row r="9" spans="1:31" x14ac:dyDescent="0.2">
      <c r="A9" t="s">
        <v>223</v>
      </c>
      <c r="B9" t="s">
        <v>222</v>
      </c>
      <c r="C9">
        <v>47.021879458488897</v>
      </c>
      <c r="D9">
        <v>47.340102457698897</v>
      </c>
      <c r="E9">
        <v>46.207181620365297</v>
      </c>
      <c r="F9">
        <v>46.0939538942647</v>
      </c>
      <c r="G9">
        <v>46.780300609664501</v>
      </c>
      <c r="H9">
        <v>47.055471206291301</v>
      </c>
      <c r="I9">
        <v>47.106604715761499</v>
      </c>
      <c r="J9">
        <v>48.650678854839299</v>
      </c>
      <c r="K9">
        <v>49.174584307538801</v>
      </c>
      <c r="L9">
        <v>48.744768390024703</v>
      </c>
      <c r="M9">
        <v>49.582548212230002</v>
      </c>
      <c r="N9">
        <v>48.976973982118103</v>
      </c>
      <c r="O9">
        <v>48.692229565759099</v>
      </c>
      <c r="P9">
        <v>50.014055276821999</v>
      </c>
      <c r="Q9">
        <v>49.990279669440902</v>
      </c>
      <c r="R9">
        <v>50.220565320591</v>
      </c>
      <c r="S9">
        <v>50.346322369589103</v>
      </c>
      <c r="T9">
        <v>50.701152111096597</v>
      </c>
      <c r="U9">
        <v>51.706719830954697</v>
      </c>
      <c r="V9">
        <v>52.875154379089203</v>
      </c>
      <c r="W9">
        <v>53.071007172441703</v>
      </c>
      <c r="X9">
        <v>53.430073060118097</v>
      </c>
      <c r="Y9">
        <v>53.525618039787503</v>
      </c>
      <c r="Z9">
        <v>54.130368500460598</v>
      </c>
      <c r="AA9">
        <v>55.238560107742003</v>
      </c>
      <c r="AB9">
        <v>55.689761659179702</v>
      </c>
      <c r="AC9">
        <v>56.244155526921602</v>
      </c>
      <c r="AD9">
        <v>56.4134717918025</v>
      </c>
      <c r="AE9">
        <v>56.7140115960419</v>
      </c>
    </row>
    <row r="10" spans="1:31" x14ac:dyDescent="0.2">
      <c r="A10" t="s">
        <v>43</v>
      </c>
      <c r="B10" t="s">
        <v>42</v>
      </c>
      <c r="C10">
        <v>63.3849814772652</v>
      </c>
      <c r="D10">
        <v>63.544201076693</v>
      </c>
      <c r="E10">
        <v>63.5313743530563</v>
      </c>
      <c r="F10">
        <v>63.668802493161998</v>
      </c>
      <c r="G10">
        <v>63.960530044145997</v>
      </c>
      <c r="H10">
        <v>64.317531522938907</v>
      </c>
      <c r="I10">
        <v>64.593573736484799</v>
      </c>
      <c r="J10">
        <v>64.664737322784802</v>
      </c>
      <c r="K10">
        <v>65.348485515362299</v>
      </c>
      <c r="L10">
        <v>66.039560209417999</v>
      </c>
      <c r="M10">
        <v>66.2740989827372</v>
      </c>
      <c r="N10">
        <v>68.397475559692694</v>
      </c>
      <c r="O10">
        <v>68.856041713498399</v>
      </c>
      <c r="P10">
        <v>69.256175302911501</v>
      </c>
      <c r="Q10">
        <v>68.913431653241503</v>
      </c>
      <c r="R10">
        <v>69.279063756483893</v>
      </c>
      <c r="S10">
        <v>69.355489920187793</v>
      </c>
      <c r="T10">
        <v>69.292570436299002</v>
      </c>
      <c r="U10">
        <v>69.248781813345801</v>
      </c>
      <c r="V10">
        <v>69.349875349911301</v>
      </c>
      <c r="W10">
        <v>69.393586971860501</v>
      </c>
      <c r="X10">
        <v>68.954985002950295</v>
      </c>
      <c r="Y10">
        <v>68.362133190227695</v>
      </c>
      <c r="Z10">
        <v>69.171157603690602</v>
      </c>
      <c r="AA10">
        <v>69.263731588678993</v>
      </c>
      <c r="AB10">
        <v>68.313104077597501</v>
      </c>
      <c r="AC10">
        <v>69.211973994773302</v>
      </c>
      <c r="AD10">
        <v>69.1465549910627</v>
      </c>
      <c r="AE10">
        <v>69.1970417705069</v>
      </c>
    </row>
    <row r="11" spans="1:31" x14ac:dyDescent="0.2">
      <c r="A11" t="s">
        <v>79</v>
      </c>
      <c r="B11" t="s">
        <v>78</v>
      </c>
      <c r="C11">
        <v>64.655476794781706</v>
      </c>
      <c r="D11">
        <v>64.932327192483001</v>
      </c>
      <c r="E11">
        <v>65.393129526000195</v>
      </c>
      <c r="F11">
        <v>65.741991095851702</v>
      </c>
      <c r="G11">
        <v>66.018899707201598</v>
      </c>
      <c r="H11">
        <v>66.220219128539</v>
      </c>
      <c r="I11">
        <v>66.644735192938498</v>
      </c>
      <c r="J11">
        <v>66.939083212499099</v>
      </c>
      <c r="K11">
        <v>67.227501342964501</v>
      </c>
      <c r="L11">
        <v>67.673987503819603</v>
      </c>
      <c r="M11">
        <v>67.690940129213502</v>
      </c>
      <c r="N11">
        <v>69.113254106236298</v>
      </c>
      <c r="O11">
        <v>69.807253598002802</v>
      </c>
      <c r="P11">
        <v>69.1946690698895</v>
      </c>
      <c r="Q11">
        <v>68.297849890952307</v>
      </c>
      <c r="R11">
        <v>68.436120759075905</v>
      </c>
      <c r="S11">
        <v>68.073609153013706</v>
      </c>
      <c r="T11">
        <v>68.125263003558601</v>
      </c>
      <c r="U11">
        <v>69.1420909725543</v>
      </c>
      <c r="V11">
        <v>69.458784881056701</v>
      </c>
      <c r="W11">
        <v>69.726256276132702</v>
      </c>
      <c r="X11">
        <v>69.214805716888904</v>
      </c>
      <c r="Y11">
        <v>69.2590850010899</v>
      </c>
      <c r="Z11">
        <v>69.475423014286704</v>
      </c>
      <c r="AA11">
        <v>69.1237909346913</v>
      </c>
      <c r="AB11">
        <v>69.119340175362495</v>
      </c>
      <c r="AC11">
        <v>68.516521528639899</v>
      </c>
      <c r="AD11">
        <v>68.213840941008996</v>
      </c>
      <c r="AE11">
        <v>67.943328094542295</v>
      </c>
    </row>
    <row r="12" spans="1:31" x14ac:dyDescent="0.2">
      <c r="A12" t="s">
        <v>197</v>
      </c>
      <c r="B12" t="s">
        <v>196</v>
      </c>
      <c r="C12">
        <v>40.758229832019197</v>
      </c>
      <c r="D12">
        <v>40.596001250165202</v>
      </c>
      <c r="E12">
        <v>41.262236742427604</v>
      </c>
      <c r="F12">
        <v>41.656860457940802</v>
      </c>
      <c r="G12">
        <v>41.578819492468199</v>
      </c>
      <c r="H12">
        <v>41.593876097381603</v>
      </c>
      <c r="I12">
        <v>42.431910208837003</v>
      </c>
      <c r="J12">
        <v>44.615739508418798</v>
      </c>
      <c r="K12">
        <v>45.061359198598197</v>
      </c>
      <c r="L12">
        <v>45.138086558420802</v>
      </c>
      <c r="M12">
        <v>45.917429804743399</v>
      </c>
      <c r="N12">
        <v>43.522489863521301</v>
      </c>
      <c r="O12">
        <v>43.198626910785897</v>
      </c>
      <c r="P12">
        <v>42.834165997808299</v>
      </c>
      <c r="Q12">
        <v>44.556875470929</v>
      </c>
      <c r="R12">
        <v>43.944848635980598</v>
      </c>
      <c r="S12">
        <v>44.658272829178699</v>
      </c>
      <c r="T12">
        <v>44.832662506192001</v>
      </c>
      <c r="U12">
        <v>46.200450528254699</v>
      </c>
      <c r="V12">
        <v>47.271668634826298</v>
      </c>
      <c r="W12">
        <v>48.1514134794174</v>
      </c>
      <c r="X12">
        <v>49.3123360813657</v>
      </c>
      <c r="Y12">
        <v>48.544578468464202</v>
      </c>
      <c r="Z12">
        <v>48.847854725000801</v>
      </c>
      <c r="AA12">
        <v>49.806137293547899</v>
      </c>
      <c r="AB12">
        <v>48.631616695110999</v>
      </c>
      <c r="AC12">
        <v>49.623331218448101</v>
      </c>
      <c r="AD12">
        <v>48.816820901036102</v>
      </c>
      <c r="AE12">
        <v>48.330482027464797</v>
      </c>
    </row>
    <row r="13" spans="1:31" x14ac:dyDescent="0.2">
      <c r="A13" t="s">
        <v>145</v>
      </c>
      <c r="B13" t="s">
        <v>366</v>
      </c>
      <c r="C13">
        <v>48.559868204932798</v>
      </c>
      <c r="D13">
        <v>48.596222998355401</v>
      </c>
      <c r="E13">
        <v>48.936222954160101</v>
      </c>
      <c r="F13">
        <v>49.156630759264502</v>
      </c>
      <c r="G13">
        <v>49.153764330462998</v>
      </c>
      <c r="H13">
        <v>49.290775921626803</v>
      </c>
      <c r="I13">
        <v>49.655806385117003</v>
      </c>
      <c r="J13">
        <v>50.0620821024213</v>
      </c>
      <c r="K13">
        <v>50.120447341619602</v>
      </c>
      <c r="L13">
        <v>50.301956263471503</v>
      </c>
      <c r="M13">
        <v>51.192242791965903</v>
      </c>
      <c r="N13">
        <v>54.7493230655285</v>
      </c>
      <c r="O13">
        <v>54.854323543977003</v>
      </c>
      <c r="P13">
        <v>50.194955666792303</v>
      </c>
      <c r="Q13">
        <v>50.1780805041466</v>
      </c>
      <c r="R13">
        <v>50.277927693225699</v>
      </c>
      <c r="S13">
        <v>50.464166670923802</v>
      </c>
      <c r="T13">
        <v>50.755138603973101</v>
      </c>
      <c r="U13">
        <v>50.593269619969803</v>
      </c>
      <c r="V13">
        <v>50.9033666858125</v>
      </c>
      <c r="W13">
        <v>50.013220047864799</v>
      </c>
      <c r="X13">
        <v>49.659123468580397</v>
      </c>
      <c r="Y13">
        <v>49.624857407883198</v>
      </c>
      <c r="Z13">
        <v>49.450931804790599</v>
      </c>
      <c r="AA13">
        <v>49.802615950944897</v>
      </c>
      <c r="AB13">
        <v>49.461318058251102</v>
      </c>
      <c r="AC13">
        <v>49.626105407737398</v>
      </c>
      <c r="AD13">
        <v>50.045191684572004</v>
      </c>
      <c r="AE13">
        <v>50.190165012191699</v>
      </c>
    </row>
    <row r="14" spans="1:31" x14ac:dyDescent="0.2">
      <c r="A14" t="s">
        <v>107</v>
      </c>
      <c r="B14" t="s">
        <v>106</v>
      </c>
      <c r="C14">
        <v>45.908255915275099</v>
      </c>
      <c r="D14">
        <v>45.8130714860647</v>
      </c>
      <c r="E14">
        <v>45.799168224134498</v>
      </c>
      <c r="F14">
        <v>45.810146205080301</v>
      </c>
      <c r="G14">
        <v>46.2103788620065</v>
      </c>
      <c r="H14">
        <v>46.653032132947096</v>
      </c>
      <c r="I14">
        <v>47.751345503995701</v>
      </c>
      <c r="J14">
        <v>48.822212445883501</v>
      </c>
      <c r="K14">
        <v>47.560231727096301</v>
      </c>
      <c r="L14">
        <v>47.875200179545203</v>
      </c>
      <c r="M14">
        <v>48.650214661561897</v>
      </c>
      <c r="N14">
        <v>51.443579131186603</v>
      </c>
      <c r="O14">
        <v>51.914154300313001</v>
      </c>
      <c r="P14">
        <v>49.1539885649876</v>
      </c>
      <c r="Q14">
        <v>49.436877290669798</v>
      </c>
      <c r="R14">
        <v>49.5853236144224</v>
      </c>
      <c r="S14">
        <v>50.337130755553403</v>
      </c>
      <c r="T14">
        <v>51.143153309950101</v>
      </c>
      <c r="U14">
        <v>51.5009100365465</v>
      </c>
      <c r="V14">
        <v>51.474757717598699</v>
      </c>
      <c r="W14">
        <v>50.874177533517802</v>
      </c>
      <c r="X14">
        <v>49.860476520369303</v>
      </c>
      <c r="Y14">
        <v>49.385749800458797</v>
      </c>
      <c r="Z14">
        <v>49.371967140392201</v>
      </c>
      <c r="AA14">
        <v>49.892401730866503</v>
      </c>
      <c r="AB14">
        <v>51.111948052026001</v>
      </c>
      <c r="AC14">
        <v>52.679022790345002</v>
      </c>
      <c r="AD14">
        <v>52.833503450889403</v>
      </c>
      <c r="AE14">
        <v>52.775314743455297</v>
      </c>
    </row>
    <row r="15" spans="1:31" x14ac:dyDescent="0.2">
      <c r="A15" t="s">
        <v>199</v>
      </c>
      <c r="B15" t="s">
        <v>198</v>
      </c>
      <c r="C15">
        <v>35.9481074256786</v>
      </c>
      <c r="D15">
        <v>36.008346047811898</v>
      </c>
      <c r="E15">
        <v>36.118062172938302</v>
      </c>
      <c r="F15">
        <v>36.971070554857597</v>
      </c>
      <c r="G15">
        <v>36.252702204772497</v>
      </c>
      <c r="H15">
        <v>35.5688345336564</v>
      </c>
      <c r="I15">
        <v>35.056610999604302</v>
      </c>
      <c r="J15">
        <v>34.772953325638703</v>
      </c>
      <c r="K15">
        <v>34.414974525519703</v>
      </c>
      <c r="L15">
        <v>34.222789494526403</v>
      </c>
      <c r="M15">
        <v>36.181579658823203</v>
      </c>
      <c r="N15">
        <v>39.860842349550303</v>
      </c>
      <c r="O15">
        <v>41.059312094484902</v>
      </c>
      <c r="P15">
        <v>41.568347642475103</v>
      </c>
      <c r="Q15">
        <v>41.655524082561698</v>
      </c>
      <c r="R15">
        <v>43.094571627811</v>
      </c>
      <c r="S15">
        <v>43.0378861754632</v>
      </c>
      <c r="T15">
        <v>44.500190468128601</v>
      </c>
      <c r="U15">
        <v>44.546299745078301</v>
      </c>
      <c r="V15">
        <v>33.484142934222</v>
      </c>
      <c r="W15">
        <v>34.187289758364003</v>
      </c>
      <c r="X15">
        <v>34.921649386088902</v>
      </c>
      <c r="Y15">
        <v>35.306314621517203</v>
      </c>
      <c r="Z15">
        <v>35.137412803534602</v>
      </c>
      <c r="AA15">
        <v>34.904834459920799</v>
      </c>
      <c r="AB15">
        <v>35.173076699210903</v>
      </c>
      <c r="AC15">
        <v>33.847024019200497</v>
      </c>
      <c r="AD15">
        <v>32.961766704219599</v>
      </c>
      <c r="AE15">
        <v>32.857543768735297</v>
      </c>
    </row>
    <row r="16" spans="1:31" x14ac:dyDescent="0.2">
      <c r="A16" t="s">
        <v>229</v>
      </c>
      <c r="B16" t="s">
        <v>228</v>
      </c>
      <c r="C16">
        <v>56.109635994639902</v>
      </c>
      <c r="D16">
        <v>56.137815591469902</v>
      </c>
      <c r="E16">
        <v>56.122944389300898</v>
      </c>
      <c r="F16">
        <v>56.164507033610597</v>
      </c>
      <c r="G16">
        <v>56.239738268124299</v>
      </c>
      <c r="H16">
        <v>56.5469414026918</v>
      </c>
      <c r="I16">
        <v>56.597658830828003</v>
      </c>
      <c r="J16">
        <v>56.245067162179801</v>
      </c>
      <c r="K16">
        <v>56.787745154409301</v>
      </c>
      <c r="L16">
        <v>57.299751813575099</v>
      </c>
      <c r="M16">
        <v>58.367973670179801</v>
      </c>
      <c r="N16">
        <v>61.658931529189999</v>
      </c>
      <c r="O16">
        <v>62.095077202481797</v>
      </c>
      <c r="P16">
        <v>62.287450579593298</v>
      </c>
      <c r="Q16">
        <v>62.025485895062502</v>
      </c>
      <c r="R16">
        <v>63.421582531068601</v>
      </c>
      <c r="S16">
        <v>64.7317965949794</v>
      </c>
      <c r="T16">
        <v>58.837893091149397</v>
      </c>
      <c r="U16">
        <v>58.859706626667503</v>
      </c>
      <c r="V16">
        <v>57.0399469255116</v>
      </c>
      <c r="W16">
        <v>58.495859343790698</v>
      </c>
      <c r="X16">
        <v>57.393794458124603</v>
      </c>
      <c r="Y16">
        <v>58.589174356668799</v>
      </c>
      <c r="Z16">
        <v>58.4064491459824</v>
      </c>
      <c r="AA16">
        <v>58.022692867187097</v>
      </c>
      <c r="AB16">
        <v>58.600190918136697</v>
      </c>
      <c r="AC16">
        <v>61.212437803041297</v>
      </c>
      <c r="AD16">
        <v>61.716580721739703</v>
      </c>
      <c r="AE16">
        <v>61.931593990444803</v>
      </c>
    </row>
    <row r="17" spans="1:31" x14ac:dyDescent="0.2">
      <c r="A17" t="s">
        <v>153</v>
      </c>
      <c r="B17" t="s">
        <v>152</v>
      </c>
      <c r="C17">
        <v>48.988753839082399</v>
      </c>
      <c r="D17">
        <v>49.3755998566808</v>
      </c>
      <c r="E17">
        <v>49.599382951478503</v>
      </c>
      <c r="F17">
        <v>50.282665855741598</v>
      </c>
      <c r="G17">
        <v>50.123628924056199</v>
      </c>
      <c r="H17">
        <v>49.648252425245403</v>
      </c>
      <c r="I17">
        <v>49.513756246770598</v>
      </c>
      <c r="J17">
        <v>49.252109159509601</v>
      </c>
      <c r="K17">
        <v>50.392723864324097</v>
      </c>
      <c r="L17">
        <v>50.068693736272898</v>
      </c>
      <c r="M17">
        <v>50.263794919270602</v>
      </c>
      <c r="N17">
        <v>48.879915966381098</v>
      </c>
      <c r="O17">
        <v>49.473490611355899</v>
      </c>
      <c r="P17">
        <v>50.2258805731366</v>
      </c>
      <c r="Q17">
        <v>52.420929122856798</v>
      </c>
      <c r="R17">
        <v>52.701632356840101</v>
      </c>
      <c r="S17">
        <v>53.610168719810098</v>
      </c>
      <c r="T17">
        <v>55.071311826817002</v>
      </c>
      <c r="U17">
        <v>55.379267376735399</v>
      </c>
      <c r="V17">
        <v>55.225447973607601</v>
      </c>
      <c r="W17">
        <v>55.029208593586901</v>
      </c>
      <c r="X17">
        <v>56.353781670632799</v>
      </c>
      <c r="Y17">
        <v>57.567247479584502</v>
      </c>
      <c r="Z17">
        <v>57.8650068197555</v>
      </c>
      <c r="AA17">
        <v>58.836976610953599</v>
      </c>
      <c r="AB17">
        <v>58.286975725781502</v>
      </c>
      <c r="AC17">
        <v>57.7686946812317</v>
      </c>
      <c r="AD17">
        <v>56.735782682438398</v>
      </c>
      <c r="AE17">
        <v>56.340465497620102</v>
      </c>
    </row>
    <row r="18" spans="1:31" x14ac:dyDescent="0.2">
      <c r="A18" t="s">
        <v>69</v>
      </c>
      <c r="B18" t="s">
        <v>68</v>
      </c>
      <c r="C18">
        <v>58.768733818140298</v>
      </c>
      <c r="D18">
        <v>59.037436715156403</v>
      </c>
      <c r="E18">
        <v>59.0822738702809</v>
      </c>
      <c r="F18">
        <v>58.8014157145372</v>
      </c>
      <c r="G18">
        <v>58.932841060711297</v>
      </c>
      <c r="H18">
        <v>59.4110105447918</v>
      </c>
      <c r="I18">
        <v>59.501757864230598</v>
      </c>
      <c r="J18">
        <v>59.912890059080297</v>
      </c>
      <c r="K18">
        <v>59.521056562488099</v>
      </c>
      <c r="L18">
        <v>59.804978198463303</v>
      </c>
      <c r="M18">
        <v>59.654490150808797</v>
      </c>
      <c r="N18">
        <v>60.612160649099003</v>
      </c>
      <c r="O18">
        <v>60.913231986009301</v>
      </c>
      <c r="P18">
        <v>61.4618027612049</v>
      </c>
      <c r="Q18">
        <v>62.0373058875726</v>
      </c>
      <c r="R18">
        <v>61.670997380696399</v>
      </c>
      <c r="S18">
        <v>62.076581175897999</v>
      </c>
      <c r="T18">
        <v>62.6208211790861</v>
      </c>
      <c r="U18">
        <v>63.038066649276402</v>
      </c>
      <c r="V18">
        <v>63.700083879086897</v>
      </c>
      <c r="W18">
        <v>63.599532897229302</v>
      </c>
      <c r="X18">
        <v>63.561738188024997</v>
      </c>
      <c r="Y18">
        <v>62.997386831460602</v>
      </c>
      <c r="Z18">
        <v>62.543070829941698</v>
      </c>
      <c r="AA18">
        <v>62.970138017902897</v>
      </c>
      <c r="AB18">
        <v>63.230630817371299</v>
      </c>
      <c r="AC18">
        <v>63.403426748041603</v>
      </c>
      <c r="AD18">
        <v>63.525978713558104</v>
      </c>
      <c r="AE18">
        <v>62.843319430038903</v>
      </c>
    </row>
    <row r="19" spans="1:31" x14ac:dyDescent="0.2">
      <c r="A19" t="s">
        <v>281</v>
      </c>
      <c r="B19" t="s">
        <v>280</v>
      </c>
      <c r="C19">
        <v>42.010005573925604</v>
      </c>
      <c r="D19">
        <v>42.4307862980883</v>
      </c>
      <c r="E19">
        <v>42.357450065637003</v>
      </c>
      <c r="F19">
        <v>42.767269529880103</v>
      </c>
      <c r="G19">
        <v>42.740817711355</v>
      </c>
      <c r="H19">
        <v>43.044647336209202</v>
      </c>
      <c r="I19">
        <v>42.980939944381397</v>
      </c>
      <c r="J19">
        <v>43.781608001245097</v>
      </c>
      <c r="K19">
        <v>43.598099326694502</v>
      </c>
      <c r="L19">
        <v>43.034769411849297</v>
      </c>
      <c r="M19">
        <v>44.066743512194201</v>
      </c>
      <c r="N19">
        <v>41.2337105835798</v>
      </c>
      <c r="O19">
        <v>41.093591170906798</v>
      </c>
      <c r="P19">
        <v>41.319177455964997</v>
      </c>
      <c r="Q19">
        <v>42.8136914671244</v>
      </c>
      <c r="R19">
        <v>42.439963327021097</v>
      </c>
      <c r="S19">
        <v>41.381855063128199</v>
      </c>
      <c r="T19">
        <v>42.6089086542895</v>
      </c>
      <c r="U19">
        <v>43.386497299999803</v>
      </c>
      <c r="V19">
        <v>42.337587207030602</v>
      </c>
      <c r="W19">
        <v>42.754462926349902</v>
      </c>
      <c r="X19">
        <v>42.887900547099299</v>
      </c>
      <c r="Y19">
        <v>42.7498428103845</v>
      </c>
      <c r="Z19">
        <v>43.194075707354102</v>
      </c>
      <c r="AA19">
        <v>42.731617377352599</v>
      </c>
      <c r="AB19">
        <v>42.633541166197297</v>
      </c>
      <c r="AC19">
        <v>42.048779060122598</v>
      </c>
      <c r="AD19">
        <v>42.113901014572797</v>
      </c>
      <c r="AE19">
        <v>42.156062726246503</v>
      </c>
    </row>
    <row r="20" spans="1:31" x14ac:dyDescent="0.2">
      <c r="A20" t="s">
        <v>327</v>
      </c>
      <c r="B20" t="s">
        <v>326</v>
      </c>
      <c r="C20">
        <v>35.460637713210197</v>
      </c>
      <c r="D20">
        <v>35.316248346511003</v>
      </c>
      <c r="E20">
        <v>35.227263285721001</v>
      </c>
      <c r="F20">
        <v>35.145828371260201</v>
      </c>
      <c r="G20">
        <v>35.085398497625498</v>
      </c>
      <c r="H20">
        <v>35.029367221924403</v>
      </c>
      <c r="I20">
        <v>34.641267260672102</v>
      </c>
      <c r="J20">
        <v>34.4252183297233</v>
      </c>
      <c r="K20">
        <v>35.525569639455199</v>
      </c>
      <c r="L20">
        <v>35.6522214342166</v>
      </c>
      <c r="M20">
        <v>33.838260131581997</v>
      </c>
      <c r="N20">
        <v>33.624675779659199</v>
      </c>
      <c r="O20">
        <v>34.405255006753997</v>
      </c>
      <c r="P20">
        <v>33.773461350519099</v>
      </c>
      <c r="Q20">
        <v>32.969968641109702</v>
      </c>
      <c r="R20">
        <v>31.806044218488701</v>
      </c>
      <c r="S20">
        <v>32.288154288040403</v>
      </c>
      <c r="T20">
        <v>31.456615933317199</v>
      </c>
      <c r="U20">
        <v>32.5015611866949</v>
      </c>
      <c r="V20">
        <v>33.001596436322302</v>
      </c>
      <c r="W20">
        <v>34.3657223050634</v>
      </c>
      <c r="X20">
        <v>34.341550306096401</v>
      </c>
      <c r="Y20">
        <v>34.827978320969102</v>
      </c>
      <c r="Z20">
        <v>35.886296009991497</v>
      </c>
      <c r="AA20">
        <v>36.229683026290999</v>
      </c>
      <c r="AB20">
        <v>37.7512996189284</v>
      </c>
      <c r="AC20">
        <v>37.152830979097502</v>
      </c>
      <c r="AD20">
        <v>37.8626204456274</v>
      </c>
      <c r="AE20">
        <v>38.002700210849298</v>
      </c>
    </row>
    <row r="21" spans="1:31" x14ac:dyDescent="0.2">
      <c r="A21" t="s">
        <v>261</v>
      </c>
      <c r="B21" t="s">
        <v>260</v>
      </c>
      <c r="C21">
        <v>42.986099306889201</v>
      </c>
      <c r="D21">
        <v>42.948530164669997</v>
      </c>
      <c r="E21">
        <v>42.853059816809498</v>
      </c>
      <c r="F21">
        <v>42.770913164959403</v>
      </c>
      <c r="G21">
        <v>42.2251516460761</v>
      </c>
      <c r="H21">
        <v>41.682099083957603</v>
      </c>
      <c r="I21">
        <v>40.784591429132497</v>
      </c>
      <c r="J21">
        <v>41.242076365371702</v>
      </c>
      <c r="K21">
        <v>43.641047132218198</v>
      </c>
      <c r="L21">
        <v>42.693296162883499</v>
      </c>
      <c r="M21">
        <v>42.585070170818497</v>
      </c>
      <c r="N21">
        <v>41.433934978520597</v>
      </c>
      <c r="O21">
        <v>43.628800029163699</v>
      </c>
      <c r="P21">
        <v>44.459866600413299</v>
      </c>
      <c r="Q21">
        <v>44.880970291378901</v>
      </c>
      <c r="R21">
        <v>44.436714555345397</v>
      </c>
      <c r="S21">
        <v>44.209629410924002</v>
      </c>
      <c r="T21">
        <v>44.823419505050602</v>
      </c>
      <c r="U21">
        <v>45.076492768994001</v>
      </c>
      <c r="V21">
        <v>47.480715088191502</v>
      </c>
      <c r="W21">
        <v>46.709653249991597</v>
      </c>
      <c r="X21">
        <v>48.504500017272697</v>
      </c>
      <c r="Y21">
        <v>49.8996800787354</v>
      </c>
      <c r="Z21">
        <v>50.685081057122801</v>
      </c>
      <c r="AA21">
        <v>50.763816957153502</v>
      </c>
      <c r="AB21">
        <v>51.111056910571797</v>
      </c>
      <c r="AC21">
        <v>50.582016827045202</v>
      </c>
      <c r="AD21">
        <v>50.320130769921697</v>
      </c>
      <c r="AE21">
        <v>50.3771011565604</v>
      </c>
    </row>
    <row r="22" spans="1:31" x14ac:dyDescent="0.2">
      <c r="A22" t="s">
        <v>195</v>
      </c>
      <c r="B22" t="s">
        <v>367</v>
      </c>
      <c r="C22">
        <v>38.051053227866802</v>
      </c>
      <c r="D22">
        <v>38.2126869219844</v>
      </c>
      <c r="E22">
        <v>38.990622094399001</v>
      </c>
      <c r="F22">
        <v>39.7234308698172</v>
      </c>
      <c r="G22">
        <v>39.534429141820802</v>
      </c>
      <c r="H22">
        <v>39.228394247501697</v>
      </c>
      <c r="I22">
        <v>38.708236662606097</v>
      </c>
      <c r="J22">
        <v>37.741597003890497</v>
      </c>
      <c r="K22">
        <v>38.476997682299903</v>
      </c>
      <c r="L22">
        <v>39.1276906683511</v>
      </c>
      <c r="M22">
        <v>38.498920915982197</v>
      </c>
      <c r="N22">
        <v>39.326210776681101</v>
      </c>
      <c r="O22">
        <v>39.7498557044701</v>
      </c>
      <c r="P22">
        <v>39.430682794407801</v>
      </c>
      <c r="Q22">
        <v>39.386630640521503</v>
      </c>
      <c r="R22">
        <v>40.093459785904798</v>
      </c>
      <c r="S22">
        <v>39.904410215006799</v>
      </c>
      <c r="T22">
        <v>39.286864590953201</v>
      </c>
      <c r="U22">
        <v>40.002103428498103</v>
      </c>
      <c r="V22">
        <v>39.807068709894402</v>
      </c>
      <c r="W22">
        <v>39.422737055915597</v>
      </c>
      <c r="X22">
        <v>39.866046018470797</v>
      </c>
      <c r="Y22">
        <v>40.719229245535402</v>
      </c>
      <c r="Z22">
        <v>40.835120898087503</v>
      </c>
      <c r="AA22">
        <v>40.588110555237797</v>
      </c>
      <c r="AB22">
        <v>40.3639082970491</v>
      </c>
      <c r="AC22">
        <v>40.051894518182202</v>
      </c>
      <c r="AD22">
        <v>39.971154038296902</v>
      </c>
      <c r="AE22">
        <v>40.188962374100001</v>
      </c>
    </row>
    <row r="23" spans="1:31" x14ac:dyDescent="0.2">
      <c r="A23" t="s">
        <v>201</v>
      </c>
      <c r="B23" t="s">
        <v>200</v>
      </c>
      <c r="C23">
        <v>46.513995310948502</v>
      </c>
      <c r="D23">
        <v>46.672370892875001</v>
      </c>
      <c r="E23">
        <v>46.740892245779101</v>
      </c>
      <c r="F23">
        <v>46.588782108824297</v>
      </c>
      <c r="G23">
        <v>46.271817588201301</v>
      </c>
      <c r="H23">
        <v>45.936789402771602</v>
      </c>
      <c r="I23">
        <v>46.869846288861702</v>
      </c>
      <c r="J23">
        <v>47.258544020352502</v>
      </c>
      <c r="K23">
        <v>47.730447742748098</v>
      </c>
      <c r="L23">
        <v>47.799361986812997</v>
      </c>
      <c r="M23">
        <v>48.090782136415001</v>
      </c>
      <c r="N23">
        <v>46.7507587377671</v>
      </c>
      <c r="O23">
        <v>46.748707732702499</v>
      </c>
      <c r="P23">
        <v>47.1515817101698</v>
      </c>
      <c r="Q23">
        <v>47.064411556112702</v>
      </c>
      <c r="R23">
        <v>47.333191186561798</v>
      </c>
      <c r="S23">
        <v>47.945243893037102</v>
      </c>
      <c r="T23">
        <v>48.199256296197099</v>
      </c>
      <c r="U23">
        <v>49.038370324359903</v>
      </c>
      <c r="V23">
        <v>49.550069468271303</v>
      </c>
      <c r="W23">
        <v>48.895099048861098</v>
      </c>
      <c r="X23">
        <v>48.978748957872902</v>
      </c>
      <c r="Y23">
        <v>48.964175913958002</v>
      </c>
      <c r="Z23">
        <v>49.057337347591798</v>
      </c>
      <c r="AA23">
        <v>48.478069093717501</v>
      </c>
      <c r="AB23">
        <v>48.465743110739197</v>
      </c>
      <c r="AC23">
        <v>48.5467389385609</v>
      </c>
      <c r="AD23">
        <v>48.474313102155101</v>
      </c>
      <c r="AE23">
        <v>48.898022227714797</v>
      </c>
    </row>
    <row r="24" spans="1:31" x14ac:dyDescent="0.2">
      <c r="A24" t="s">
        <v>233</v>
      </c>
      <c r="B24" t="s">
        <v>232</v>
      </c>
      <c r="C24">
        <v>43.229243987995297</v>
      </c>
      <c r="D24">
        <v>43.284765980570803</v>
      </c>
      <c r="E24">
        <v>43.479729911382698</v>
      </c>
      <c r="F24">
        <v>43.731018817274901</v>
      </c>
      <c r="G24">
        <v>44.034046077211997</v>
      </c>
      <c r="H24">
        <v>44.279914616791899</v>
      </c>
      <c r="I24">
        <v>44.021227318739598</v>
      </c>
      <c r="J24">
        <v>43.630657512873803</v>
      </c>
      <c r="K24">
        <v>46.214125468532899</v>
      </c>
      <c r="L24">
        <v>45.028443532417498</v>
      </c>
      <c r="M24">
        <v>46.509129386799302</v>
      </c>
      <c r="N24">
        <v>45.4008365854665</v>
      </c>
      <c r="O24">
        <v>45.555273449447803</v>
      </c>
      <c r="P24">
        <v>45.935545518753102</v>
      </c>
      <c r="Q24">
        <v>46.103219509709596</v>
      </c>
      <c r="R24">
        <v>46.508546776435601</v>
      </c>
      <c r="S24">
        <v>46.599942409146301</v>
      </c>
      <c r="T24">
        <v>46.977585611448902</v>
      </c>
      <c r="U24">
        <v>47.112325319472802</v>
      </c>
      <c r="V24">
        <v>48.0499560322177</v>
      </c>
      <c r="W24">
        <v>48.113679000531597</v>
      </c>
      <c r="X24">
        <v>49.4590183463933</v>
      </c>
      <c r="Y24">
        <v>48.694119869754402</v>
      </c>
      <c r="Z24">
        <v>49.3951773150172</v>
      </c>
      <c r="AA24">
        <v>49.251045676795499</v>
      </c>
      <c r="AB24">
        <v>49.029651879013898</v>
      </c>
      <c r="AC24">
        <v>49.288472534802999</v>
      </c>
      <c r="AD24">
        <v>49.116218704077298</v>
      </c>
      <c r="AE24">
        <v>49.122255807076399</v>
      </c>
    </row>
    <row r="25" spans="1:31" x14ac:dyDescent="0.2">
      <c r="A25" t="s">
        <v>33</v>
      </c>
      <c r="B25" t="s">
        <v>32</v>
      </c>
      <c r="C25">
        <v>45.874834960299097</v>
      </c>
      <c r="D25">
        <v>45.817735361019601</v>
      </c>
      <c r="E25">
        <v>46.053538353178901</v>
      </c>
      <c r="F25">
        <v>46.375174077656197</v>
      </c>
      <c r="G25">
        <v>46.573229294139303</v>
      </c>
      <c r="H25">
        <v>46.763335211320197</v>
      </c>
      <c r="I25">
        <v>47.1369539456906</v>
      </c>
      <c r="J25">
        <v>47.610173925898202</v>
      </c>
      <c r="K25">
        <v>47.929498951143501</v>
      </c>
      <c r="L25">
        <v>47.788994835088197</v>
      </c>
      <c r="M25">
        <v>48.0148442955565</v>
      </c>
      <c r="N25">
        <v>49.751998736189002</v>
      </c>
      <c r="O25">
        <v>50.106987819513897</v>
      </c>
      <c r="P25">
        <v>50.608742343298601</v>
      </c>
      <c r="Q25">
        <v>50.669684629226801</v>
      </c>
      <c r="R25">
        <v>51.759487462645801</v>
      </c>
      <c r="S25">
        <v>52.364268508046202</v>
      </c>
      <c r="T25">
        <v>51.720595606132598</v>
      </c>
      <c r="U25">
        <v>51.838477704924998</v>
      </c>
      <c r="V25">
        <v>46.815137006648001</v>
      </c>
      <c r="W25">
        <v>46.731949401416102</v>
      </c>
      <c r="X25">
        <v>47.068408614611698</v>
      </c>
      <c r="Y25">
        <v>46.598374181326903</v>
      </c>
      <c r="Z25">
        <v>46.872642318019402</v>
      </c>
      <c r="AA25">
        <v>47.2571063343334</v>
      </c>
      <c r="AB25">
        <v>47.250729738828497</v>
      </c>
      <c r="AC25">
        <v>46.973666400202902</v>
      </c>
      <c r="AD25">
        <v>46.876248621493602</v>
      </c>
      <c r="AE25">
        <v>47.155729073903302</v>
      </c>
    </row>
    <row r="26" spans="1:31" x14ac:dyDescent="0.2">
      <c r="A26" t="s">
        <v>85</v>
      </c>
      <c r="B26" t="s">
        <v>84</v>
      </c>
      <c r="C26">
        <v>48.097046896322901</v>
      </c>
      <c r="D26">
        <v>48.195564345579299</v>
      </c>
      <c r="E26">
        <v>47.988427051216199</v>
      </c>
      <c r="F26">
        <v>47.713969737766703</v>
      </c>
      <c r="G26">
        <v>47.844972926272</v>
      </c>
      <c r="H26">
        <v>47.949194416738898</v>
      </c>
      <c r="I26">
        <v>48.175510610734598</v>
      </c>
      <c r="J26">
        <v>48.493319904804402</v>
      </c>
      <c r="K26">
        <v>48.716166472309702</v>
      </c>
      <c r="L26">
        <v>49.444287366934901</v>
      </c>
      <c r="M26">
        <v>50.136142318062198</v>
      </c>
      <c r="N26">
        <v>53.381678381747903</v>
      </c>
      <c r="O26">
        <v>49.325137404073502</v>
      </c>
      <c r="P26">
        <v>50.319019206882899</v>
      </c>
      <c r="Q26">
        <v>52.316043553156902</v>
      </c>
      <c r="R26">
        <v>52.360261741535901</v>
      </c>
      <c r="S26">
        <v>52.357643764499699</v>
      </c>
      <c r="T26">
        <v>51.710407045944898</v>
      </c>
      <c r="U26">
        <v>52.244541555242201</v>
      </c>
      <c r="V26">
        <v>52.943403019520701</v>
      </c>
      <c r="W26">
        <v>52.582400163899401</v>
      </c>
      <c r="X26">
        <v>52.971063127284197</v>
      </c>
      <c r="Y26">
        <v>53.304341084460901</v>
      </c>
      <c r="Z26">
        <v>54.814813208296897</v>
      </c>
      <c r="AA26">
        <v>54.544882111233498</v>
      </c>
      <c r="AB26">
        <v>56.232999482767397</v>
      </c>
      <c r="AC26">
        <v>56.058766637687</v>
      </c>
      <c r="AD26">
        <v>56.053668343601899</v>
      </c>
      <c r="AE26">
        <v>56.583448743512598</v>
      </c>
    </row>
    <row r="27" spans="1:31" x14ac:dyDescent="0.2">
      <c r="A27" t="s">
        <v>143</v>
      </c>
      <c r="B27" t="s">
        <v>142</v>
      </c>
      <c r="C27">
        <v>48.985823334214601</v>
      </c>
      <c r="D27">
        <v>49.407722759375801</v>
      </c>
      <c r="E27">
        <v>50.4146089187782</v>
      </c>
      <c r="F27">
        <v>50.3398456699109</v>
      </c>
      <c r="G27">
        <v>50.268917968399997</v>
      </c>
      <c r="H27">
        <v>49.676519127243701</v>
      </c>
      <c r="I27">
        <v>49.710557589517698</v>
      </c>
      <c r="J27">
        <v>50.234596613826398</v>
      </c>
      <c r="K27">
        <v>51.140675556226697</v>
      </c>
      <c r="L27">
        <v>51.9273738639464</v>
      </c>
      <c r="M27">
        <v>51.951605986594103</v>
      </c>
      <c r="N27">
        <v>51.329002743109697</v>
      </c>
      <c r="O27">
        <v>51.073757761964004</v>
      </c>
      <c r="P27">
        <v>50.9131587679449</v>
      </c>
      <c r="Q27">
        <v>51.343478067853603</v>
      </c>
      <c r="R27">
        <v>51.333959184001998</v>
      </c>
      <c r="S27">
        <v>51.819200527478699</v>
      </c>
      <c r="T27">
        <v>52.116742762184302</v>
      </c>
      <c r="U27">
        <v>52.448877184455498</v>
      </c>
      <c r="V27">
        <v>53.077255007044002</v>
      </c>
      <c r="W27">
        <v>53.044632893670297</v>
      </c>
      <c r="X27">
        <v>53.016158935306201</v>
      </c>
      <c r="Y27">
        <v>52.8940867437138</v>
      </c>
      <c r="Z27">
        <v>53.965269353434003</v>
      </c>
      <c r="AA27">
        <v>54.056573125791999</v>
      </c>
      <c r="AB27">
        <v>53.597382384867302</v>
      </c>
      <c r="AC27">
        <v>53.913427168579197</v>
      </c>
      <c r="AD27">
        <v>53.183701703239201</v>
      </c>
      <c r="AE27">
        <v>53.244990970554603</v>
      </c>
    </row>
    <row r="28" spans="1:31" x14ac:dyDescent="0.2">
      <c r="A28" t="s">
        <v>319</v>
      </c>
      <c r="B28" t="s">
        <v>318</v>
      </c>
      <c r="C28">
        <v>36.332318876594798</v>
      </c>
      <c r="D28">
        <v>36.266089513112803</v>
      </c>
      <c r="E28">
        <v>36.3259865139133</v>
      </c>
      <c r="F28">
        <v>36.1567180714503</v>
      </c>
      <c r="G28">
        <v>36.109829200741999</v>
      </c>
      <c r="H28">
        <v>36.308071892467197</v>
      </c>
      <c r="I28">
        <v>36.556028843593701</v>
      </c>
      <c r="J28">
        <v>36.550956990176999</v>
      </c>
      <c r="K28">
        <v>35.621582633870602</v>
      </c>
      <c r="L28">
        <v>36.019314266874503</v>
      </c>
      <c r="M28">
        <v>35.403616783649703</v>
      </c>
      <c r="N28">
        <v>32.735754653759003</v>
      </c>
      <c r="O28">
        <v>33.136723233461304</v>
      </c>
      <c r="P28">
        <v>33.5323550378574</v>
      </c>
      <c r="Q28">
        <v>34.188463535484203</v>
      </c>
      <c r="R28">
        <v>34.448882423058201</v>
      </c>
      <c r="S28">
        <v>34.6184590842403</v>
      </c>
      <c r="T28">
        <v>34.406589687867303</v>
      </c>
      <c r="U28">
        <v>34.537268334020602</v>
      </c>
      <c r="V28">
        <v>35.368514745999001</v>
      </c>
      <c r="W28">
        <v>35.769375949537299</v>
      </c>
      <c r="X28">
        <v>37.641515903218703</v>
      </c>
      <c r="Y28">
        <v>38.468861026264001</v>
      </c>
      <c r="Z28">
        <v>38.658579077789597</v>
      </c>
      <c r="AA28">
        <v>38.312835980101802</v>
      </c>
      <c r="AB28">
        <v>38.409541963511501</v>
      </c>
      <c r="AC28">
        <v>38.667580650437301</v>
      </c>
      <c r="AD28">
        <v>38.513271099282903</v>
      </c>
      <c r="AE28">
        <v>38.390067646803303</v>
      </c>
    </row>
    <row r="29" spans="1:31" x14ac:dyDescent="0.2">
      <c r="A29" t="s">
        <v>361</v>
      </c>
      <c r="B29" t="s">
        <v>360</v>
      </c>
      <c r="C29">
        <v>35.474261617539298</v>
      </c>
      <c r="D29">
        <v>35.585900754306302</v>
      </c>
      <c r="E29">
        <v>35.551676564767497</v>
      </c>
      <c r="F29">
        <v>35.558728064864198</v>
      </c>
      <c r="G29">
        <v>35.696577076779498</v>
      </c>
      <c r="H29">
        <v>35.273636577223797</v>
      </c>
      <c r="I29">
        <v>34.421639461009804</v>
      </c>
      <c r="J29">
        <v>35.018611066445096</v>
      </c>
      <c r="K29">
        <v>34.509732719755199</v>
      </c>
      <c r="L29">
        <v>34.2114049008526</v>
      </c>
      <c r="M29">
        <v>33.513813305712098</v>
      </c>
      <c r="N29">
        <v>31.241771075417301</v>
      </c>
      <c r="O29">
        <v>31.387617771389401</v>
      </c>
      <c r="P29">
        <v>31.826617495680001</v>
      </c>
      <c r="Q29">
        <v>31.337740413704399</v>
      </c>
      <c r="R29">
        <v>30.435864005633601</v>
      </c>
      <c r="S29">
        <v>29.688029306830298</v>
      </c>
      <c r="T29">
        <v>28.533876627251502</v>
      </c>
      <c r="U29">
        <v>30.459978690352202</v>
      </c>
      <c r="V29">
        <v>32.8385418719649</v>
      </c>
      <c r="W29">
        <v>32.991397853617599</v>
      </c>
      <c r="X29">
        <v>33.677605776595499</v>
      </c>
      <c r="Y29">
        <v>33.582514211385501</v>
      </c>
      <c r="Z29">
        <v>33.025931636181397</v>
      </c>
      <c r="AA29">
        <v>32.977587103139399</v>
      </c>
      <c r="AB29">
        <v>32.601473988462402</v>
      </c>
      <c r="AC29">
        <v>32.591611778637699</v>
      </c>
      <c r="AD29">
        <v>32.9803839707427</v>
      </c>
      <c r="AE29">
        <v>32.881355643672002</v>
      </c>
    </row>
    <row r="30" spans="1:31" x14ac:dyDescent="0.2">
      <c r="A30" t="s">
        <v>249</v>
      </c>
      <c r="B30" t="s">
        <v>248</v>
      </c>
      <c r="C30">
        <v>35.488130019593001</v>
      </c>
      <c r="D30">
        <v>35.495637882314597</v>
      </c>
      <c r="E30">
        <v>35.541912669695598</v>
      </c>
      <c r="F30">
        <v>35.566749858804002</v>
      </c>
      <c r="G30">
        <v>35.421893495268598</v>
      </c>
      <c r="H30">
        <v>35.5719014246597</v>
      </c>
      <c r="I30">
        <v>35.341460501822603</v>
      </c>
      <c r="J30">
        <v>35.567271752430898</v>
      </c>
      <c r="K30">
        <v>35.790817249567198</v>
      </c>
      <c r="L30">
        <v>35.396066291751303</v>
      </c>
      <c r="M30">
        <v>34.835700646042397</v>
      </c>
      <c r="N30">
        <v>34.246830028168901</v>
      </c>
      <c r="O30">
        <v>33.919392810322798</v>
      </c>
      <c r="P30">
        <v>34.676075111869302</v>
      </c>
      <c r="Q30">
        <v>34.9395056511297</v>
      </c>
      <c r="R30">
        <v>34.732204116807303</v>
      </c>
      <c r="S30">
        <v>35.121100753293703</v>
      </c>
      <c r="T30">
        <v>35.629239283876402</v>
      </c>
      <c r="U30">
        <v>35.670889689622598</v>
      </c>
      <c r="V30">
        <v>35.694531929817899</v>
      </c>
      <c r="W30">
        <v>35.651632139322999</v>
      </c>
      <c r="X30">
        <v>36.201877635030797</v>
      </c>
      <c r="Y30">
        <v>36.469527807204798</v>
      </c>
      <c r="Z30">
        <v>36.329714787514398</v>
      </c>
      <c r="AA30">
        <v>36.542203550082498</v>
      </c>
      <c r="AB30">
        <v>36.581355687200997</v>
      </c>
      <c r="AC30">
        <v>36.579197033453902</v>
      </c>
      <c r="AD30">
        <v>36.8745660569233</v>
      </c>
      <c r="AE30">
        <v>36.734295328831003</v>
      </c>
    </row>
    <row r="31" spans="1:31" x14ac:dyDescent="0.2">
      <c r="A31" t="s">
        <v>293</v>
      </c>
      <c r="B31" t="s">
        <v>292</v>
      </c>
      <c r="C31">
        <v>35.932998403031803</v>
      </c>
      <c r="D31">
        <v>36.040052207962297</v>
      </c>
      <c r="E31">
        <v>36.0480515544592</v>
      </c>
      <c r="F31">
        <v>36.1083486102794</v>
      </c>
      <c r="G31">
        <v>36.005787419168499</v>
      </c>
      <c r="H31">
        <v>35.931892547950099</v>
      </c>
      <c r="I31">
        <v>36.386518808881497</v>
      </c>
      <c r="J31">
        <v>36.555756802589698</v>
      </c>
      <c r="K31">
        <v>37.602131771458602</v>
      </c>
      <c r="L31">
        <v>37.111289605521598</v>
      </c>
      <c r="M31">
        <v>36.266859053400204</v>
      </c>
      <c r="N31">
        <v>35.438107528428098</v>
      </c>
      <c r="O31">
        <v>35.551182079440601</v>
      </c>
      <c r="P31">
        <v>35.455034530841701</v>
      </c>
      <c r="Q31">
        <v>35.316574090601598</v>
      </c>
      <c r="R31">
        <v>35.203671157958503</v>
      </c>
      <c r="S31">
        <v>35.037292052151699</v>
      </c>
      <c r="T31">
        <v>35.2627378366114</v>
      </c>
      <c r="U31">
        <v>35.531094141606197</v>
      </c>
      <c r="V31">
        <v>35.9519609174801</v>
      </c>
      <c r="W31">
        <v>36.203911274572597</v>
      </c>
      <c r="X31">
        <v>36.514095046331697</v>
      </c>
      <c r="Y31">
        <v>36.380560132589501</v>
      </c>
      <c r="Z31">
        <v>36.600065549921503</v>
      </c>
      <c r="AA31">
        <v>36.614365765565402</v>
      </c>
      <c r="AB31">
        <v>36.934104985679902</v>
      </c>
      <c r="AC31">
        <v>36.806671182227198</v>
      </c>
      <c r="AD31">
        <v>36.833571994252502</v>
      </c>
      <c r="AE31">
        <v>36.719894711224903</v>
      </c>
    </row>
    <row r="32" spans="1:31" x14ac:dyDescent="0.2">
      <c r="A32" t="s">
        <v>39</v>
      </c>
      <c r="B32" t="s">
        <v>38</v>
      </c>
      <c r="C32">
        <v>66.139924148388701</v>
      </c>
      <c r="D32">
        <v>66.206615966895001</v>
      </c>
      <c r="E32">
        <v>66.446373793973905</v>
      </c>
      <c r="F32">
        <v>66.386884358467995</v>
      </c>
      <c r="G32">
        <v>66.772770210961795</v>
      </c>
      <c r="H32">
        <v>67.075734335647795</v>
      </c>
      <c r="I32">
        <v>66.963206075634005</v>
      </c>
      <c r="J32">
        <v>66.854545476141396</v>
      </c>
      <c r="K32">
        <v>66.727255565686605</v>
      </c>
      <c r="L32">
        <v>67.188896867494194</v>
      </c>
      <c r="M32">
        <v>68.147383620147096</v>
      </c>
      <c r="N32">
        <v>70.373538631364397</v>
      </c>
      <c r="O32">
        <v>70.507877157229899</v>
      </c>
      <c r="P32">
        <v>70.6697883678967</v>
      </c>
      <c r="Q32">
        <v>70.838931881784305</v>
      </c>
      <c r="R32">
        <v>70.076756048449795</v>
      </c>
      <c r="S32">
        <v>70.169351580098905</v>
      </c>
      <c r="T32">
        <v>69.897957310750996</v>
      </c>
      <c r="U32">
        <v>69.934798896791804</v>
      </c>
      <c r="V32">
        <v>70.156111859112002</v>
      </c>
      <c r="W32">
        <v>69.910054913853102</v>
      </c>
      <c r="X32">
        <v>69.6538638493344</v>
      </c>
      <c r="Y32">
        <v>69.255014793602399</v>
      </c>
      <c r="Z32">
        <v>68.748978725276103</v>
      </c>
      <c r="AA32">
        <v>68.450995068928194</v>
      </c>
      <c r="AB32">
        <v>67.826619391931501</v>
      </c>
      <c r="AC32">
        <v>68.303915536830203</v>
      </c>
      <c r="AD32">
        <v>68.4999358682349</v>
      </c>
      <c r="AE32">
        <v>68.549493130021105</v>
      </c>
    </row>
    <row r="33" spans="1:31" x14ac:dyDescent="0.2">
      <c r="A33" t="s">
        <v>295</v>
      </c>
      <c r="B33" t="s">
        <v>368</v>
      </c>
      <c r="C33">
        <v>49.407935418889103</v>
      </c>
      <c r="D33">
        <v>49.4159054250377</v>
      </c>
      <c r="E33">
        <v>49.463930993185699</v>
      </c>
      <c r="F33">
        <v>49.529904599272101</v>
      </c>
      <c r="G33">
        <v>49.598294455625002</v>
      </c>
      <c r="H33">
        <v>49.467252679301197</v>
      </c>
      <c r="I33">
        <v>48.281300154607003</v>
      </c>
      <c r="J33">
        <v>47.223156626784103</v>
      </c>
      <c r="K33">
        <v>47.471405375446302</v>
      </c>
      <c r="L33">
        <v>47.010204499721901</v>
      </c>
      <c r="M33">
        <v>49.068128542276298</v>
      </c>
      <c r="N33">
        <v>47.685166155137601</v>
      </c>
      <c r="O33">
        <v>48.543177694662802</v>
      </c>
      <c r="P33">
        <v>48.693081777099401</v>
      </c>
      <c r="Q33">
        <v>48.957675799752799</v>
      </c>
      <c r="R33">
        <v>48.921472656735098</v>
      </c>
      <c r="S33">
        <v>49.9708609778693</v>
      </c>
      <c r="T33">
        <v>49.492185933032196</v>
      </c>
      <c r="U33">
        <v>49.4095319316475</v>
      </c>
      <c r="V33">
        <v>51.154084438258998</v>
      </c>
      <c r="W33">
        <v>51.518191430460803</v>
      </c>
      <c r="X33">
        <v>51.303076646094098</v>
      </c>
      <c r="Y33">
        <v>50.8974457229994</v>
      </c>
      <c r="Z33">
        <v>50.546662227525502</v>
      </c>
      <c r="AA33">
        <v>51.077284222087698</v>
      </c>
      <c r="AB33">
        <v>50.966723348635803</v>
      </c>
      <c r="AC33">
        <v>52.1186741051648</v>
      </c>
      <c r="AD33">
        <v>51.716588244102802</v>
      </c>
      <c r="AE33">
        <v>51.8665439126856</v>
      </c>
    </row>
    <row r="34" spans="1:31" x14ac:dyDescent="0.2">
      <c r="A34" t="s">
        <v>351</v>
      </c>
      <c r="B34" t="s">
        <v>350</v>
      </c>
      <c r="C34">
        <v>32.346160643519703</v>
      </c>
      <c r="D34">
        <v>32.437818480452002</v>
      </c>
      <c r="E34">
        <v>32.217083587361799</v>
      </c>
      <c r="F34">
        <v>32.216092072942601</v>
      </c>
      <c r="G34">
        <v>32.0991444420265</v>
      </c>
      <c r="H34">
        <v>31.7884022328582</v>
      </c>
      <c r="I34">
        <v>32.529749705298698</v>
      </c>
      <c r="J34">
        <v>32.666399151596103</v>
      </c>
      <c r="K34">
        <v>32.579198791432503</v>
      </c>
      <c r="L34">
        <v>31.0394763756983</v>
      </c>
      <c r="M34">
        <v>30.358140128943099</v>
      </c>
      <c r="N34">
        <v>28.659694968498901</v>
      </c>
      <c r="O34">
        <v>28.006184938888001</v>
      </c>
      <c r="P34">
        <v>28.0562661892317</v>
      </c>
      <c r="Q34">
        <v>27.635405698836699</v>
      </c>
      <c r="R34">
        <v>27.493466218301801</v>
      </c>
      <c r="S34">
        <v>26.8343438576299</v>
      </c>
      <c r="T34">
        <v>27.401892586148801</v>
      </c>
      <c r="U34">
        <v>26.441517961938899</v>
      </c>
      <c r="V34">
        <v>26.4189115270351</v>
      </c>
      <c r="W34">
        <v>25.834444008990101</v>
      </c>
      <c r="X34">
        <v>26.963696529737099</v>
      </c>
      <c r="Y34">
        <v>27.0734277697387</v>
      </c>
      <c r="Z34">
        <v>26.8663548774718</v>
      </c>
      <c r="AA34">
        <v>27.228041342367</v>
      </c>
      <c r="AB34">
        <v>26.866853936969001</v>
      </c>
      <c r="AC34">
        <v>26.988732400718799</v>
      </c>
      <c r="AD34">
        <v>27.157783244266401</v>
      </c>
      <c r="AE34">
        <v>26.869715159953401</v>
      </c>
    </row>
    <row r="35" spans="1:31" x14ac:dyDescent="0.2">
      <c r="A35" t="s">
        <v>339</v>
      </c>
      <c r="B35" t="s">
        <v>338</v>
      </c>
      <c r="C35">
        <v>27.5046590225733</v>
      </c>
      <c r="D35">
        <v>27.506195891430199</v>
      </c>
      <c r="E35">
        <v>27.572185728176098</v>
      </c>
      <c r="F35">
        <v>27.706933244545201</v>
      </c>
      <c r="G35">
        <v>27.784063862990401</v>
      </c>
      <c r="H35">
        <v>27.865910072450301</v>
      </c>
      <c r="I35">
        <v>27.931823846775998</v>
      </c>
      <c r="J35">
        <v>28.057873113661799</v>
      </c>
      <c r="K35">
        <v>26.4519730337102</v>
      </c>
      <c r="L35">
        <v>26.8118739610651</v>
      </c>
      <c r="M35">
        <v>26.014253551423401</v>
      </c>
      <c r="N35">
        <v>24.404354682071499</v>
      </c>
      <c r="O35">
        <v>24.590614505264099</v>
      </c>
      <c r="P35">
        <v>23.982610408197701</v>
      </c>
      <c r="Q35">
        <v>24.254686707457001</v>
      </c>
      <c r="R35">
        <v>23.8008528667952</v>
      </c>
      <c r="S35">
        <v>23.5008282243138</v>
      </c>
      <c r="T35">
        <v>23.846519198854299</v>
      </c>
      <c r="U35">
        <v>23.885058889171201</v>
      </c>
      <c r="V35">
        <v>24.154937206794902</v>
      </c>
      <c r="W35">
        <v>23.585338201726099</v>
      </c>
      <c r="X35">
        <v>23.8725687075802</v>
      </c>
      <c r="Y35">
        <v>24.283042576581799</v>
      </c>
      <c r="Z35">
        <v>24.5370068869146</v>
      </c>
      <c r="AA35">
        <v>24.526984355925499</v>
      </c>
      <c r="AB35">
        <v>25.062085734936598</v>
      </c>
      <c r="AC35">
        <v>25.136531296729501</v>
      </c>
      <c r="AD35">
        <v>24.926192495203701</v>
      </c>
      <c r="AE35">
        <v>24.986741923044299</v>
      </c>
    </row>
    <row r="36" spans="1:31" x14ac:dyDescent="0.2">
      <c r="A36" t="s">
        <v>155</v>
      </c>
      <c r="B36" t="s">
        <v>154</v>
      </c>
      <c r="C36">
        <v>54.349614963115499</v>
      </c>
      <c r="D36">
        <v>54.3558823822856</v>
      </c>
      <c r="E36">
        <v>54.086428394185297</v>
      </c>
      <c r="F36">
        <v>53.823973231859497</v>
      </c>
      <c r="G36">
        <v>54.414970731399301</v>
      </c>
      <c r="H36">
        <v>55.173015856952198</v>
      </c>
      <c r="I36">
        <v>55.289667360551199</v>
      </c>
      <c r="J36">
        <v>55.513985627015799</v>
      </c>
      <c r="K36">
        <v>54.398029743691602</v>
      </c>
      <c r="L36">
        <v>55.200599134050798</v>
      </c>
      <c r="M36">
        <v>56.196554460886802</v>
      </c>
      <c r="N36">
        <v>57.124589129198</v>
      </c>
      <c r="O36">
        <v>57.540031441314902</v>
      </c>
      <c r="P36">
        <v>57.6957454133589</v>
      </c>
      <c r="Q36">
        <v>57.5170233155633</v>
      </c>
      <c r="R36">
        <v>58.408661126332603</v>
      </c>
      <c r="S36">
        <v>59.011041762593003</v>
      </c>
      <c r="T36">
        <v>60.220762045757503</v>
      </c>
      <c r="U36">
        <v>60.494023820155</v>
      </c>
      <c r="V36">
        <v>61.409494492006402</v>
      </c>
      <c r="W36">
        <v>60.561220717275098</v>
      </c>
      <c r="X36">
        <v>59.424302932308102</v>
      </c>
      <c r="Y36">
        <v>59.325692892853901</v>
      </c>
      <c r="Z36">
        <v>59.571985577994496</v>
      </c>
      <c r="AA36">
        <v>59.689988404430402</v>
      </c>
      <c r="AB36">
        <v>60.140426591776198</v>
      </c>
      <c r="AC36">
        <v>59.813567293437004</v>
      </c>
      <c r="AD36">
        <v>60.036221485894799</v>
      </c>
      <c r="AE36">
        <v>60.059413225380901</v>
      </c>
    </row>
    <row r="37" spans="1:31" x14ac:dyDescent="0.2">
      <c r="A37" t="s">
        <v>25</v>
      </c>
      <c r="B37" t="s">
        <v>24</v>
      </c>
      <c r="C37">
        <v>46.464131542399301</v>
      </c>
      <c r="D37">
        <v>46.655184833014403</v>
      </c>
      <c r="E37">
        <v>46.587289816221897</v>
      </c>
      <c r="F37">
        <v>46.480654283183299</v>
      </c>
      <c r="G37">
        <v>46.787038420392399</v>
      </c>
      <c r="H37">
        <v>47.204316316602203</v>
      </c>
      <c r="I37">
        <v>46.678161345632198</v>
      </c>
      <c r="J37">
        <v>46.239671540246597</v>
      </c>
      <c r="K37">
        <v>46.495637446434699</v>
      </c>
      <c r="L37">
        <v>46.184307135728098</v>
      </c>
      <c r="M37">
        <v>47.509619030725403</v>
      </c>
      <c r="N37">
        <v>51.988239635369801</v>
      </c>
      <c r="O37">
        <v>52.486743327978701</v>
      </c>
      <c r="P37">
        <v>53.694980637290598</v>
      </c>
      <c r="Q37">
        <v>54.515021422192397</v>
      </c>
      <c r="R37">
        <v>56.500707250587404</v>
      </c>
      <c r="S37">
        <v>56.920644503806301</v>
      </c>
      <c r="T37">
        <v>57.4579328822538</v>
      </c>
      <c r="U37">
        <v>58.160067288784099</v>
      </c>
      <c r="V37">
        <v>50.922101746025497</v>
      </c>
      <c r="W37">
        <v>51.758112451927403</v>
      </c>
      <c r="X37">
        <v>51.814516357497602</v>
      </c>
      <c r="Y37">
        <v>51.952419203900199</v>
      </c>
      <c r="Z37">
        <v>52.3092058898266</v>
      </c>
      <c r="AA37">
        <v>55.671396661294899</v>
      </c>
      <c r="AB37">
        <v>57.177375331704297</v>
      </c>
      <c r="AC37">
        <v>57.849289835272799</v>
      </c>
      <c r="AD37">
        <v>58.050119179667298</v>
      </c>
      <c r="AE37">
        <v>58.102189961106397</v>
      </c>
    </row>
    <row r="38" spans="1:31" x14ac:dyDescent="0.2">
      <c r="A38" t="s">
        <v>123</v>
      </c>
      <c r="B38" t="s">
        <v>122</v>
      </c>
      <c r="C38">
        <v>41.402099076306499</v>
      </c>
      <c r="D38">
        <v>41.404434576277097</v>
      </c>
      <c r="E38">
        <v>41.481026210535902</v>
      </c>
      <c r="F38">
        <v>41.566890917953501</v>
      </c>
      <c r="G38">
        <v>41.6777388951812</v>
      </c>
      <c r="H38">
        <v>41.975140699959503</v>
      </c>
      <c r="I38">
        <v>42.557838788758197</v>
      </c>
      <c r="J38">
        <v>42.985332044538602</v>
      </c>
      <c r="K38">
        <v>43.475542477172397</v>
      </c>
      <c r="L38">
        <v>43.927578734819697</v>
      </c>
      <c r="M38">
        <v>44.344473406905998</v>
      </c>
      <c r="N38">
        <v>42.938620837180999</v>
      </c>
      <c r="O38">
        <v>42.716478213427997</v>
      </c>
      <c r="P38">
        <v>43.564964895242603</v>
      </c>
      <c r="Q38">
        <v>44.297305646570997</v>
      </c>
      <c r="R38">
        <v>44.462414256048099</v>
      </c>
      <c r="S38">
        <v>45.269173930204502</v>
      </c>
      <c r="T38">
        <v>45.167874242554703</v>
      </c>
      <c r="U38">
        <v>45.167633555522002</v>
      </c>
      <c r="V38">
        <v>46.117397769248598</v>
      </c>
      <c r="W38">
        <v>46.269865312544297</v>
      </c>
      <c r="X38">
        <v>45.983339290254499</v>
      </c>
      <c r="Y38">
        <v>45.919331167141898</v>
      </c>
      <c r="Z38">
        <v>46.144127768914402</v>
      </c>
      <c r="AA38">
        <v>46.8038319285223</v>
      </c>
      <c r="AB38">
        <v>46.977137378638702</v>
      </c>
      <c r="AC38">
        <v>46.746331062444803</v>
      </c>
      <c r="AD38">
        <v>46.820482091427003</v>
      </c>
      <c r="AE38">
        <v>47.030331824040204</v>
      </c>
    </row>
    <row r="39" spans="1:31" x14ac:dyDescent="0.2">
      <c r="A39" t="s">
        <v>337</v>
      </c>
      <c r="B39" t="s">
        <v>336</v>
      </c>
      <c r="C39">
        <v>35.182096718808999</v>
      </c>
      <c r="D39">
        <v>35.3129261461198</v>
      </c>
      <c r="E39">
        <v>35.2876746357313</v>
      </c>
      <c r="F39">
        <v>35.4073169447258</v>
      </c>
      <c r="G39">
        <v>36.088674165657501</v>
      </c>
      <c r="H39">
        <v>35.472759816493401</v>
      </c>
      <c r="I39">
        <v>36.164945012674202</v>
      </c>
      <c r="J39">
        <v>36.892928610479998</v>
      </c>
      <c r="K39">
        <v>36.7064164708381</v>
      </c>
      <c r="L39">
        <v>35.994252129588801</v>
      </c>
      <c r="M39">
        <v>37.4956328310668</v>
      </c>
      <c r="N39">
        <v>36.190441659910597</v>
      </c>
      <c r="O39">
        <v>36.707941426251899</v>
      </c>
      <c r="P39">
        <v>35.689762891927103</v>
      </c>
      <c r="Q39">
        <v>35.692227803164698</v>
      </c>
      <c r="R39">
        <v>35.619107233715603</v>
      </c>
      <c r="S39">
        <v>35.216962877625001</v>
      </c>
      <c r="T39">
        <v>35.315479660892997</v>
      </c>
      <c r="U39">
        <v>36.004604683996199</v>
      </c>
      <c r="V39">
        <v>36.792702917114902</v>
      </c>
      <c r="W39">
        <v>36.635985754786098</v>
      </c>
      <c r="X39">
        <v>37.1602073975425</v>
      </c>
      <c r="Y39">
        <v>37.0995196039013</v>
      </c>
      <c r="Z39">
        <v>36.660207442975</v>
      </c>
      <c r="AA39">
        <v>35.338840022097401</v>
      </c>
      <c r="AB39">
        <v>35.258807826695403</v>
      </c>
      <c r="AC39">
        <v>34.529938389677397</v>
      </c>
      <c r="AD39">
        <v>34.513754907292999</v>
      </c>
      <c r="AE39">
        <v>35.545916090671199</v>
      </c>
    </row>
    <row r="40" spans="1:31" x14ac:dyDescent="0.2">
      <c r="A40" t="s">
        <v>283</v>
      </c>
      <c r="B40" t="s">
        <v>369</v>
      </c>
      <c r="C40">
        <v>34.719157995543803</v>
      </c>
      <c r="D40">
        <v>34.779950396990799</v>
      </c>
      <c r="E40">
        <v>34.161712128943201</v>
      </c>
      <c r="F40">
        <v>33.578753750753201</v>
      </c>
      <c r="G40">
        <v>34.126922027006401</v>
      </c>
      <c r="H40">
        <v>34.736925411695701</v>
      </c>
      <c r="I40">
        <v>34.801518888167998</v>
      </c>
      <c r="J40">
        <v>34.5416602251398</v>
      </c>
      <c r="K40">
        <v>34.332045217292901</v>
      </c>
      <c r="L40">
        <v>34.1179205688317</v>
      </c>
      <c r="M40">
        <v>33.642141212259801</v>
      </c>
      <c r="N40">
        <v>32.048479488421897</v>
      </c>
      <c r="O40">
        <v>31.969827819734999</v>
      </c>
      <c r="P40">
        <v>32.364087715472898</v>
      </c>
      <c r="Q40">
        <v>32.074881314731897</v>
      </c>
      <c r="R40">
        <v>32.145261119478803</v>
      </c>
      <c r="S40">
        <v>31.6664510408974</v>
      </c>
      <c r="T40">
        <v>30.828339221359201</v>
      </c>
      <c r="U40">
        <v>31.526061209211001</v>
      </c>
      <c r="V40">
        <v>31.973008974623099</v>
      </c>
      <c r="W40">
        <v>31.837621168865699</v>
      </c>
      <c r="X40">
        <v>34.0132619231725</v>
      </c>
      <c r="Y40">
        <v>33.002283301436599</v>
      </c>
      <c r="Z40">
        <v>33.078153388295902</v>
      </c>
      <c r="AA40">
        <v>32.541835946860701</v>
      </c>
      <c r="AB40">
        <v>32.163394180532599</v>
      </c>
      <c r="AC40">
        <v>32.7746806819722</v>
      </c>
      <c r="AD40">
        <v>32.694223214030899</v>
      </c>
      <c r="AE40">
        <v>32.792887475683997</v>
      </c>
    </row>
    <row r="41" spans="1:31" x14ac:dyDescent="0.2">
      <c r="A41" t="s">
        <v>291</v>
      </c>
      <c r="B41" t="s">
        <v>370</v>
      </c>
      <c r="C41">
        <v>33.420670938999599</v>
      </c>
      <c r="D41">
        <v>33.337153641377903</v>
      </c>
      <c r="E41">
        <v>33.252947392879598</v>
      </c>
      <c r="F41">
        <v>33.1856823627135</v>
      </c>
      <c r="G41">
        <v>33.126085260235797</v>
      </c>
      <c r="H41">
        <v>33.089100536691198</v>
      </c>
      <c r="I41">
        <v>33.516258697382497</v>
      </c>
      <c r="J41">
        <v>33.5637144310111</v>
      </c>
      <c r="K41">
        <v>33.4492746996861</v>
      </c>
      <c r="L41">
        <v>33.617090105162099</v>
      </c>
      <c r="M41">
        <v>32.549104038234297</v>
      </c>
      <c r="N41">
        <v>29.528914392909201</v>
      </c>
      <c r="O41">
        <v>29.411682416303002</v>
      </c>
      <c r="P41">
        <v>29.0563987712295</v>
      </c>
      <c r="Q41">
        <v>29.091789726755898</v>
      </c>
      <c r="R41">
        <v>27.916173572528201</v>
      </c>
      <c r="S41">
        <v>28.877117260301599</v>
      </c>
      <c r="T41">
        <v>28.921916821551999</v>
      </c>
      <c r="U41">
        <v>29.054142193255998</v>
      </c>
      <c r="V41">
        <v>29.009050303644901</v>
      </c>
      <c r="W41">
        <v>29.743023362502299</v>
      </c>
      <c r="X41">
        <v>32.0408597842776</v>
      </c>
      <c r="Y41">
        <v>31.910219985085099</v>
      </c>
      <c r="Z41">
        <v>32.423037102602699</v>
      </c>
      <c r="AA41">
        <v>32.341469948230902</v>
      </c>
      <c r="AB41">
        <v>32.357362226095198</v>
      </c>
      <c r="AC41">
        <v>32.443138206997901</v>
      </c>
      <c r="AD41">
        <v>32.5597328916759</v>
      </c>
      <c r="AE41">
        <v>32.663081371400999</v>
      </c>
    </row>
    <row r="42" spans="1:31" x14ac:dyDescent="0.2">
      <c r="A42" t="s">
        <v>183</v>
      </c>
      <c r="B42" t="s">
        <v>182</v>
      </c>
      <c r="C42">
        <v>46.896398689886396</v>
      </c>
      <c r="D42">
        <v>47.025307057939301</v>
      </c>
      <c r="E42">
        <v>47.611512343890801</v>
      </c>
      <c r="F42">
        <v>47.987725949389002</v>
      </c>
      <c r="G42">
        <v>47.943607588347597</v>
      </c>
      <c r="H42">
        <v>48.003943503021603</v>
      </c>
      <c r="I42">
        <v>47.323673502286397</v>
      </c>
      <c r="J42">
        <v>47.135265298435598</v>
      </c>
      <c r="K42">
        <v>47.651629300313203</v>
      </c>
      <c r="L42">
        <v>47.089559382591901</v>
      </c>
      <c r="M42">
        <v>47.697343646263597</v>
      </c>
      <c r="N42">
        <v>46.897306026060001</v>
      </c>
      <c r="O42">
        <v>47.273432784290698</v>
      </c>
      <c r="P42">
        <v>47.966512681577399</v>
      </c>
      <c r="Q42">
        <v>48.786443386495797</v>
      </c>
      <c r="R42">
        <v>50.143438162336203</v>
      </c>
      <c r="S42">
        <v>49.903831923842397</v>
      </c>
      <c r="T42">
        <v>50.295930991081903</v>
      </c>
      <c r="U42">
        <v>50.947033414223</v>
      </c>
      <c r="V42">
        <v>52.676112360796402</v>
      </c>
      <c r="W42">
        <v>52.934010069520099</v>
      </c>
      <c r="X42">
        <v>52.748369598783299</v>
      </c>
      <c r="Y42">
        <v>51.963911739585598</v>
      </c>
      <c r="Z42">
        <v>52.351390886092197</v>
      </c>
      <c r="AA42">
        <v>52.7535300027115</v>
      </c>
      <c r="AB42">
        <v>52.879328542463398</v>
      </c>
      <c r="AC42">
        <v>52.175353457911903</v>
      </c>
      <c r="AD42">
        <v>52.309200944467896</v>
      </c>
      <c r="AE42">
        <v>53.0413144638364</v>
      </c>
    </row>
    <row r="43" spans="1:31" x14ac:dyDescent="0.2">
      <c r="A43" t="s">
        <v>235</v>
      </c>
      <c r="B43" t="s">
        <v>234</v>
      </c>
      <c r="C43">
        <v>39.734571768495002</v>
      </c>
      <c r="D43">
        <v>39.7653403755413</v>
      </c>
      <c r="E43">
        <v>39.215399835193303</v>
      </c>
      <c r="F43">
        <v>38.565350770494902</v>
      </c>
      <c r="G43">
        <v>37.8349987791402</v>
      </c>
      <c r="H43">
        <v>37.249691993876702</v>
      </c>
      <c r="I43">
        <v>37.174024495099403</v>
      </c>
      <c r="J43">
        <v>37.144393494976299</v>
      </c>
      <c r="K43">
        <v>36.302633394224898</v>
      </c>
      <c r="L43">
        <v>35.602390865962597</v>
      </c>
      <c r="M43">
        <v>34.914992119533103</v>
      </c>
      <c r="N43">
        <v>32.693537761661297</v>
      </c>
      <c r="O43">
        <v>33.4548602441387</v>
      </c>
      <c r="P43">
        <v>33.317914419763603</v>
      </c>
      <c r="Q43">
        <v>33.337517792891298</v>
      </c>
      <c r="R43">
        <v>32.728960019814103</v>
      </c>
      <c r="S43">
        <v>32.946955321035801</v>
      </c>
      <c r="T43">
        <v>33.690678487233903</v>
      </c>
      <c r="U43">
        <v>34.821008186151097</v>
      </c>
      <c r="V43">
        <v>37.075837106408699</v>
      </c>
      <c r="W43">
        <v>37.9821590248294</v>
      </c>
      <c r="X43">
        <v>38.400041220231898</v>
      </c>
      <c r="Y43">
        <v>38.577037966082301</v>
      </c>
      <c r="Z43">
        <v>38.855962704019802</v>
      </c>
      <c r="AA43">
        <v>39.243631928899298</v>
      </c>
      <c r="AB43">
        <v>39.427477023665503</v>
      </c>
      <c r="AC43">
        <v>39.940576463169997</v>
      </c>
      <c r="AD43">
        <v>40.073729302202899</v>
      </c>
      <c r="AE43">
        <v>40.254299608261903</v>
      </c>
    </row>
    <row r="44" spans="1:31" x14ac:dyDescent="0.2">
      <c r="A44" t="s">
        <v>139</v>
      </c>
      <c r="B44" t="s">
        <v>138</v>
      </c>
      <c r="C44">
        <v>48.008143991944301</v>
      </c>
      <c r="D44">
        <v>48.024765248020998</v>
      </c>
      <c r="E44">
        <v>48.092408665200203</v>
      </c>
      <c r="F44">
        <v>48.187162398997401</v>
      </c>
      <c r="G44">
        <v>49.362595282460099</v>
      </c>
      <c r="H44">
        <v>50.783234111684301</v>
      </c>
      <c r="I44">
        <v>51.720838042219903</v>
      </c>
      <c r="J44">
        <v>52.240978977040797</v>
      </c>
      <c r="K44">
        <v>52.976097891377698</v>
      </c>
      <c r="L44">
        <v>53.125108112710997</v>
      </c>
      <c r="M44">
        <v>52.444841541446301</v>
      </c>
      <c r="N44">
        <v>51.406758461922401</v>
      </c>
      <c r="O44">
        <v>51.813309449387901</v>
      </c>
      <c r="P44">
        <v>51.497335087752496</v>
      </c>
      <c r="Q44">
        <v>51.126687134172002</v>
      </c>
      <c r="R44">
        <v>52.092706309791197</v>
      </c>
      <c r="S44">
        <v>52.118804071790002</v>
      </c>
      <c r="T44">
        <v>52.127062349793597</v>
      </c>
      <c r="U44">
        <v>52.860075262406397</v>
      </c>
      <c r="V44">
        <v>53.531470100374499</v>
      </c>
      <c r="W44">
        <v>53.853041217193201</v>
      </c>
      <c r="X44">
        <v>53.9473811699782</v>
      </c>
      <c r="Y44">
        <v>53.375503586676203</v>
      </c>
      <c r="Z44">
        <v>53.277234605826102</v>
      </c>
      <c r="AA44">
        <v>53.539686540852003</v>
      </c>
      <c r="AB44">
        <v>53.868033400014902</v>
      </c>
      <c r="AC44">
        <v>53.0603723363919</v>
      </c>
      <c r="AD44">
        <v>53.470298957090499</v>
      </c>
      <c r="AE44">
        <v>53.632504639472202</v>
      </c>
    </row>
    <row r="45" spans="1:31" x14ac:dyDescent="0.2">
      <c r="A45" t="s">
        <v>371</v>
      </c>
      <c r="B45" t="s">
        <v>372</v>
      </c>
      <c r="C45">
        <v>43.212969303450102</v>
      </c>
      <c r="D45">
        <v>43.1187503717113</v>
      </c>
      <c r="E45">
        <v>43.224990572790297</v>
      </c>
      <c r="F45">
        <v>43.408087962273299</v>
      </c>
      <c r="G45">
        <v>43.937529695156599</v>
      </c>
      <c r="H45">
        <v>44.240188433129497</v>
      </c>
      <c r="I45">
        <v>44.543610279113302</v>
      </c>
      <c r="J45">
        <v>44.779019883862702</v>
      </c>
      <c r="K45">
        <v>43.942894524061103</v>
      </c>
      <c r="L45">
        <v>44.984279128071499</v>
      </c>
      <c r="M45">
        <v>45.624850142715502</v>
      </c>
      <c r="N45">
        <v>46.9737219242271</v>
      </c>
      <c r="O45">
        <v>48.2983966324948</v>
      </c>
      <c r="P45">
        <v>48.615229463564802</v>
      </c>
      <c r="Q45">
        <v>48.414734156646901</v>
      </c>
      <c r="R45">
        <v>47.655454126748097</v>
      </c>
      <c r="S45">
        <v>46.739259002018201</v>
      </c>
      <c r="T45">
        <v>45.825239090816602</v>
      </c>
      <c r="U45">
        <v>44.415658200286501</v>
      </c>
      <c r="V45">
        <v>43.826894364140699</v>
      </c>
      <c r="W45">
        <v>43.781062571956802</v>
      </c>
      <c r="X45">
        <v>44.4165496169392</v>
      </c>
      <c r="Y45">
        <v>45.607975632727801</v>
      </c>
      <c r="Z45">
        <v>45.339985745729798</v>
      </c>
      <c r="AA45">
        <v>44.865825406671803</v>
      </c>
      <c r="AB45">
        <v>44.089585957697899</v>
      </c>
      <c r="AC45">
        <v>44.900935529266803</v>
      </c>
      <c r="AD45">
        <v>44.180249329166799</v>
      </c>
      <c r="AE45">
        <v>44.697029382829299</v>
      </c>
    </row>
    <row r="46" spans="1:31" x14ac:dyDescent="0.2">
      <c r="A46" t="s">
        <v>125</v>
      </c>
      <c r="B46" t="s">
        <v>124</v>
      </c>
      <c r="C46">
        <v>54.845274122679299</v>
      </c>
      <c r="D46">
        <v>54.842485975292199</v>
      </c>
      <c r="E46">
        <v>54.2311894025394</v>
      </c>
      <c r="F46">
        <v>54.037197487505097</v>
      </c>
      <c r="G46">
        <v>54.221200954934098</v>
      </c>
      <c r="H46">
        <v>54.297096408728102</v>
      </c>
      <c r="I46">
        <v>54.694654272403199</v>
      </c>
      <c r="J46">
        <v>55.249282277508598</v>
      </c>
      <c r="K46">
        <v>55.759793392441402</v>
      </c>
      <c r="L46">
        <v>54.619815385356901</v>
      </c>
      <c r="M46">
        <v>55.886435327627098</v>
      </c>
      <c r="N46">
        <v>60.075355184213201</v>
      </c>
      <c r="O46">
        <v>60.047329315850099</v>
      </c>
      <c r="P46">
        <v>61.144745714124902</v>
      </c>
      <c r="Q46">
        <v>55.898012161855803</v>
      </c>
      <c r="R46">
        <v>55.921899539967399</v>
      </c>
      <c r="S46">
        <v>55.456353145602399</v>
      </c>
      <c r="T46">
        <v>56.945814949525001</v>
      </c>
      <c r="U46">
        <v>57.3027074947098</v>
      </c>
      <c r="V46">
        <v>57.458177915268898</v>
      </c>
      <c r="W46">
        <v>57.294457352866203</v>
      </c>
      <c r="X46">
        <v>56.5606678035914</v>
      </c>
      <c r="Y46">
        <v>56.947429050219299</v>
      </c>
      <c r="Z46">
        <v>56.5182040437222</v>
      </c>
      <c r="AA46">
        <v>56.652017944450101</v>
      </c>
      <c r="AB46">
        <v>55.988589142014597</v>
      </c>
      <c r="AC46">
        <v>56.0633359903442</v>
      </c>
      <c r="AD46">
        <v>56.259884945974697</v>
      </c>
      <c r="AE46">
        <v>55.9555858857426</v>
      </c>
    </row>
    <row r="47" spans="1:31" x14ac:dyDescent="0.2">
      <c r="A47" t="s">
        <v>87</v>
      </c>
      <c r="B47" t="s">
        <v>373</v>
      </c>
      <c r="C47">
        <v>58.007458738854901</v>
      </c>
      <c r="D47">
        <v>58.013824257834301</v>
      </c>
      <c r="E47">
        <v>57.761503359377201</v>
      </c>
      <c r="F47">
        <v>57.655098853480098</v>
      </c>
      <c r="G47">
        <v>57.0295898925906</v>
      </c>
      <c r="H47">
        <v>56.546950037659698</v>
      </c>
      <c r="I47">
        <v>57.1677074807371</v>
      </c>
      <c r="J47">
        <v>57.732151378916598</v>
      </c>
      <c r="K47">
        <v>58.593388096996897</v>
      </c>
      <c r="L47">
        <v>58.376303954496301</v>
      </c>
      <c r="M47">
        <v>58.630947820122998</v>
      </c>
      <c r="N47">
        <v>58.622901444164697</v>
      </c>
      <c r="O47">
        <v>59.120755607137902</v>
      </c>
      <c r="P47">
        <v>59.405922076558397</v>
      </c>
      <c r="Q47">
        <v>59.424891572236902</v>
      </c>
      <c r="R47">
        <v>60.212367958308398</v>
      </c>
      <c r="S47">
        <v>60.545863710724198</v>
      </c>
      <c r="T47">
        <v>60.672232925904297</v>
      </c>
      <c r="U47">
        <v>61.322654871192697</v>
      </c>
      <c r="V47">
        <v>62.522376209983598</v>
      </c>
      <c r="W47">
        <v>62.725552565154402</v>
      </c>
      <c r="X47">
        <v>62.762961755485897</v>
      </c>
      <c r="Y47">
        <v>62.863326735670697</v>
      </c>
      <c r="Z47">
        <v>62.4819601569287</v>
      </c>
      <c r="AA47">
        <v>62.505662696113397</v>
      </c>
      <c r="AB47">
        <v>62.2451813508331</v>
      </c>
      <c r="AC47">
        <v>62.2798517683173</v>
      </c>
      <c r="AD47">
        <v>62.477187211816499</v>
      </c>
      <c r="AE47">
        <v>62.8934116013465</v>
      </c>
    </row>
    <row r="48" spans="1:31" x14ac:dyDescent="0.2">
      <c r="A48" t="s">
        <v>75</v>
      </c>
      <c r="B48" t="s">
        <v>74</v>
      </c>
      <c r="C48">
        <v>66.393972222687793</v>
      </c>
      <c r="D48">
        <v>66.627362432374795</v>
      </c>
      <c r="E48">
        <v>66.790039920305006</v>
      </c>
      <c r="F48">
        <v>67.078185844802405</v>
      </c>
      <c r="G48">
        <v>67.629933597998303</v>
      </c>
      <c r="H48">
        <v>68.079727800692993</v>
      </c>
      <c r="I48">
        <v>68.212150200475705</v>
      </c>
      <c r="J48">
        <v>68.516318163586902</v>
      </c>
      <c r="K48">
        <v>68.959777957613795</v>
      </c>
      <c r="L48">
        <v>69.444509815312003</v>
      </c>
      <c r="M48">
        <v>69.419448560094494</v>
      </c>
      <c r="N48">
        <v>72.812804752879799</v>
      </c>
      <c r="O48">
        <v>72.909042215373802</v>
      </c>
      <c r="P48">
        <v>72.763336284450304</v>
      </c>
      <c r="Q48">
        <v>72.802594863943796</v>
      </c>
      <c r="R48">
        <v>73.031311973370407</v>
      </c>
      <c r="S48">
        <v>73.5959556234573</v>
      </c>
      <c r="T48">
        <v>74.0291333456952</v>
      </c>
      <c r="U48">
        <v>74.124508344178906</v>
      </c>
      <c r="V48">
        <v>73.885693018081099</v>
      </c>
      <c r="W48">
        <v>73.773755101157406</v>
      </c>
      <c r="X48">
        <v>72.924937881319195</v>
      </c>
      <c r="Y48">
        <v>72.952262159791303</v>
      </c>
      <c r="Z48">
        <v>72.5554266949853</v>
      </c>
      <c r="AA48">
        <v>72.078452577825104</v>
      </c>
      <c r="AB48">
        <v>72.530137389707605</v>
      </c>
      <c r="AC48">
        <v>72.700578332803801</v>
      </c>
      <c r="AD48">
        <v>72.812141923371101</v>
      </c>
      <c r="AE48">
        <v>72.749041703077395</v>
      </c>
    </row>
    <row r="49" spans="1:31" x14ac:dyDescent="0.2">
      <c r="A49" t="s">
        <v>374</v>
      </c>
      <c r="B49" t="s">
        <v>375</v>
      </c>
      <c r="C49">
        <v>38.928700686467103</v>
      </c>
      <c r="D49">
        <v>38.927655662865803</v>
      </c>
      <c r="E49">
        <v>39.063321222569101</v>
      </c>
      <c r="F49">
        <v>39.217697297596501</v>
      </c>
      <c r="G49">
        <v>39.345619235873897</v>
      </c>
      <c r="H49">
        <v>39.469357412068497</v>
      </c>
      <c r="I49">
        <v>39.623268019322602</v>
      </c>
      <c r="J49">
        <v>38.885694709027398</v>
      </c>
      <c r="K49">
        <v>38.460899841213603</v>
      </c>
      <c r="L49">
        <v>39.984024177567399</v>
      </c>
      <c r="M49">
        <v>39.501311690161899</v>
      </c>
      <c r="N49">
        <v>37.068599846148302</v>
      </c>
      <c r="O49">
        <v>37.683623677273303</v>
      </c>
      <c r="P49">
        <v>39.277963659588202</v>
      </c>
      <c r="Q49">
        <v>39.321584157960999</v>
      </c>
      <c r="R49">
        <v>38.809018546782099</v>
      </c>
      <c r="S49">
        <v>38.721943943272997</v>
      </c>
      <c r="T49">
        <v>37.853493861340098</v>
      </c>
      <c r="U49">
        <v>37.951733696013697</v>
      </c>
      <c r="V49">
        <v>38.780411163732602</v>
      </c>
      <c r="W49">
        <v>38.156394367040498</v>
      </c>
      <c r="X49">
        <v>38.2429541989518</v>
      </c>
      <c r="Y49">
        <v>39.374077304467001</v>
      </c>
      <c r="Z49">
        <v>39.811773932350803</v>
      </c>
      <c r="AA49">
        <v>39.847065534470801</v>
      </c>
      <c r="AB49">
        <v>40.070019429453502</v>
      </c>
      <c r="AC49">
        <v>39.113746974202201</v>
      </c>
      <c r="AD49">
        <v>39.554768899537301</v>
      </c>
      <c r="AE49">
        <v>39.563637440063097</v>
      </c>
    </row>
    <row r="50" spans="1:31" x14ac:dyDescent="0.2">
      <c r="A50" t="s">
        <v>376</v>
      </c>
      <c r="B50" t="s">
        <v>377</v>
      </c>
      <c r="C50">
        <v>54.493995417812201</v>
      </c>
      <c r="D50">
        <v>54.347289488034697</v>
      </c>
      <c r="E50">
        <v>54.545455094975097</v>
      </c>
      <c r="F50">
        <v>54.681534323041902</v>
      </c>
      <c r="G50">
        <v>54.6422791285665</v>
      </c>
      <c r="H50">
        <v>54.628647474283603</v>
      </c>
      <c r="I50">
        <v>55.0624397608698</v>
      </c>
      <c r="J50">
        <v>54.444509786439802</v>
      </c>
      <c r="K50">
        <v>54.908272891276901</v>
      </c>
      <c r="L50">
        <v>54.587059311100198</v>
      </c>
      <c r="M50">
        <v>56.473433535585798</v>
      </c>
      <c r="N50">
        <v>53.005017110688797</v>
      </c>
      <c r="O50">
        <v>53.354208730065999</v>
      </c>
      <c r="P50">
        <v>53.983878756537997</v>
      </c>
      <c r="Q50">
        <v>54.004908751972501</v>
      </c>
      <c r="R50">
        <v>53.797617551396797</v>
      </c>
      <c r="S50">
        <v>53.5797883713498</v>
      </c>
      <c r="T50">
        <v>52.948403033062803</v>
      </c>
      <c r="U50">
        <v>53.463311500844199</v>
      </c>
      <c r="V50">
        <v>54.036744487174801</v>
      </c>
      <c r="W50">
        <v>53.606456154883801</v>
      </c>
      <c r="X50">
        <v>53.421565133837703</v>
      </c>
      <c r="Y50">
        <v>53.396983213537098</v>
      </c>
      <c r="Z50">
        <v>52.940630753940901</v>
      </c>
      <c r="AA50">
        <v>52.245786573477503</v>
      </c>
      <c r="AB50">
        <v>51.139372787372103</v>
      </c>
      <c r="AC50">
        <v>50.723097616143498</v>
      </c>
      <c r="AD50">
        <v>51.663592836063103</v>
      </c>
      <c r="AE50">
        <v>51.727240227803598</v>
      </c>
    </row>
    <row r="51" spans="1:31" x14ac:dyDescent="0.2">
      <c r="A51" t="s">
        <v>193</v>
      </c>
      <c r="B51" t="s">
        <v>192</v>
      </c>
      <c r="C51">
        <v>41.861080110828198</v>
      </c>
      <c r="D51">
        <v>41.897656668720202</v>
      </c>
      <c r="E51">
        <v>41.260965472007001</v>
      </c>
      <c r="F51">
        <v>40.686053047558701</v>
      </c>
      <c r="G51">
        <v>41.008255009566902</v>
      </c>
      <c r="H51">
        <v>41.182186756099703</v>
      </c>
      <c r="I51">
        <v>41.827042367739601</v>
      </c>
      <c r="J51">
        <v>41.984645750983503</v>
      </c>
      <c r="K51">
        <v>40.972471994443801</v>
      </c>
      <c r="L51">
        <v>41.955412155338003</v>
      </c>
      <c r="M51">
        <v>41.320182684819002</v>
      </c>
      <c r="N51">
        <v>41.294647735174301</v>
      </c>
      <c r="O51">
        <v>41.708291019089401</v>
      </c>
      <c r="P51">
        <v>42.415028530791702</v>
      </c>
      <c r="Q51">
        <v>43.187975249571302</v>
      </c>
      <c r="R51">
        <v>42.669395285001499</v>
      </c>
      <c r="S51">
        <v>42.517831778681099</v>
      </c>
      <c r="T51">
        <v>42.450829130834101</v>
      </c>
      <c r="U51">
        <v>42.299224125124297</v>
      </c>
      <c r="V51">
        <v>42.752899760299599</v>
      </c>
      <c r="W51">
        <v>42.6690528640544</v>
      </c>
      <c r="X51">
        <v>42.785285299520297</v>
      </c>
      <c r="Y51">
        <v>42.828981721519803</v>
      </c>
      <c r="Z51">
        <v>42.595701766411999</v>
      </c>
      <c r="AA51">
        <v>42.631257752548301</v>
      </c>
      <c r="AB51">
        <v>42.842657256518997</v>
      </c>
      <c r="AC51">
        <v>43.3746382307217</v>
      </c>
      <c r="AD51">
        <v>43.581468704378103</v>
      </c>
      <c r="AE51">
        <v>43.672362731197602</v>
      </c>
    </row>
    <row r="52" spans="1:31" x14ac:dyDescent="0.2">
      <c r="A52" t="s">
        <v>203</v>
      </c>
      <c r="B52" t="s">
        <v>202</v>
      </c>
      <c r="C52">
        <v>38.548145566962503</v>
      </c>
      <c r="D52">
        <v>38.379560579274496</v>
      </c>
      <c r="E52">
        <v>38.230598351286503</v>
      </c>
      <c r="F52">
        <v>37.884753704390398</v>
      </c>
      <c r="G52">
        <v>37.4713337976806</v>
      </c>
      <c r="H52">
        <v>37.671328614246399</v>
      </c>
      <c r="I52">
        <v>37.6837797938093</v>
      </c>
      <c r="J52">
        <v>37.567135698667698</v>
      </c>
      <c r="K52">
        <v>38.504172997157397</v>
      </c>
      <c r="L52">
        <v>38.824762240513301</v>
      </c>
      <c r="M52">
        <v>38.844290630401098</v>
      </c>
      <c r="N52">
        <v>39.006954075814598</v>
      </c>
      <c r="O52">
        <v>39.431646641213497</v>
      </c>
      <c r="P52">
        <v>40.054501256717899</v>
      </c>
      <c r="Q52">
        <v>39.893949827146599</v>
      </c>
      <c r="R52">
        <v>39.717016353866804</v>
      </c>
      <c r="S52">
        <v>40.2680651919231</v>
      </c>
      <c r="T52">
        <v>40.773449697503899</v>
      </c>
      <c r="U52">
        <v>40.581752666367898</v>
      </c>
      <c r="V52">
        <v>40.500010304273999</v>
      </c>
      <c r="W52">
        <v>40.707260281956501</v>
      </c>
      <c r="X52">
        <v>41.3546028360932</v>
      </c>
      <c r="Y52">
        <v>42.114538261594802</v>
      </c>
      <c r="Z52">
        <v>42.265003162491801</v>
      </c>
      <c r="AA52">
        <v>42.769134644786298</v>
      </c>
      <c r="AB52">
        <v>42.477374500849002</v>
      </c>
      <c r="AC52">
        <v>42.193304835570302</v>
      </c>
      <c r="AD52">
        <v>42.139565061136999</v>
      </c>
      <c r="AE52">
        <v>42.099948725555699</v>
      </c>
    </row>
    <row r="53" spans="1:31" x14ac:dyDescent="0.2">
      <c r="A53" t="s">
        <v>167</v>
      </c>
      <c r="B53" t="s">
        <v>378</v>
      </c>
      <c r="C53">
        <v>42.743836270827401</v>
      </c>
      <c r="D53">
        <v>42.706506064664502</v>
      </c>
      <c r="E53">
        <v>42.644304310023799</v>
      </c>
      <c r="F53">
        <v>42.785407360790302</v>
      </c>
      <c r="G53">
        <v>42.7249754627708</v>
      </c>
      <c r="H53">
        <v>42.690186568448802</v>
      </c>
      <c r="I53">
        <v>42.8119019241229</v>
      </c>
      <c r="J53">
        <v>43.022094691731397</v>
      </c>
      <c r="K53">
        <v>42.653796798231397</v>
      </c>
      <c r="L53">
        <v>42.622859536105999</v>
      </c>
      <c r="M53">
        <v>42.257507472062699</v>
      </c>
      <c r="N53">
        <v>40.198371265462903</v>
      </c>
      <c r="O53">
        <v>40.472642117154798</v>
      </c>
      <c r="P53">
        <v>41.635987247767098</v>
      </c>
      <c r="Q53">
        <v>43.1625566869631</v>
      </c>
      <c r="R53">
        <v>43.339800199931197</v>
      </c>
      <c r="S53">
        <v>43.4757655667417</v>
      </c>
      <c r="T53">
        <v>44.054601664816801</v>
      </c>
      <c r="U53">
        <v>44.1337805861058</v>
      </c>
      <c r="V53">
        <v>44.496447560044999</v>
      </c>
      <c r="W53">
        <v>44.413917421392597</v>
      </c>
      <c r="X53">
        <v>44.087985032288103</v>
      </c>
      <c r="Y53">
        <v>44.886442126596997</v>
      </c>
      <c r="Z53">
        <v>44.9699403264651</v>
      </c>
      <c r="AA53">
        <v>44.819551915130901</v>
      </c>
      <c r="AB53">
        <v>44.577021804456699</v>
      </c>
      <c r="AC53">
        <v>44.933846312815803</v>
      </c>
      <c r="AD53">
        <v>45.044062043791101</v>
      </c>
      <c r="AE53">
        <v>44.869931312809499</v>
      </c>
    </row>
    <row r="54" spans="1:31" x14ac:dyDescent="0.2">
      <c r="A54" t="s">
        <v>269</v>
      </c>
      <c r="B54" t="s">
        <v>268</v>
      </c>
      <c r="C54">
        <v>39.452273275392699</v>
      </c>
      <c r="D54">
        <v>39.374696645393001</v>
      </c>
      <c r="E54">
        <v>39.131439348342496</v>
      </c>
      <c r="F54">
        <v>38.8625492147956</v>
      </c>
      <c r="G54">
        <v>39.3294714467551</v>
      </c>
      <c r="H54">
        <v>39.7467446264003</v>
      </c>
      <c r="I54">
        <v>39.655967761906801</v>
      </c>
      <c r="J54">
        <v>39.765306871735298</v>
      </c>
      <c r="K54">
        <v>41.477883712507598</v>
      </c>
      <c r="L54">
        <v>41.6871448503707</v>
      </c>
      <c r="M54">
        <v>41.591275890202901</v>
      </c>
      <c r="N54">
        <v>43.083791478906001</v>
      </c>
      <c r="O54">
        <v>42.844012147590902</v>
      </c>
      <c r="P54">
        <v>43.430422832446403</v>
      </c>
      <c r="Q54">
        <v>44.2752933300007</v>
      </c>
      <c r="R54">
        <v>44.251750583366103</v>
      </c>
      <c r="S54">
        <v>44.603020572912499</v>
      </c>
      <c r="T54">
        <v>43.995151405763899</v>
      </c>
      <c r="U54">
        <v>44.545258949399397</v>
      </c>
      <c r="V54">
        <v>44.705012986824997</v>
      </c>
      <c r="W54">
        <v>44.066690927216698</v>
      </c>
      <c r="X54">
        <v>43.343839893335598</v>
      </c>
      <c r="Y54">
        <v>43.810931408475199</v>
      </c>
      <c r="Z54">
        <v>43.959662017660598</v>
      </c>
      <c r="AA54">
        <v>43.987026248999797</v>
      </c>
      <c r="AB54">
        <v>44.0091796453532</v>
      </c>
      <c r="AC54">
        <v>44.198089081928799</v>
      </c>
      <c r="AD54">
        <v>43.670998149534498</v>
      </c>
      <c r="AE54">
        <v>43.958720782355101</v>
      </c>
    </row>
    <row r="55" spans="1:31" x14ac:dyDescent="0.2">
      <c r="A55" t="s">
        <v>251</v>
      </c>
      <c r="B55" t="s">
        <v>250</v>
      </c>
      <c r="C55">
        <v>39.639910311267201</v>
      </c>
      <c r="D55">
        <v>39.741141330311301</v>
      </c>
      <c r="E55">
        <v>39.933085813489903</v>
      </c>
      <c r="F55">
        <v>39.971614260676297</v>
      </c>
      <c r="G55">
        <v>39.811632071789397</v>
      </c>
      <c r="H55">
        <v>39.662010287556001</v>
      </c>
      <c r="I55">
        <v>39.015731159244098</v>
      </c>
      <c r="J55">
        <v>40.048530531124001</v>
      </c>
      <c r="K55">
        <v>40.105174337110697</v>
      </c>
      <c r="L55">
        <v>39.878604181290001</v>
      </c>
      <c r="M55">
        <v>40.784226758526998</v>
      </c>
      <c r="N55">
        <v>38.185849733680797</v>
      </c>
      <c r="O55">
        <v>38.811066783704398</v>
      </c>
      <c r="P55">
        <v>38.975816348651001</v>
      </c>
      <c r="Q55">
        <v>38.724858306596303</v>
      </c>
      <c r="R55">
        <v>38.9293859382595</v>
      </c>
      <c r="S55">
        <v>38.850598817068096</v>
      </c>
      <c r="T55">
        <v>39.024663950082903</v>
      </c>
      <c r="U55">
        <v>39.123714072206603</v>
      </c>
      <c r="V55">
        <v>38.7134504648944</v>
      </c>
      <c r="W55">
        <v>38.234820196486801</v>
      </c>
      <c r="X55">
        <v>38.380060780654503</v>
      </c>
      <c r="Y55">
        <v>37.862990702319699</v>
      </c>
      <c r="Z55">
        <v>38.569758494198801</v>
      </c>
      <c r="AA55">
        <v>38.716875062877698</v>
      </c>
      <c r="AB55">
        <v>38.853241741001199</v>
      </c>
      <c r="AC55">
        <v>38.903384377448901</v>
      </c>
      <c r="AD55">
        <v>38.889073215065999</v>
      </c>
      <c r="AE55">
        <v>39.036801508359297</v>
      </c>
    </row>
    <row r="56" spans="1:31" x14ac:dyDescent="0.2">
      <c r="A56" t="s">
        <v>379</v>
      </c>
      <c r="B56" t="s">
        <v>380</v>
      </c>
      <c r="C56">
        <v>38.364196119083601</v>
      </c>
      <c r="D56">
        <v>38.446808894857597</v>
      </c>
      <c r="E56">
        <v>38.6981185552849</v>
      </c>
      <c r="F56">
        <v>38.812538246387398</v>
      </c>
      <c r="G56">
        <v>38.822072380895101</v>
      </c>
      <c r="H56">
        <v>38.855201277728497</v>
      </c>
      <c r="I56">
        <v>37.450610862352299</v>
      </c>
      <c r="J56">
        <v>36.308781266437499</v>
      </c>
      <c r="K56">
        <v>34.606149295964201</v>
      </c>
      <c r="L56">
        <v>34.191803786305499</v>
      </c>
      <c r="M56">
        <v>32.2963657900683</v>
      </c>
      <c r="N56">
        <v>31.227145948603599</v>
      </c>
      <c r="O56">
        <v>30.989511966302199</v>
      </c>
      <c r="P56">
        <v>31.220384211669199</v>
      </c>
      <c r="Q56">
        <v>30.6843440544388</v>
      </c>
      <c r="R56">
        <v>30.1848422561992</v>
      </c>
      <c r="S56">
        <v>29.930398290276401</v>
      </c>
      <c r="T56">
        <v>29.736346088537399</v>
      </c>
      <c r="U56">
        <v>29.1077157730933</v>
      </c>
      <c r="V56">
        <v>29.4914492315182</v>
      </c>
      <c r="W56">
        <v>27.8430589742626</v>
      </c>
      <c r="X56">
        <v>29.443319375104402</v>
      </c>
      <c r="Y56">
        <v>29.362149721390601</v>
      </c>
      <c r="Z56">
        <v>28.936677387024499</v>
      </c>
      <c r="AA56">
        <v>28.818674669514198</v>
      </c>
      <c r="AB56">
        <v>29.294115633730499</v>
      </c>
      <c r="AC56">
        <v>29.834390852425699</v>
      </c>
      <c r="AD56">
        <v>30.2026874584298</v>
      </c>
      <c r="AE56">
        <v>29.530187720397802</v>
      </c>
    </row>
    <row r="57" spans="1:31" x14ac:dyDescent="0.2">
      <c r="A57" t="s">
        <v>129</v>
      </c>
      <c r="B57" t="s">
        <v>128</v>
      </c>
      <c r="C57">
        <v>53.655553943449597</v>
      </c>
      <c r="D57">
        <v>53.888962552275999</v>
      </c>
      <c r="E57">
        <v>54.324612371220503</v>
      </c>
      <c r="F57">
        <v>54.354099649614597</v>
      </c>
      <c r="G57">
        <v>54.903519716256802</v>
      </c>
      <c r="H57">
        <v>55.646392977321902</v>
      </c>
      <c r="I57">
        <v>55.713512079713297</v>
      </c>
      <c r="J57">
        <v>55.863376275790998</v>
      </c>
      <c r="K57">
        <v>56.740872373939403</v>
      </c>
      <c r="L57">
        <v>57.323504859999801</v>
      </c>
      <c r="M57">
        <v>58.0692416873</v>
      </c>
      <c r="N57">
        <v>61.1170836106878</v>
      </c>
      <c r="O57">
        <v>61.538180459951903</v>
      </c>
      <c r="P57">
        <v>62.062094978218603</v>
      </c>
      <c r="Q57">
        <v>62.224531933567597</v>
      </c>
      <c r="R57">
        <v>62.570478244415199</v>
      </c>
      <c r="S57">
        <v>62.6080264674573</v>
      </c>
      <c r="T57">
        <v>62.139002037136699</v>
      </c>
      <c r="U57">
        <v>62.9755805144734</v>
      </c>
      <c r="V57">
        <v>64.504540630468597</v>
      </c>
      <c r="W57">
        <v>64.291567112274095</v>
      </c>
      <c r="X57">
        <v>63.251998539813002</v>
      </c>
      <c r="Y57">
        <v>63.289520045410498</v>
      </c>
      <c r="Z57">
        <v>64.131386408322896</v>
      </c>
      <c r="AA57">
        <v>64.4254224338071</v>
      </c>
      <c r="AB57">
        <v>64.226637778263694</v>
      </c>
      <c r="AC57">
        <v>64.160785781772603</v>
      </c>
      <c r="AD57">
        <v>64.2687721400371</v>
      </c>
      <c r="AE57">
        <v>64.248328816770595</v>
      </c>
    </row>
    <row r="58" spans="1:31" x14ac:dyDescent="0.2">
      <c r="A58" t="s">
        <v>255</v>
      </c>
      <c r="B58" t="s">
        <v>254</v>
      </c>
      <c r="C58">
        <v>32.895139166011703</v>
      </c>
      <c r="D58">
        <v>33.170556093092301</v>
      </c>
      <c r="E58">
        <v>33.513979574053202</v>
      </c>
      <c r="F58">
        <v>33.606877234681697</v>
      </c>
      <c r="G58">
        <v>33.670500883175599</v>
      </c>
      <c r="H58">
        <v>33.7753737515213</v>
      </c>
      <c r="I58">
        <v>34.0012774513769</v>
      </c>
      <c r="J58">
        <v>34.788336944334901</v>
      </c>
      <c r="K58">
        <v>34.351698405208403</v>
      </c>
      <c r="L58">
        <v>34.225394361659902</v>
      </c>
      <c r="M58">
        <v>34.204352099402499</v>
      </c>
      <c r="N58">
        <v>34.019421934679499</v>
      </c>
      <c r="O58">
        <v>34.3110177336061</v>
      </c>
      <c r="P58">
        <v>33.9836660275665</v>
      </c>
      <c r="Q58">
        <v>33.970886591208497</v>
      </c>
      <c r="R58">
        <v>34.145731576478497</v>
      </c>
      <c r="S58">
        <v>34.33352882957</v>
      </c>
      <c r="T58">
        <v>34.727591867144199</v>
      </c>
      <c r="U58">
        <v>35.471811504371097</v>
      </c>
      <c r="V58">
        <v>35.692781797616199</v>
      </c>
      <c r="W58">
        <v>36.1796337148022</v>
      </c>
      <c r="X58">
        <v>37.476352064119503</v>
      </c>
      <c r="Y58">
        <v>36.667961910260203</v>
      </c>
      <c r="Z58">
        <v>37.801945215883201</v>
      </c>
      <c r="AA58">
        <v>38.601610553898098</v>
      </c>
      <c r="AB58">
        <v>38.472694878050604</v>
      </c>
      <c r="AC58">
        <v>38.346129737107503</v>
      </c>
      <c r="AD58">
        <v>38.593726591001598</v>
      </c>
      <c r="AE58">
        <v>38.705548328696601</v>
      </c>
    </row>
    <row r="59" spans="1:31" x14ac:dyDescent="0.2">
      <c r="A59" t="s">
        <v>259</v>
      </c>
      <c r="B59" t="s">
        <v>258</v>
      </c>
      <c r="C59">
        <v>43.015090377987697</v>
      </c>
      <c r="D59">
        <v>42.969021165581701</v>
      </c>
      <c r="E59">
        <v>43.032149674055603</v>
      </c>
      <c r="F59">
        <v>43.023320141856097</v>
      </c>
      <c r="G59">
        <v>42.954541685619901</v>
      </c>
      <c r="H59">
        <v>42.9064126650212</v>
      </c>
      <c r="I59">
        <v>42.891304172426103</v>
      </c>
      <c r="J59">
        <v>43.162631618596201</v>
      </c>
      <c r="K59">
        <v>42.3324647174571</v>
      </c>
      <c r="L59">
        <v>42.468741511095999</v>
      </c>
      <c r="M59">
        <v>41.424063116890203</v>
      </c>
      <c r="N59">
        <v>45.078863636016898</v>
      </c>
      <c r="O59">
        <v>45.577986601200699</v>
      </c>
      <c r="P59">
        <v>45.662708916220701</v>
      </c>
      <c r="Q59">
        <v>44.495108418368098</v>
      </c>
      <c r="R59">
        <v>44.8144544328755</v>
      </c>
      <c r="S59">
        <v>46.262724513828601</v>
      </c>
      <c r="T59">
        <v>46.629300819914803</v>
      </c>
      <c r="U59">
        <v>46.969626041110999</v>
      </c>
      <c r="V59">
        <v>48.270080258818297</v>
      </c>
      <c r="W59">
        <v>48.322999058783097</v>
      </c>
      <c r="X59">
        <v>48.553034148129399</v>
      </c>
      <c r="Y59">
        <v>50.026215888110102</v>
      </c>
      <c r="Z59">
        <v>49.979776840913402</v>
      </c>
      <c r="AA59">
        <v>51.903117674456297</v>
      </c>
      <c r="AB59">
        <v>51.880446821557101</v>
      </c>
      <c r="AC59">
        <v>50.913056629037897</v>
      </c>
      <c r="AD59">
        <v>50.509311596437001</v>
      </c>
      <c r="AE59">
        <v>50.659151364695497</v>
      </c>
    </row>
    <row r="60" spans="1:31" x14ac:dyDescent="0.2">
      <c r="A60" t="s">
        <v>91</v>
      </c>
      <c r="B60" t="s">
        <v>90</v>
      </c>
      <c r="C60">
        <v>70.037226267398296</v>
      </c>
      <c r="D60">
        <v>70.1345288522744</v>
      </c>
      <c r="E60">
        <v>70.246176325288502</v>
      </c>
      <c r="F60">
        <v>70.564154030929004</v>
      </c>
      <c r="G60">
        <v>71.119306612087797</v>
      </c>
      <c r="H60">
        <v>71.429027102667703</v>
      </c>
      <c r="I60">
        <v>71.682764691769904</v>
      </c>
      <c r="J60">
        <v>72.048409337742299</v>
      </c>
      <c r="K60">
        <v>72.189122020191903</v>
      </c>
      <c r="L60">
        <v>72.134029559634996</v>
      </c>
      <c r="M60">
        <v>72.642989692670199</v>
      </c>
      <c r="N60">
        <v>75.014530915383702</v>
      </c>
      <c r="O60">
        <v>75.005592103165299</v>
      </c>
      <c r="P60">
        <v>74.986013484803095</v>
      </c>
      <c r="Q60">
        <v>74.400609120096803</v>
      </c>
      <c r="R60">
        <v>74.5757914644322</v>
      </c>
      <c r="S60">
        <v>74.689122096335794</v>
      </c>
      <c r="T60">
        <v>75.313262175064807</v>
      </c>
      <c r="U60">
        <v>75.276056792772906</v>
      </c>
      <c r="V60">
        <v>75.484231293433695</v>
      </c>
      <c r="W60">
        <v>75.121206030141806</v>
      </c>
      <c r="X60">
        <v>74.2330028866173</v>
      </c>
      <c r="Y60">
        <v>74.143160944842606</v>
      </c>
      <c r="Z60">
        <v>74.111151007852598</v>
      </c>
      <c r="AA60">
        <v>73.815177262188698</v>
      </c>
      <c r="AB60">
        <v>74.178985551103807</v>
      </c>
      <c r="AC60">
        <v>74.680473326388906</v>
      </c>
      <c r="AD60">
        <v>74.75656101349</v>
      </c>
      <c r="AE60">
        <v>74.792225409554206</v>
      </c>
    </row>
    <row r="61" spans="1:31" x14ac:dyDescent="0.2">
      <c r="A61" t="s">
        <v>41</v>
      </c>
      <c r="B61" t="s">
        <v>40</v>
      </c>
      <c r="C61">
        <v>63.240975022078104</v>
      </c>
      <c r="D61">
        <v>63.381424243048301</v>
      </c>
      <c r="E61">
        <v>63.6744317895024</v>
      </c>
      <c r="F61">
        <v>63.908215610615002</v>
      </c>
      <c r="G61">
        <v>63.962657438266703</v>
      </c>
      <c r="H61">
        <v>63.937275102900401</v>
      </c>
      <c r="I61">
        <v>63.884435278254003</v>
      </c>
      <c r="J61">
        <v>63.625697998690399</v>
      </c>
      <c r="K61">
        <v>64.193944348916901</v>
      </c>
      <c r="L61">
        <v>64.363235019890595</v>
      </c>
      <c r="M61">
        <v>64.578749487691297</v>
      </c>
      <c r="N61">
        <v>65.625651546989701</v>
      </c>
      <c r="O61">
        <v>66.575861093873201</v>
      </c>
      <c r="P61">
        <v>66.600451354488797</v>
      </c>
      <c r="Q61">
        <v>67.0017819943224</v>
      </c>
      <c r="R61">
        <v>67.743962009878004</v>
      </c>
      <c r="S61">
        <v>67.982328238166005</v>
      </c>
      <c r="T61">
        <v>67.842738504564096</v>
      </c>
      <c r="U61">
        <v>67.282023522171997</v>
      </c>
      <c r="V61">
        <v>67.902035082945005</v>
      </c>
      <c r="W61">
        <v>67.906958240031102</v>
      </c>
      <c r="X61">
        <v>67.759551840947395</v>
      </c>
      <c r="Y61">
        <v>67.340893505265697</v>
      </c>
      <c r="Z61">
        <v>67.585366802387696</v>
      </c>
      <c r="AA61">
        <v>67.722268801306399</v>
      </c>
      <c r="AB61">
        <v>66.770230445167101</v>
      </c>
      <c r="AC61">
        <v>67.584247548243297</v>
      </c>
      <c r="AD61">
        <v>67.395343667044003</v>
      </c>
      <c r="AE61">
        <v>67.199890826540098</v>
      </c>
    </row>
    <row r="62" spans="1:31" x14ac:dyDescent="0.2">
      <c r="A62" t="s">
        <v>381</v>
      </c>
      <c r="B62" t="s">
        <v>382</v>
      </c>
      <c r="C62">
        <v>41.295973196901201</v>
      </c>
      <c r="D62">
        <v>41.346369721450003</v>
      </c>
      <c r="E62">
        <v>41.607753638416703</v>
      </c>
      <c r="F62">
        <v>41.910299024612698</v>
      </c>
      <c r="G62">
        <v>42.611411104067898</v>
      </c>
      <c r="H62">
        <v>43.501915077220701</v>
      </c>
      <c r="I62">
        <v>43.829973233156799</v>
      </c>
      <c r="J62">
        <v>44.150272374679403</v>
      </c>
      <c r="K62">
        <v>44.131677740971398</v>
      </c>
      <c r="L62">
        <v>43.072466243807</v>
      </c>
      <c r="M62">
        <v>44.9765736720517</v>
      </c>
      <c r="N62">
        <v>39.676182495140701</v>
      </c>
      <c r="O62">
        <v>39.320397662053601</v>
      </c>
      <c r="P62">
        <v>39.185694308248799</v>
      </c>
      <c r="Q62">
        <v>39.3192855349944</v>
      </c>
      <c r="R62">
        <v>39.596809723968398</v>
      </c>
      <c r="S62">
        <v>39.467757788105502</v>
      </c>
      <c r="T62">
        <v>40.729878204561899</v>
      </c>
      <c r="U62">
        <v>40.805890533867696</v>
      </c>
      <c r="V62">
        <v>41.365635672884302</v>
      </c>
      <c r="W62">
        <v>41.0688482533429</v>
      </c>
      <c r="X62">
        <v>41.061889420473697</v>
      </c>
      <c r="Y62">
        <v>40.685095246101703</v>
      </c>
      <c r="Z62">
        <v>40.674440734542102</v>
      </c>
      <c r="AA62">
        <v>40.409887318510798</v>
      </c>
      <c r="AB62">
        <v>39.830059236326498</v>
      </c>
      <c r="AC62">
        <v>40.309344209332799</v>
      </c>
      <c r="AD62">
        <v>39.837298291533997</v>
      </c>
      <c r="AE62">
        <v>39.963468445758203</v>
      </c>
    </row>
    <row r="63" spans="1:31" x14ac:dyDescent="0.2">
      <c r="A63" t="s">
        <v>355</v>
      </c>
      <c r="B63" t="s">
        <v>383</v>
      </c>
      <c r="C63">
        <v>38.381779366983601</v>
      </c>
      <c r="D63">
        <v>38.345602529504298</v>
      </c>
      <c r="E63">
        <v>38.3542091893163</v>
      </c>
      <c r="F63">
        <v>38.2915247999766</v>
      </c>
      <c r="G63">
        <v>38.467096394238901</v>
      </c>
      <c r="H63">
        <v>38.669793539298702</v>
      </c>
      <c r="I63">
        <v>38.786867813671201</v>
      </c>
      <c r="J63">
        <v>39.276542500876999</v>
      </c>
      <c r="K63">
        <v>39.505091889452999</v>
      </c>
      <c r="L63">
        <v>38.291295809605103</v>
      </c>
      <c r="M63">
        <v>38.746715333528698</v>
      </c>
      <c r="N63">
        <v>35.658473928190702</v>
      </c>
      <c r="O63">
        <v>35.937661817565399</v>
      </c>
      <c r="P63">
        <v>35.811324676214902</v>
      </c>
      <c r="Q63">
        <v>36.261103187146396</v>
      </c>
      <c r="R63">
        <v>35.612561937255599</v>
      </c>
      <c r="S63">
        <v>36.227006250996901</v>
      </c>
      <c r="T63">
        <v>35.660891772096598</v>
      </c>
      <c r="U63">
        <v>35.490726163498401</v>
      </c>
      <c r="V63">
        <v>36.025861538587399</v>
      </c>
      <c r="W63">
        <v>35.7872848331535</v>
      </c>
      <c r="X63">
        <v>35.614258455467002</v>
      </c>
      <c r="Y63">
        <v>36.347426163988501</v>
      </c>
      <c r="Z63">
        <v>36.960709354078404</v>
      </c>
      <c r="AA63">
        <v>37.602664776270402</v>
      </c>
      <c r="AB63">
        <v>39.361500105645199</v>
      </c>
      <c r="AC63">
        <v>38.376043673641199</v>
      </c>
      <c r="AD63">
        <v>38.725128021343799</v>
      </c>
      <c r="AE63">
        <v>39.018761456113801</v>
      </c>
    </row>
    <row r="64" spans="1:31" x14ac:dyDescent="0.2">
      <c r="A64" t="s">
        <v>207</v>
      </c>
      <c r="B64" t="s">
        <v>206</v>
      </c>
      <c r="C64">
        <v>41.731515197987697</v>
      </c>
      <c r="D64">
        <v>41.841561701021199</v>
      </c>
      <c r="E64">
        <v>42.683592605681497</v>
      </c>
      <c r="F64">
        <v>44.197633602760099</v>
      </c>
      <c r="G64">
        <v>44.060036792095701</v>
      </c>
      <c r="H64">
        <v>43.902466348572901</v>
      </c>
      <c r="I64">
        <v>43.921607350805097</v>
      </c>
      <c r="J64">
        <v>43.327479225559401</v>
      </c>
      <c r="K64">
        <v>45.830350570177302</v>
      </c>
      <c r="L64">
        <v>46.862803279324297</v>
      </c>
      <c r="M64">
        <v>47.932212191603597</v>
      </c>
      <c r="N64">
        <v>47.8831929378916</v>
      </c>
      <c r="O64">
        <v>49.557761396851902</v>
      </c>
      <c r="P64">
        <v>49.712433203329098</v>
      </c>
      <c r="Q64">
        <v>50.276016396625899</v>
      </c>
      <c r="R64">
        <v>51.667867077073801</v>
      </c>
      <c r="S64">
        <v>52.120625671200898</v>
      </c>
      <c r="T64">
        <v>53.888946449212398</v>
      </c>
      <c r="U64">
        <v>54.815715375878099</v>
      </c>
      <c r="V64">
        <v>57.303684843695898</v>
      </c>
      <c r="W64">
        <v>56.519511126218603</v>
      </c>
      <c r="X64">
        <v>56.373819677951197</v>
      </c>
      <c r="Y64">
        <v>58.170152577490498</v>
      </c>
      <c r="Z64">
        <v>58.506832952964302</v>
      </c>
      <c r="AA64">
        <v>57.361369643685599</v>
      </c>
      <c r="AB64">
        <v>58.103259648297303</v>
      </c>
      <c r="AC64">
        <v>58.634804497797496</v>
      </c>
      <c r="AD64">
        <v>58.5257179288025</v>
      </c>
      <c r="AE64">
        <v>58.608586099674397</v>
      </c>
    </row>
    <row r="65" spans="1:31" x14ac:dyDescent="0.2">
      <c r="A65" t="s">
        <v>29</v>
      </c>
      <c r="B65" t="s">
        <v>28</v>
      </c>
      <c r="C65">
        <v>66.121515650987703</v>
      </c>
      <c r="D65">
        <v>66.173446947629898</v>
      </c>
      <c r="E65">
        <v>66.399480699773505</v>
      </c>
      <c r="F65">
        <v>66.697110059568104</v>
      </c>
      <c r="G65">
        <v>66.539712905739094</v>
      </c>
      <c r="H65">
        <v>66.495600281152505</v>
      </c>
      <c r="I65">
        <v>66.678858520053595</v>
      </c>
      <c r="J65">
        <v>67.0570635354308</v>
      </c>
      <c r="K65">
        <v>67.135465541988694</v>
      </c>
      <c r="L65">
        <v>67.155767111687794</v>
      </c>
      <c r="M65">
        <v>67.415735695355394</v>
      </c>
      <c r="N65">
        <v>69.097570408178996</v>
      </c>
      <c r="O65">
        <v>69.352118101293001</v>
      </c>
      <c r="P65">
        <v>69.331880428936998</v>
      </c>
      <c r="Q65">
        <v>69.1284744903149</v>
      </c>
      <c r="R65">
        <v>70.209567782415405</v>
      </c>
      <c r="S65">
        <v>70.006927405552602</v>
      </c>
      <c r="T65">
        <v>70.352076593777298</v>
      </c>
      <c r="U65">
        <v>70.626819914486404</v>
      </c>
      <c r="V65">
        <v>71.365786851542396</v>
      </c>
      <c r="W65">
        <v>70.928391233511505</v>
      </c>
      <c r="X65">
        <v>70.269168130566598</v>
      </c>
      <c r="Y65">
        <v>70.2519272690256</v>
      </c>
      <c r="Z65">
        <v>70.556385997729706</v>
      </c>
      <c r="AA65">
        <v>70.340305970090299</v>
      </c>
      <c r="AB65">
        <v>70.144574000377702</v>
      </c>
      <c r="AC65">
        <v>70.094893226568104</v>
      </c>
      <c r="AD65">
        <v>70.187711595767695</v>
      </c>
      <c r="AE65">
        <v>69.612343137139305</v>
      </c>
    </row>
    <row r="66" spans="1:31" x14ac:dyDescent="0.2">
      <c r="A66" t="s">
        <v>275</v>
      </c>
      <c r="B66" t="s">
        <v>274</v>
      </c>
      <c r="C66">
        <v>39.568889906020999</v>
      </c>
      <c r="D66">
        <v>39.466821841414898</v>
      </c>
      <c r="E66">
        <v>39.476881469031397</v>
      </c>
      <c r="F66">
        <v>39.2364224611905</v>
      </c>
      <c r="G66">
        <v>39.557962162886803</v>
      </c>
      <c r="H66">
        <v>39.956852693514399</v>
      </c>
      <c r="I66">
        <v>39.0601780746535</v>
      </c>
      <c r="J66">
        <v>38.082556287326099</v>
      </c>
      <c r="K66">
        <v>38.758389172068398</v>
      </c>
      <c r="L66">
        <v>38.718509257487703</v>
      </c>
      <c r="M66">
        <v>38.270085490200799</v>
      </c>
      <c r="N66">
        <v>39.529405504237303</v>
      </c>
      <c r="O66">
        <v>40.164441261036899</v>
      </c>
      <c r="P66">
        <v>40.420181050159499</v>
      </c>
      <c r="Q66">
        <v>40.843226270391497</v>
      </c>
      <c r="R66">
        <v>41.0210200043269</v>
      </c>
      <c r="S66">
        <v>41.654777050669097</v>
      </c>
      <c r="T66">
        <v>41.357747633831998</v>
      </c>
      <c r="U66">
        <v>41.801885016459302</v>
      </c>
      <c r="V66">
        <v>41.561405157086497</v>
      </c>
      <c r="W66">
        <v>41.261952045386401</v>
      </c>
      <c r="X66">
        <v>42.054686955459204</v>
      </c>
      <c r="Y66">
        <v>41.7736685208775</v>
      </c>
      <c r="Z66">
        <v>42.579231867539498</v>
      </c>
      <c r="AA66">
        <v>43.223784401575202</v>
      </c>
      <c r="AB66">
        <v>43.272632615959601</v>
      </c>
      <c r="AC66">
        <v>43.437505303643498</v>
      </c>
      <c r="AD66">
        <v>43.660159508348897</v>
      </c>
      <c r="AE66">
        <v>43.670379736614997</v>
      </c>
    </row>
    <row r="67" spans="1:31" x14ac:dyDescent="0.2">
      <c r="A67" t="s">
        <v>133</v>
      </c>
      <c r="B67" t="s">
        <v>132</v>
      </c>
      <c r="C67">
        <v>51.999898809148398</v>
      </c>
      <c r="D67">
        <v>52.230151412751702</v>
      </c>
      <c r="E67">
        <v>53.301402486415697</v>
      </c>
      <c r="F67">
        <v>54.207193014776401</v>
      </c>
      <c r="G67">
        <v>54.285274958303802</v>
      </c>
      <c r="H67">
        <v>54.348721840768398</v>
      </c>
      <c r="I67">
        <v>54.309658267838103</v>
      </c>
      <c r="J67">
        <v>54.122615797837902</v>
      </c>
      <c r="K67">
        <v>54.318271225594401</v>
      </c>
      <c r="L67">
        <v>54.853360216804496</v>
      </c>
      <c r="M67">
        <v>54.396272721115103</v>
      </c>
      <c r="N67">
        <v>55.4976681832892</v>
      </c>
      <c r="O67">
        <v>55.264041990882298</v>
      </c>
      <c r="P67">
        <v>54.782438050695397</v>
      </c>
      <c r="Q67">
        <v>55.1697107781957</v>
      </c>
      <c r="R67">
        <v>54.951273538595899</v>
      </c>
      <c r="S67">
        <v>54.531589858079997</v>
      </c>
      <c r="T67">
        <v>54.082061460034303</v>
      </c>
      <c r="U67">
        <v>55.243796614293998</v>
      </c>
      <c r="V67">
        <v>55.998712858836903</v>
      </c>
      <c r="W67">
        <v>56.236852903301802</v>
      </c>
      <c r="X67">
        <v>56.092059637864999</v>
      </c>
      <c r="Y67">
        <v>56.062571952040003</v>
      </c>
      <c r="Z67">
        <v>56.291725529977803</v>
      </c>
      <c r="AA67">
        <v>56.6053053560845</v>
      </c>
      <c r="AB67">
        <v>57.031684747205702</v>
      </c>
      <c r="AC67">
        <v>58.0137000523331</v>
      </c>
      <c r="AD67">
        <v>57.771732875612997</v>
      </c>
      <c r="AE67">
        <v>58.048993637135197</v>
      </c>
    </row>
    <row r="68" spans="1:31" x14ac:dyDescent="0.2">
      <c r="A68" t="s">
        <v>247</v>
      </c>
      <c r="B68" t="s">
        <v>246</v>
      </c>
      <c r="C68">
        <v>52.769428605744302</v>
      </c>
      <c r="D68">
        <v>52.805461385387297</v>
      </c>
      <c r="E68">
        <v>52.941856806943903</v>
      </c>
      <c r="F68">
        <v>53.1348988712504</v>
      </c>
      <c r="G68">
        <v>53.182427228074701</v>
      </c>
      <c r="H68">
        <v>53.262104215628298</v>
      </c>
      <c r="I68">
        <v>53.321501240544897</v>
      </c>
      <c r="J68">
        <v>53.551401456339498</v>
      </c>
      <c r="K68">
        <v>54.0656482778342</v>
      </c>
      <c r="L68">
        <v>53.670750442252199</v>
      </c>
      <c r="M68">
        <v>54.965696875295102</v>
      </c>
      <c r="N68">
        <v>51.6579793870538</v>
      </c>
      <c r="O68">
        <v>50.873187568544097</v>
      </c>
      <c r="P68">
        <v>50.530149261793703</v>
      </c>
      <c r="Q68">
        <v>50.752618305409001</v>
      </c>
      <c r="R68">
        <v>51.962521193281802</v>
      </c>
      <c r="S68">
        <v>52.673905556148199</v>
      </c>
      <c r="T68">
        <v>52.946801203319801</v>
      </c>
      <c r="U68">
        <v>53.296123434354399</v>
      </c>
      <c r="V68">
        <v>54.110159162911103</v>
      </c>
      <c r="W68">
        <v>55.4943378913648</v>
      </c>
      <c r="X68">
        <v>55.342291414178298</v>
      </c>
      <c r="Y68">
        <v>55.168535409076704</v>
      </c>
      <c r="Z68">
        <v>55.197724101860999</v>
      </c>
      <c r="AA68">
        <v>55.172139242001201</v>
      </c>
      <c r="AB68">
        <v>55.010581540595403</v>
      </c>
      <c r="AC68">
        <v>55.457198715429897</v>
      </c>
      <c r="AD68">
        <v>55.659025314309403</v>
      </c>
      <c r="AE68">
        <v>55.962154943672303</v>
      </c>
    </row>
    <row r="69" spans="1:31" x14ac:dyDescent="0.2">
      <c r="A69" t="s">
        <v>257</v>
      </c>
      <c r="B69" t="s">
        <v>256</v>
      </c>
      <c r="C69">
        <v>37.300860831666803</v>
      </c>
      <c r="D69">
        <v>37.400170799940497</v>
      </c>
      <c r="E69">
        <v>37.579324803165903</v>
      </c>
      <c r="F69">
        <v>37.560490189741998</v>
      </c>
      <c r="G69">
        <v>37.836422277096901</v>
      </c>
      <c r="H69">
        <v>37.960113436988003</v>
      </c>
      <c r="I69">
        <v>38.140654600202403</v>
      </c>
      <c r="J69">
        <v>38.434099239859698</v>
      </c>
      <c r="K69">
        <v>38.376679770882603</v>
      </c>
      <c r="L69">
        <v>39.243539210260003</v>
      </c>
      <c r="M69">
        <v>38.792724939241303</v>
      </c>
      <c r="N69">
        <v>37.343773272731497</v>
      </c>
      <c r="O69">
        <v>37.983036141564902</v>
      </c>
      <c r="P69">
        <v>38.602676453441802</v>
      </c>
      <c r="Q69">
        <v>39.096345523191303</v>
      </c>
      <c r="R69">
        <v>39.861880195112697</v>
      </c>
      <c r="S69">
        <v>40.012880716628104</v>
      </c>
      <c r="T69">
        <v>39.635384814012603</v>
      </c>
      <c r="U69">
        <v>40.294343145210703</v>
      </c>
      <c r="V69">
        <v>40.786888444469596</v>
      </c>
      <c r="W69">
        <v>40.887028856843102</v>
      </c>
      <c r="X69">
        <v>41.191003843901498</v>
      </c>
      <c r="Y69">
        <v>41.712287753928003</v>
      </c>
      <c r="Z69">
        <v>41.50992186885</v>
      </c>
      <c r="AA69">
        <v>41.243367120933499</v>
      </c>
      <c r="AB69">
        <v>40.113558154213301</v>
      </c>
      <c r="AC69">
        <v>40.031587712286303</v>
      </c>
      <c r="AD69">
        <v>40.553036330374503</v>
      </c>
      <c r="AE69">
        <v>40.975400380812502</v>
      </c>
    </row>
    <row r="70" spans="1:31" x14ac:dyDescent="0.2">
      <c r="A70" t="s">
        <v>309</v>
      </c>
      <c r="B70" t="s">
        <v>308</v>
      </c>
      <c r="C70">
        <v>35.861991425443499</v>
      </c>
      <c r="D70">
        <v>36.020754980557399</v>
      </c>
      <c r="E70">
        <v>35.672576971016802</v>
      </c>
      <c r="F70">
        <v>35.314381876076098</v>
      </c>
      <c r="G70">
        <v>35.2754754947251</v>
      </c>
      <c r="H70">
        <v>35.428556984496602</v>
      </c>
      <c r="I70">
        <v>35.804121308787501</v>
      </c>
      <c r="J70">
        <v>36.444587319938101</v>
      </c>
      <c r="K70">
        <v>36.152106491222803</v>
      </c>
      <c r="L70">
        <v>36.489988726492498</v>
      </c>
      <c r="M70">
        <v>35.654705466137003</v>
      </c>
      <c r="N70">
        <v>33.792421591140602</v>
      </c>
      <c r="O70">
        <v>33.597812798223302</v>
      </c>
      <c r="P70">
        <v>34.260674590025502</v>
      </c>
      <c r="Q70">
        <v>34.571281276754199</v>
      </c>
      <c r="R70">
        <v>33.718903452364302</v>
      </c>
      <c r="S70">
        <v>33.623608405415503</v>
      </c>
      <c r="T70">
        <v>34.268923636994998</v>
      </c>
      <c r="U70">
        <v>34.883120969086001</v>
      </c>
      <c r="V70">
        <v>35.634246640437702</v>
      </c>
      <c r="W70">
        <v>35.613512793565597</v>
      </c>
      <c r="X70">
        <v>36.144991927101302</v>
      </c>
      <c r="Y70">
        <v>36.996192042251202</v>
      </c>
      <c r="Z70">
        <v>36.739343763384703</v>
      </c>
      <c r="AA70">
        <v>37.6123438238765</v>
      </c>
      <c r="AB70">
        <v>37.408722206149797</v>
      </c>
      <c r="AC70">
        <v>36.7252559727958</v>
      </c>
      <c r="AD70">
        <v>37.178584070470301</v>
      </c>
      <c r="AE70">
        <v>37.501011714614201</v>
      </c>
    </row>
    <row r="71" spans="1:31" x14ac:dyDescent="0.2">
      <c r="A71" t="s">
        <v>357</v>
      </c>
      <c r="B71" t="s">
        <v>356</v>
      </c>
      <c r="C71">
        <v>30.776325110050902</v>
      </c>
      <c r="D71">
        <v>30.693240495921302</v>
      </c>
      <c r="E71">
        <v>30.843981051387701</v>
      </c>
      <c r="F71">
        <v>30.9943521513541</v>
      </c>
      <c r="G71">
        <v>31.475086184040801</v>
      </c>
      <c r="H71">
        <v>31.967523020303499</v>
      </c>
      <c r="I71">
        <v>31.504567641466799</v>
      </c>
      <c r="J71">
        <v>31.2136989366522</v>
      </c>
      <c r="K71">
        <v>31.217304760175299</v>
      </c>
      <c r="L71">
        <v>31.253293296035501</v>
      </c>
      <c r="M71">
        <v>32.264964738484103</v>
      </c>
      <c r="N71">
        <v>28.8544960707341</v>
      </c>
      <c r="O71">
        <v>28.736360325041701</v>
      </c>
      <c r="P71">
        <v>28.753163593808299</v>
      </c>
      <c r="Q71">
        <v>28.497781527695999</v>
      </c>
      <c r="R71">
        <v>27.693208604253002</v>
      </c>
      <c r="S71">
        <v>27.855862752468401</v>
      </c>
      <c r="T71">
        <v>28.6090746094015</v>
      </c>
      <c r="U71">
        <v>28.665378712468598</v>
      </c>
      <c r="V71">
        <v>28.014776541391502</v>
      </c>
      <c r="W71">
        <v>28.1416791972369</v>
      </c>
      <c r="X71">
        <v>28.311804516814501</v>
      </c>
      <c r="Y71">
        <v>28.6966339751249</v>
      </c>
      <c r="Z71">
        <v>28.780563909087402</v>
      </c>
      <c r="AA71">
        <v>29.1931908445064</v>
      </c>
      <c r="AB71">
        <v>29.3796007573611</v>
      </c>
      <c r="AC71">
        <v>29.9136109088446</v>
      </c>
      <c r="AD71">
        <v>30.8478797146036</v>
      </c>
      <c r="AE71">
        <v>30.9624459126671</v>
      </c>
    </row>
    <row r="72" spans="1:31" x14ac:dyDescent="0.2">
      <c r="A72" t="s">
        <v>384</v>
      </c>
      <c r="B72" t="s">
        <v>385</v>
      </c>
      <c r="C72">
        <v>42.790994646076904</v>
      </c>
      <c r="D72">
        <v>42.8215751969826</v>
      </c>
      <c r="E72">
        <v>42.597777562943598</v>
      </c>
      <c r="F72">
        <v>42.143930968094701</v>
      </c>
      <c r="G72">
        <v>42.064008844848601</v>
      </c>
      <c r="H72">
        <v>41.978242035570602</v>
      </c>
      <c r="I72">
        <v>42.310739982273397</v>
      </c>
      <c r="J72">
        <v>42.657226339371803</v>
      </c>
      <c r="K72">
        <v>42.131853227396299</v>
      </c>
      <c r="L72">
        <v>42.2130378754796</v>
      </c>
      <c r="M72">
        <v>39.421366251594101</v>
      </c>
      <c r="N72">
        <v>39.303292107702902</v>
      </c>
      <c r="O72">
        <v>38.7342544702745</v>
      </c>
      <c r="P72">
        <v>39.415704405561002</v>
      </c>
      <c r="Q72">
        <v>39.102685284619</v>
      </c>
      <c r="R72">
        <v>39.103775771869103</v>
      </c>
      <c r="S72">
        <v>39.116967851590303</v>
      </c>
      <c r="T72">
        <v>38.638842244764902</v>
      </c>
      <c r="U72">
        <v>39.341838402964903</v>
      </c>
      <c r="V72">
        <v>39.622451069486601</v>
      </c>
      <c r="W72">
        <v>39.830537170395097</v>
      </c>
      <c r="X72">
        <v>40.833165564409398</v>
      </c>
      <c r="Y72">
        <v>40.130435270722003</v>
      </c>
      <c r="Z72">
        <v>41.495825153809399</v>
      </c>
      <c r="AA72">
        <v>42.400670110985303</v>
      </c>
      <c r="AB72">
        <v>43.9049723486131</v>
      </c>
      <c r="AC72">
        <v>44.465763957626201</v>
      </c>
      <c r="AD72">
        <v>43.880222444689103</v>
      </c>
      <c r="AE72">
        <v>43.732795076543198</v>
      </c>
    </row>
    <row r="73" spans="1:31" x14ac:dyDescent="0.2">
      <c r="A73" t="s">
        <v>329</v>
      </c>
      <c r="B73" t="s">
        <v>328</v>
      </c>
      <c r="C73">
        <v>33.678941808974002</v>
      </c>
      <c r="D73">
        <v>33.723121278596302</v>
      </c>
      <c r="E73">
        <v>33.714845773198398</v>
      </c>
      <c r="F73">
        <v>33.793939550623101</v>
      </c>
      <c r="G73">
        <v>33.737427404850003</v>
      </c>
      <c r="H73">
        <v>33.683658604275003</v>
      </c>
      <c r="I73">
        <v>33.101020312769698</v>
      </c>
      <c r="J73">
        <v>32.526766160565501</v>
      </c>
      <c r="K73">
        <v>32.241082568655699</v>
      </c>
      <c r="L73">
        <v>32.819717021596603</v>
      </c>
      <c r="M73">
        <v>32.389293247446297</v>
      </c>
      <c r="N73">
        <v>31.849964913565199</v>
      </c>
      <c r="O73">
        <v>32.2546890787088</v>
      </c>
      <c r="P73">
        <v>32.787839495678803</v>
      </c>
      <c r="Q73">
        <v>33.274004183088003</v>
      </c>
      <c r="R73">
        <v>33.027009391343</v>
      </c>
      <c r="S73">
        <v>32.862420371318002</v>
      </c>
      <c r="T73">
        <v>33.010086730708601</v>
      </c>
      <c r="U73">
        <v>33.464214617247499</v>
      </c>
      <c r="V73">
        <v>33.2909300394561</v>
      </c>
      <c r="W73">
        <v>33.198839965472303</v>
      </c>
      <c r="X73">
        <v>33.415358776763902</v>
      </c>
      <c r="Y73">
        <v>33.948355029819197</v>
      </c>
      <c r="Z73">
        <v>33.867363676480799</v>
      </c>
      <c r="AA73">
        <v>33.633027111406399</v>
      </c>
      <c r="AB73">
        <v>33.512445500764997</v>
      </c>
      <c r="AC73">
        <v>33.118188966481597</v>
      </c>
      <c r="AD73">
        <v>33.116750709755003</v>
      </c>
      <c r="AE73">
        <v>33.2010394759386</v>
      </c>
    </row>
    <row r="74" spans="1:31" x14ac:dyDescent="0.2">
      <c r="A74" t="s">
        <v>287</v>
      </c>
      <c r="B74" t="s">
        <v>286</v>
      </c>
      <c r="C74">
        <v>37.274934632078299</v>
      </c>
      <c r="D74">
        <v>37.146974977802302</v>
      </c>
      <c r="E74">
        <v>37.604746273141799</v>
      </c>
      <c r="F74">
        <v>37.4154984413954</v>
      </c>
      <c r="G74">
        <v>37.513383533888501</v>
      </c>
      <c r="H74">
        <v>37.723158051507703</v>
      </c>
      <c r="I74">
        <v>37.583189779105197</v>
      </c>
      <c r="J74">
        <v>36.995664790771301</v>
      </c>
      <c r="K74">
        <v>37.107891163391898</v>
      </c>
      <c r="L74">
        <v>37.2318685616615</v>
      </c>
      <c r="M74">
        <v>37.496959317368699</v>
      </c>
      <c r="N74">
        <v>37.563952005285998</v>
      </c>
      <c r="O74">
        <v>38.165008205695003</v>
      </c>
      <c r="P74">
        <v>38.205323753423997</v>
      </c>
      <c r="Q74">
        <v>38.6366295239647</v>
      </c>
      <c r="R74">
        <v>38.558896732265701</v>
      </c>
      <c r="S74">
        <v>38.110718433711803</v>
      </c>
      <c r="T74">
        <v>37.528981793846803</v>
      </c>
      <c r="U74">
        <v>38.003388017766497</v>
      </c>
      <c r="V74">
        <v>38.874762418891997</v>
      </c>
      <c r="W74">
        <v>39.669714691896402</v>
      </c>
      <c r="X74">
        <v>39.343525084809301</v>
      </c>
      <c r="Y74">
        <v>39.021559323796701</v>
      </c>
      <c r="Z74">
        <v>39.575903485617303</v>
      </c>
      <c r="AA74">
        <v>38.647973033864403</v>
      </c>
      <c r="AB74">
        <v>38.053556292139497</v>
      </c>
      <c r="AC74">
        <v>37.834827732391403</v>
      </c>
      <c r="AD74">
        <v>38.319578956308099</v>
      </c>
      <c r="AE74">
        <v>37.948121994307201</v>
      </c>
    </row>
    <row r="75" spans="1:31" x14ac:dyDescent="0.2">
      <c r="A75" t="s">
        <v>117</v>
      </c>
      <c r="B75" t="s">
        <v>116</v>
      </c>
      <c r="C75">
        <v>54.730712282805897</v>
      </c>
      <c r="D75">
        <v>54.235719155511603</v>
      </c>
      <c r="E75">
        <v>54.308410866148499</v>
      </c>
      <c r="F75">
        <v>54.5109931333131</v>
      </c>
      <c r="G75">
        <v>54.6971275254472</v>
      </c>
      <c r="H75">
        <v>55.087738600868498</v>
      </c>
      <c r="I75">
        <v>55.3234096542554</v>
      </c>
      <c r="J75">
        <v>55.153768530146003</v>
      </c>
      <c r="K75">
        <v>55.016977629997797</v>
      </c>
      <c r="L75">
        <v>55.455237656779602</v>
      </c>
      <c r="M75">
        <v>55.274949740129699</v>
      </c>
      <c r="N75">
        <v>56.133351918262797</v>
      </c>
      <c r="O75">
        <v>56.1446198833005</v>
      </c>
      <c r="P75">
        <v>55.814019080308697</v>
      </c>
      <c r="Q75">
        <v>56.274178383049097</v>
      </c>
      <c r="R75">
        <v>55.595723247490703</v>
      </c>
      <c r="S75">
        <v>56.166732708673401</v>
      </c>
      <c r="T75">
        <v>56.266757722041802</v>
      </c>
      <c r="U75">
        <v>56.159008167078298</v>
      </c>
      <c r="V75">
        <v>55.824112088423803</v>
      </c>
      <c r="W75">
        <v>55.629872152507403</v>
      </c>
      <c r="X75">
        <v>55.178374986280701</v>
      </c>
      <c r="Y75">
        <v>54.662229055372499</v>
      </c>
      <c r="Z75">
        <v>54.345030851040399</v>
      </c>
      <c r="AA75">
        <v>54.315637900766298</v>
      </c>
      <c r="AB75">
        <v>54.635438152474599</v>
      </c>
      <c r="AC75">
        <v>54.722594292017703</v>
      </c>
      <c r="AD75">
        <v>54.1712209359466</v>
      </c>
      <c r="AE75">
        <v>54.5972347642671</v>
      </c>
    </row>
    <row r="76" spans="1:31" x14ac:dyDescent="0.2">
      <c r="A76" t="s">
        <v>95</v>
      </c>
      <c r="B76" t="s">
        <v>94</v>
      </c>
      <c r="C76">
        <v>61.213954380853401</v>
      </c>
      <c r="D76">
        <v>61.1114021032338</v>
      </c>
      <c r="E76">
        <v>62.182034283508997</v>
      </c>
      <c r="F76">
        <v>64.178005749133902</v>
      </c>
      <c r="G76">
        <v>64.562002455148999</v>
      </c>
      <c r="H76">
        <v>66.475118677235997</v>
      </c>
      <c r="I76">
        <v>66.444464657629197</v>
      </c>
      <c r="J76">
        <v>67.695689970013802</v>
      </c>
      <c r="K76">
        <v>68.029015987437703</v>
      </c>
      <c r="L76">
        <v>68.274777507113697</v>
      </c>
      <c r="M76">
        <v>69.0019709494469</v>
      </c>
      <c r="N76">
        <v>69.987471477072006</v>
      </c>
      <c r="O76">
        <v>71.576716155886302</v>
      </c>
      <c r="P76">
        <v>71.596026317623895</v>
      </c>
      <c r="Q76">
        <v>71.385354397240604</v>
      </c>
      <c r="R76">
        <v>71.460670249255699</v>
      </c>
      <c r="S76">
        <v>71.159517892491195</v>
      </c>
      <c r="T76">
        <v>70.127099383203301</v>
      </c>
      <c r="U76">
        <v>70.243826324402804</v>
      </c>
      <c r="V76">
        <v>71.948577300821896</v>
      </c>
      <c r="W76">
        <v>70.976605608220396</v>
      </c>
      <c r="X76">
        <v>70.091468171990599</v>
      </c>
      <c r="Y76">
        <v>69.616872303771203</v>
      </c>
      <c r="Z76">
        <v>70.532507897829703</v>
      </c>
      <c r="AA76">
        <v>69.4417089929441</v>
      </c>
      <c r="AB76">
        <v>69.184670473185705</v>
      </c>
      <c r="AC76">
        <v>69.261206202106905</v>
      </c>
      <c r="AD76">
        <v>68.493382148298096</v>
      </c>
      <c r="AE76">
        <v>68.397376702845705</v>
      </c>
    </row>
    <row r="77" spans="1:31" x14ac:dyDescent="0.2">
      <c r="A77" t="s">
        <v>31</v>
      </c>
      <c r="B77" t="s">
        <v>30</v>
      </c>
      <c r="C77">
        <v>38.822627020125303</v>
      </c>
      <c r="D77">
        <v>38.918369009311199</v>
      </c>
      <c r="E77">
        <v>39.230273963017403</v>
      </c>
      <c r="F77">
        <v>39.517655911871003</v>
      </c>
      <c r="G77">
        <v>39.259012989113202</v>
      </c>
      <c r="H77">
        <v>39.108188879925201</v>
      </c>
      <c r="I77">
        <v>38.9463117134949</v>
      </c>
      <c r="J77">
        <v>38.747014196612298</v>
      </c>
      <c r="K77">
        <v>39.330094651927197</v>
      </c>
      <c r="L77">
        <v>39.493468650473503</v>
      </c>
      <c r="M77">
        <v>41.048166644839199</v>
      </c>
      <c r="N77">
        <v>44.921789662062302</v>
      </c>
      <c r="O77">
        <v>44.776089942245697</v>
      </c>
      <c r="P77">
        <v>45.274379946941998</v>
      </c>
      <c r="Q77">
        <v>45.106825033692097</v>
      </c>
      <c r="R77">
        <v>46.509157304389497</v>
      </c>
      <c r="S77">
        <v>46.492771264682901</v>
      </c>
      <c r="T77">
        <v>46.776397870344198</v>
      </c>
      <c r="U77">
        <v>47.082817012925801</v>
      </c>
      <c r="V77">
        <v>37.173630301571897</v>
      </c>
      <c r="W77">
        <v>37.241044007565499</v>
      </c>
      <c r="X77">
        <v>39.285430505032302</v>
      </c>
      <c r="Y77">
        <v>40.464019991947303</v>
      </c>
      <c r="Z77">
        <v>41.543859526622697</v>
      </c>
      <c r="AA77">
        <v>42.085246707574299</v>
      </c>
      <c r="AB77">
        <v>43.336341538806003</v>
      </c>
      <c r="AC77">
        <v>43.5472243180185</v>
      </c>
      <c r="AD77">
        <v>43.677843030946498</v>
      </c>
      <c r="AE77">
        <v>43.533646367145103</v>
      </c>
    </row>
    <row r="78" spans="1:31" x14ac:dyDescent="0.2">
      <c r="A78" t="s">
        <v>45</v>
      </c>
      <c r="B78" t="s">
        <v>44</v>
      </c>
      <c r="C78">
        <v>40.104205281376402</v>
      </c>
      <c r="D78">
        <v>39.982056046262201</v>
      </c>
      <c r="E78">
        <v>39.8854215103431</v>
      </c>
      <c r="F78">
        <v>39.305392630472397</v>
      </c>
      <c r="G78">
        <v>39.873546628195697</v>
      </c>
      <c r="H78">
        <v>40.742013263951499</v>
      </c>
      <c r="I78">
        <v>40.3893750456281</v>
      </c>
      <c r="J78">
        <v>40.043555639368101</v>
      </c>
      <c r="K78">
        <v>40.521089214526697</v>
      </c>
      <c r="L78">
        <v>40.342648399566798</v>
      </c>
      <c r="M78">
        <v>41.674817257110597</v>
      </c>
      <c r="N78">
        <v>45.405132793746198</v>
      </c>
      <c r="O78">
        <v>46.539436062840203</v>
      </c>
      <c r="P78">
        <v>46.891720101112099</v>
      </c>
      <c r="Q78">
        <v>45.936328890620203</v>
      </c>
      <c r="R78">
        <v>47.558916791660103</v>
      </c>
      <c r="S78">
        <v>47.768861925914798</v>
      </c>
      <c r="T78">
        <v>48.283480881623902</v>
      </c>
      <c r="U78">
        <v>48.622023947126202</v>
      </c>
      <c r="V78">
        <v>41.426372357256497</v>
      </c>
      <c r="W78">
        <v>41.996757985707802</v>
      </c>
      <c r="X78">
        <v>42.074922008021602</v>
      </c>
      <c r="Y78">
        <v>43.720334159231903</v>
      </c>
      <c r="Z78">
        <v>44.423377371171803</v>
      </c>
      <c r="AA78">
        <v>45.094025276955399</v>
      </c>
      <c r="AB78">
        <v>45.474466623571701</v>
      </c>
      <c r="AC78">
        <v>45.8235377759691</v>
      </c>
      <c r="AD78">
        <v>46.046236235324599</v>
      </c>
      <c r="AE78">
        <v>45.865433428547099</v>
      </c>
    </row>
    <row r="79" spans="1:31" x14ac:dyDescent="0.2">
      <c r="A79" t="s">
        <v>386</v>
      </c>
      <c r="B79" t="s">
        <v>387</v>
      </c>
      <c r="C79">
        <v>45.4528969622448</v>
      </c>
      <c r="D79">
        <v>45.525020356558699</v>
      </c>
      <c r="E79">
        <v>45.672694347565603</v>
      </c>
      <c r="F79">
        <v>45.847831767260701</v>
      </c>
      <c r="G79">
        <v>45.996518949716503</v>
      </c>
      <c r="H79">
        <v>46.286689028348803</v>
      </c>
      <c r="I79">
        <v>47.113190814086998</v>
      </c>
      <c r="J79">
        <v>47.904691881497897</v>
      </c>
      <c r="K79">
        <v>47.931773212819202</v>
      </c>
      <c r="L79">
        <v>48.352744844119499</v>
      </c>
      <c r="M79">
        <v>48.472454823191597</v>
      </c>
      <c r="N79">
        <v>48.015456217548198</v>
      </c>
      <c r="O79">
        <v>49.1252965008348</v>
      </c>
      <c r="P79">
        <v>49.788463716459198</v>
      </c>
      <c r="Q79">
        <v>48.747446817127397</v>
      </c>
      <c r="R79">
        <v>48.0429275578893</v>
      </c>
      <c r="S79">
        <v>48.516850761808797</v>
      </c>
      <c r="T79">
        <v>48.554416794851903</v>
      </c>
      <c r="U79">
        <v>49.1992931622109</v>
      </c>
      <c r="V79">
        <v>50.839485237117501</v>
      </c>
      <c r="W79">
        <v>51.239446110630297</v>
      </c>
      <c r="X79">
        <v>51.956711043362098</v>
      </c>
      <c r="Y79">
        <v>51.680030637386302</v>
      </c>
      <c r="Z79">
        <v>49.658332219335399</v>
      </c>
      <c r="AA79">
        <v>49.3791841149772</v>
      </c>
      <c r="AB79">
        <v>48.967490832473302</v>
      </c>
      <c r="AC79">
        <v>48.526346399719799</v>
      </c>
      <c r="AD79">
        <v>48.615496689533799</v>
      </c>
      <c r="AE79">
        <v>48.2130344311499</v>
      </c>
    </row>
    <row r="80" spans="1:31" x14ac:dyDescent="0.2">
      <c r="A80" t="s">
        <v>181</v>
      </c>
      <c r="B80" t="s">
        <v>180</v>
      </c>
      <c r="C80">
        <v>40.2175450421066</v>
      </c>
      <c r="D80">
        <v>40.212111823373696</v>
      </c>
      <c r="E80">
        <v>40.5661311613514</v>
      </c>
      <c r="F80">
        <v>40.905736360824598</v>
      </c>
      <c r="G80">
        <v>40.822968446004097</v>
      </c>
      <c r="H80">
        <v>40.754760727311499</v>
      </c>
      <c r="I80">
        <v>40.999121291015001</v>
      </c>
      <c r="J80">
        <v>41.201678856480299</v>
      </c>
      <c r="K80">
        <v>41.869544396603203</v>
      </c>
      <c r="L80">
        <v>40.693657223528497</v>
      </c>
      <c r="M80">
        <v>39.519609096895202</v>
      </c>
      <c r="N80">
        <v>38.81420041618</v>
      </c>
      <c r="O80">
        <v>38.573129863792502</v>
      </c>
      <c r="P80">
        <v>39.030589378669397</v>
      </c>
      <c r="Q80">
        <v>39.2851391931706</v>
      </c>
      <c r="R80">
        <v>39.255070128427398</v>
      </c>
      <c r="S80">
        <v>39.437564934041099</v>
      </c>
      <c r="T80">
        <v>39.522330578066601</v>
      </c>
      <c r="U80">
        <v>39.6556387048728</v>
      </c>
      <c r="V80">
        <v>40.276692041756597</v>
      </c>
      <c r="W80">
        <v>39.816803451465098</v>
      </c>
      <c r="X80">
        <v>40.788854221407</v>
      </c>
      <c r="Y80">
        <v>41.814214148960801</v>
      </c>
      <c r="Z80">
        <v>41.857426771216801</v>
      </c>
      <c r="AA80">
        <v>41.906208788154103</v>
      </c>
      <c r="AB80">
        <v>42.079985047527202</v>
      </c>
      <c r="AC80">
        <v>42.445001234627497</v>
      </c>
      <c r="AD80">
        <v>42.803816175225698</v>
      </c>
      <c r="AE80">
        <v>42.480007954634203</v>
      </c>
    </row>
    <row r="81" spans="1:31" x14ac:dyDescent="0.2">
      <c r="A81" t="s">
        <v>65</v>
      </c>
      <c r="B81" t="s">
        <v>64</v>
      </c>
      <c r="C81">
        <v>59.051114368467402</v>
      </c>
      <c r="D81">
        <v>59.1964402865379</v>
      </c>
      <c r="E81">
        <v>59.123537053177301</v>
      </c>
      <c r="F81">
        <v>59.084297798811797</v>
      </c>
      <c r="G81">
        <v>58.927255571992298</v>
      </c>
      <c r="H81">
        <v>58.9122431093054</v>
      </c>
      <c r="I81">
        <v>59.020874640427103</v>
      </c>
      <c r="J81">
        <v>59.207202399730697</v>
      </c>
      <c r="K81">
        <v>59.5213826886867</v>
      </c>
      <c r="L81">
        <v>59.087455180511199</v>
      </c>
      <c r="M81">
        <v>60.5551982458922</v>
      </c>
      <c r="N81">
        <v>63.428173940362903</v>
      </c>
      <c r="O81">
        <v>64.283515256820394</v>
      </c>
      <c r="P81">
        <v>64.181830874998397</v>
      </c>
      <c r="Q81">
        <v>64.207115723607799</v>
      </c>
      <c r="R81">
        <v>63.979611891788203</v>
      </c>
      <c r="S81">
        <v>63.5784798582946</v>
      </c>
      <c r="T81">
        <v>62.6922641605872</v>
      </c>
      <c r="U81">
        <v>64.108674161071093</v>
      </c>
      <c r="V81">
        <v>65.2585133899059</v>
      </c>
      <c r="W81">
        <v>65.728804978117196</v>
      </c>
      <c r="X81">
        <v>65.037923767486802</v>
      </c>
      <c r="Y81">
        <v>64.586894234600805</v>
      </c>
      <c r="Z81">
        <v>64.378196458139399</v>
      </c>
      <c r="AA81">
        <v>63.701016770903003</v>
      </c>
      <c r="AB81">
        <v>64.128034659685198</v>
      </c>
      <c r="AC81">
        <v>64.339256383461503</v>
      </c>
      <c r="AD81">
        <v>64.4559250923447</v>
      </c>
      <c r="AE81">
        <v>64.063137678853707</v>
      </c>
    </row>
    <row r="82" spans="1:31" x14ac:dyDescent="0.2">
      <c r="A82" t="s">
        <v>113</v>
      </c>
      <c r="B82" t="s">
        <v>112</v>
      </c>
      <c r="C82">
        <v>60.866294650345701</v>
      </c>
      <c r="D82">
        <v>61.0390641383622</v>
      </c>
      <c r="E82">
        <v>60.6791313986093</v>
      </c>
      <c r="F82">
        <v>60.444101151932998</v>
      </c>
      <c r="G82">
        <v>60.404865462463498</v>
      </c>
      <c r="H82">
        <v>60.376487441762301</v>
      </c>
      <c r="I82">
        <v>60.485968116547397</v>
      </c>
      <c r="J82">
        <v>60.765759960426699</v>
      </c>
      <c r="K82">
        <v>60.740938073048603</v>
      </c>
      <c r="L82">
        <v>60.383906566546798</v>
      </c>
      <c r="M82">
        <v>59.592496977795399</v>
      </c>
      <c r="N82">
        <v>61.159779093585897</v>
      </c>
      <c r="O82">
        <v>61.365404741384303</v>
      </c>
      <c r="P82">
        <v>61.8807503433964</v>
      </c>
      <c r="Q82">
        <v>60.9159221497221</v>
      </c>
      <c r="R82">
        <v>60.954887333428701</v>
      </c>
      <c r="S82">
        <v>61.095202742601501</v>
      </c>
      <c r="T82">
        <v>61.099343728311297</v>
      </c>
      <c r="U82">
        <v>61.109666659758098</v>
      </c>
      <c r="V82">
        <v>61.502493287986098</v>
      </c>
      <c r="W82">
        <v>61.848226245891397</v>
      </c>
      <c r="X82">
        <v>61.936613100138402</v>
      </c>
      <c r="Y82">
        <v>60.6735746391074</v>
      </c>
      <c r="Z82">
        <v>60.618248413947299</v>
      </c>
      <c r="AA82">
        <v>60.309571450309001</v>
      </c>
      <c r="AB82">
        <v>60.762788575617897</v>
      </c>
      <c r="AC82">
        <v>62.210896707237502</v>
      </c>
      <c r="AD82">
        <v>62.020802139600001</v>
      </c>
      <c r="AE82">
        <v>62.306464327617</v>
      </c>
    </row>
    <row r="83" spans="1:31" x14ac:dyDescent="0.2">
      <c r="A83" t="s">
        <v>51</v>
      </c>
      <c r="B83" t="s">
        <v>50</v>
      </c>
      <c r="C83">
        <v>53.8766492120808</v>
      </c>
      <c r="D83">
        <v>53.8237462151899</v>
      </c>
      <c r="E83">
        <v>54.1019412886384</v>
      </c>
      <c r="F83">
        <v>54.2581449607707</v>
      </c>
      <c r="G83">
        <v>54.8390750594127</v>
      </c>
      <c r="H83">
        <v>55.940728628445697</v>
      </c>
      <c r="I83">
        <v>55.818462265112203</v>
      </c>
      <c r="J83">
        <v>55.7731323938022</v>
      </c>
      <c r="K83">
        <v>55.833177845024203</v>
      </c>
      <c r="L83">
        <v>55.6084691573528</v>
      </c>
      <c r="M83">
        <v>56.362230561197002</v>
      </c>
      <c r="N83">
        <v>57.0166013201667</v>
      </c>
      <c r="O83">
        <v>56.805666721909503</v>
      </c>
      <c r="P83">
        <v>55.975768358279197</v>
      </c>
      <c r="Q83">
        <v>55.808839482079897</v>
      </c>
      <c r="R83">
        <v>56.053802764174698</v>
      </c>
      <c r="S83">
        <v>56.031157948238501</v>
      </c>
      <c r="T83">
        <v>55.148096950380101</v>
      </c>
      <c r="U83">
        <v>54.848644783422799</v>
      </c>
      <c r="V83">
        <v>55.627486259345801</v>
      </c>
      <c r="W83">
        <v>56.018529558963799</v>
      </c>
      <c r="X83">
        <v>55.815849055583499</v>
      </c>
      <c r="Y83">
        <v>55.950745028689198</v>
      </c>
      <c r="Z83">
        <v>56.781897929141003</v>
      </c>
      <c r="AA83">
        <v>56.646917513776202</v>
      </c>
      <c r="AB83">
        <v>57.982981280066902</v>
      </c>
      <c r="AC83">
        <v>58.222414210897099</v>
      </c>
      <c r="AD83">
        <v>58.634499305807402</v>
      </c>
      <c r="AE83">
        <v>58.801516051952099</v>
      </c>
    </row>
    <row r="84" spans="1:31" x14ac:dyDescent="0.2">
      <c r="A84" t="s">
        <v>263</v>
      </c>
      <c r="B84" t="s">
        <v>262</v>
      </c>
      <c r="C84">
        <v>45.271882808955603</v>
      </c>
      <c r="D84">
        <v>45.521824484609098</v>
      </c>
      <c r="E84">
        <v>45.291062846907302</v>
      </c>
      <c r="F84">
        <v>45.197580449648903</v>
      </c>
      <c r="G84">
        <v>45.130090311877503</v>
      </c>
      <c r="H84">
        <v>44.356939424117201</v>
      </c>
      <c r="I84">
        <v>42.450405657612201</v>
      </c>
      <c r="J84">
        <v>43.116775178614802</v>
      </c>
      <c r="K84">
        <v>43.603519573568001</v>
      </c>
      <c r="L84">
        <v>43.832822223436501</v>
      </c>
      <c r="M84">
        <v>43.495215286182699</v>
      </c>
      <c r="N84">
        <v>43.024019852218203</v>
      </c>
      <c r="O84">
        <v>43.011198586348399</v>
      </c>
      <c r="P84">
        <v>43.167367338317902</v>
      </c>
      <c r="Q84">
        <v>43.184886922669897</v>
      </c>
      <c r="R84">
        <v>43.134053140380502</v>
      </c>
      <c r="S84">
        <v>43.767594237668497</v>
      </c>
      <c r="T84">
        <v>43.5095930603254</v>
      </c>
      <c r="U84">
        <v>44.179737262152997</v>
      </c>
      <c r="V84">
        <v>44.785869894696603</v>
      </c>
      <c r="W84">
        <v>44.463441156555902</v>
      </c>
      <c r="X84">
        <v>45.499383326327099</v>
      </c>
      <c r="Y84">
        <v>45.7666702587182</v>
      </c>
      <c r="Z84">
        <v>46.183606734598101</v>
      </c>
      <c r="AA84">
        <v>46.493501557286798</v>
      </c>
      <c r="AB84">
        <v>47.229424606178704</v>
      </c>
      <c r="AC84">
        <v>47.3678938070816</v>
      </c>
      <c r="AD84">
        <v>47.762778820791802</v>
      </c>
      <c r="AE84">
        <v>47.422829529880602</v>
      </c>
    </row>
    <row r="85" spans="1:31" x14ac:dyDescent="0.2">
      <c r="A85" t="s">
        <v>37</v>
      </c>
      <c r="B85" t="s">
        <v>36</v>
      </c>
      <c r="C85">
        <v>59.880266908337802</v>
      </c>
      <c r="D85">
        <v>60.011921340282399</v>
      </c>
      <c r="E85">
        <v>59.946266403184303</v>
      </c>
      <c r="F85">
        <v>59.812711128414499</v>
      </c>
      <c r="G85">
        <v>60.2868493676052</v>
      </c>
      <c r="H85">
        <v>60.810629988356602</v>
      </c>
      <c r="I85">
        <v>60.448096171396003</v>
      </c>
      <c r="J85">
        <v>60.032357025805403</v>
      </c>
      <c r="K85">
        <v>61.045701125750803</v>
      </c>
      <c r="L85">
        <v>61.4192136996556</v>
      </c>
      <c r="M85">
        <v>62.611560764429001</v>
      </c>
      <c r="N85">
        <v>66.592514491424694</v>
      </c>
      <c r="O85">
        <v>66.451193228941605</v>
      </c>
      <c r="P85">
        <v>66.852081900131907</v>
      </c>
      <c r="Q85">
        <v>67.221545625626305</v>
      </c>
      <c r="R85">
        <v>69.218119344222202</v>
      </c>
      <c r="S85">
        <v>69.098265699649502</v>
      </c>
      <c r="T85">
        <v>69.414739750122607</v>
      </c>
      <c r="U85">
        <v>69.787238927577107</v>
      </c>
      <c r="V85">
        <v>67.451412620488199</v>
      </c>
      <c r="W85">
        <v>66.525374121523996</v>
      </c>
      <c r="X85">
        <v>65.589716471239001</v>
      </c>
      <c r="Y85">
        <v>65.765585611930405</v>
      </c>
      <c r="Z85">
        <v>65.419481996217101</v>
      </c>
      <c r="AA85">
        <v>65.486913935430195</v>
      </c>
      <c r="AB85">
        <v>65.472511777641898</v>
      </c>
      <c r="AC85">
        <v>65.750839448706301</v>
      </c>
      <c r="AD85">
        <v>65.863562819020103</v>
      </c>
      <c r="AE85">
        <v>65.3811151140508</v>
      </c>
    </row>
    <row r="86" spans="1:31" x14ac:dyDescent="0.2">
      <c r="A86" t="s">
        <v>245</v>
      </c>
      <c r="B86" t="s">
        <v>244</v>
      </c>
      <c r="C86">
        <v>45.450515303614701</v>
      </c>
      <c r="D86">
        <v>45.4427925647988</v>
      </c>
      <c r="E86">
        <v>45.858977106645199</v>
      </c>
      <c r="F86">
        <v>46.152093209250602</v>
      </c>
      <c r="G86">
        <v>46.173837691706098</v>
      </c>
      <c r="H86">
        <v>46.276761551009997</v>
      </c>
      <c r="I86">
        <v>46.160185660461202</v>
      </c>
      <c r="J86">
        <v>45.830225165041902</v>
      </c>
      <c r="K86">
        <v>47.5523927547762</v>
      </c>
      <c r="L86">
        <v>47.089779126112397</v>
      </c>
      <c r="M86">
        <v>48.093733231547603</v>
      </c>
      <c r="N86">
        <v>48.260660148358703</v>
      </c>
      <c r="O86">
        <v>48.9010626256348</v>
      </c>
      <c r="P86">
        <v>49.716609385566798</v>
      </c>
      <c r="Q86">
        <v>48.804842961076602</v>
      </c>
      <c r="R86">
        <v>48.566050798757502</v>
      </c>
      <c r="S86">
        <v>48.967062721950199</v>
      </c>
      <c r="T86">
        <v>49.0477341606422</v>
      </c>
      <c r="U86">
        <v>49.226740313731703</v>
      </c>
      <c r="V86">
        <v>49.952773002753098</v>
      </c>
      <c r="W86">
        <v>50.740526347527002</v>
      </c>
      <c r="X86">
        <v>50.244383333583301</v>
      </c>
      <c r="Y86">
        <v>50.103538119197303</v>
      </c>
      <c r="Z86">
        <v>49.7308220077377</v>
      </c>
      <c r="AA86">
        <v>50.643348694423999</v>
      </c>
      <c r="AB86">
        <v>50.608262593948702</v>
      </c>
      <c r="AC86">
        <v>50.473341482897702</v>
      </c>
      <c r="AD86">
        <v>50.940969392477399</v>
      </c>
      <c r="AE86">
        <v>51.0487842997236</v>
      </c>
    </row>
    <row r="87" spans="1:31" x14ac:dyDescent="0.2">
      <c r="A87" t="s">
        <v>97</v>
      </c>
      <c r="B87" t="s">
        <v>96</v>
      </c>
      <c r="C87">
        <v>47.511419935279399</v>
      </c>
      <c r="D87">
        <v>47.501124036178801</v>
      </c>
      <c r="E87">
        <v>47.850139922156302</v>
      </c>
      <c r="F87">
        <v>48.319611768891797</v>
      </c>
      <c r="G87">
        <v>48.415344551622397</v>
      </c>
      <c r="H87">
        <v>48.830190772617698</v>
      </c>
      <c r="I87">
        <v>49.216601243576001</v>
      </c>
      <c r="J87">
        <v>49.597944301969797</v>
      </c>
      <c r="K87">
        <v>50.289725678662499</v>
      </c>
      <c r="L87">
        <v>50.3975214898677</v>
      </c>
      <c r="M87">
        <v>50.903838593923098</v>
      </c>
      <c r="N87">
        <v>49.924963242746799</v>
      </c>
      <c r="O87">
        <v>50.327790040993598</v>
      </c>
      <c r="P87">
        <v>50.462757310953201</v>
      </c>
      <c r="Q87">
        <v>51.340987460260799</v>
      </c>
      <c r="R87">
        <v>51.5388410691234</v>
      </c>
      <c r="S87">
        <v>51.999568283231397</v>
      </c>
      <c r="T87">
        <v>53.0947709636431</v>
      </c>
      <c r="U87">
        <v>53.723248151119101</v>
      </c>
      <c r="V87">
        <v>54.669228802596997</v>
      </c>
      <c r="W87">
        <v>54.1658901052174</v>
      </c>
      <c r="X87">
        <v>55.456138465259102</v>
      </c>
      <c r="Y87">
        <v>56.071056208445697</v>
      </c>
      <c r="Z87">
        <v>56.860095585048903</v>
      </c>
      <c r="AA87">
        <v>57.7934812337826</v>
      </c>
      <c r="AB87">
        <v>57.3224703578109</v>
      </c>
      <c r="AC87">
        <v>57.834198974559897</v>
      </c>
      <c r="AD87">
        <v>58.147423115466303</v>
      </c>
      <c r="AE87">
        <v>58.0307475273599</v>
      </c>
    </row>
    <row r="88" spans="1:31" x14ac:dyDescent="0.2">
      <c r="A88" t="s">
        <v>277</v>
      </c>
      <c r="B88" t="s">
        <v>276</v>
      </c>
      <c r="C88">
        <v>34.809672178263902</v>
      </c>
      <c r="D88">
        <v>34.8108972039972</v>
      </c>
      <c r="E88">
        <v>34.735635698812501</v>
      </c>
      <c r="F88">
        <v>34.823291768767099</v>
      </c>
      <c r="G88">
        <v>34.925416430720098</v>
      </c>
      <c r="H88">
        <v>34.957488568498803</v>
      </c>
      <c r="I88">
        <v>35.404808853182601</v>
      </c>
      <c r="J88">
        <v>35.821465841641903</v>
      </c>
      <c r="K88">
        <v>35.999023792931503</v>
      </c>
      <c r="L88">
        <v>36.225941219590602</v>
      </c>
      <c r="M88">
        <v>35.657980626371703</v>
      </c>
      <c r="N88">
        <v>34.569566638832598</v>
      </c>
      <c r="O88">
        <v>34.483807535064599</v>
      </c>
      <c r="P88">
        <v>34.3495890178542</v>
      </c>
      <c r="Q88">
        <v>34.2761054125721</v>
      </c>
      <c r="R88">
        <v>34.177833305442903</v>
      </c>
      <c r="S88">
        <v>34.013384339499702</v>
      </c>
      <c r="T88">
        <v>33.535079897858303</v>
      </c>
      <c r="U88">
        <v>34.092020057989998</v>
      </c>
      <c r="V88">
        <v>34.9247298048315</v>
      </c>
      <c r="W88">
        <v>34.754468497405</v>
      </c>
      <c r="X88">
        <v>36.322938011767597</v>
      </c>
      <c r="Y88">
        <v>36.1569912811077</v>
      </c>
      <c r="Z88">
        <v>36.841431992620798</v>
      </c>
      <c r="AA88">
        <v>37.5022827250259</v>
      </c>
      <c r="AB88">
        <v>37.543641293863899</v>
      </c>
      <c r="AC88">
        <v>38.068678475570501</v>
      </c>
      <c r="AD88">
        <v>38.050971931111597</v>
      </c>
      <c r="AE88">
        <v>38.015319385240403</v>
      </c>
    </row>
    <row r="89" spans="1:31" x14ac:dyDescent="0.2">
      <c r="A89" t="s">
        <v>335</v>
      </c>
      <c r="B89" t="s">
        <v>334</v>
      </c>
      <c r="C89">
        <v>42.842195224545598</v>
      </c>
      <c r="D89">
        <v>42.784513515323098</v>
      </c>
      <c r="E89">
        <v>43.053352676087897</v>
      </c>
      <c r="F89">
        <v>42.749338083780302</v>
      </c>
      <c r="G89">
        <v>42.912101537084297</v>
      </c>
      <c r="H89">
        <v>42.982660704146802</v>
      </c>
      <c r="I89">
        <v>43.135854432942999</v>
      </c>
      <c r="J89">
        <v>43.273000185812997</v>
      </c>
      <c r="K89">
        <v>43.470852630722398</v>
      </c>
      <c r="L89">
        <v>43.719732686954799</v>
      </c>
      <c r="M89">
        <v>42.132711898867598</v>
      </c>
      <c r="N89">
        <v>40.789572119384701</v>
      </c>
      <c r="O89">
        <v>41.0806573379216</v>
      </c>
      <c r="P89">
        <v>39.920376047606801</v>
      </c>
      <c r="Q89">
        <v>38.089341157737003</v>
      </c>
      <c r="R89">
        <v>39.411161144108</v>
      </c>
      <c r="S89">
        <v>40.735202762836998</v>
      </c>
      <c r="T89">
        <v>40.162195410140697</v>
      </c>
      <c r="U89">
        <v>39.571264903154201</v>
      </c>
      <c r="V89">
        <v>41.879515853979598</v>
      </c>
      <c r="W89">
        <v>42.566985008950198</v>
      </c>
      <c r="X89">
        <v>41.813243537135598</v>
      </c>
      <c r="Y89">
        <v>42.206359241220603</v>
      </c>
      <c r="Z89">
        <v>41.071868337485</v>
      </c>
      <c r="AA89">
        <v>43.365396506784997</v>
      </c>
      <c r="AB89">
        <v>41.923611468921301</v>
      </c>
      <c r="AC89">
        <v>41.455194760669698</v>
      </c>
      <c r="AD89">
        <v>41.764488537458099</v>
      </c>
      <c r="AE89">
        <v>42.815506948703799</v>
      </c>
    </row>
    <row r="90" spans="1:31" x14ac:dyDescent="0.2">
      <c r="A90" t="s">
        <v>388</v>
      </c>
      <c r="B90" t="s">
        <v>389</v>
      </c>
      <c r="C90">
        <v>40.268372804882901</v>
      </c>
      <c r="D90">
        <v>40.256308518595198</v>
      </c>
      <c r="E90">
        <v>40.6607264273973</v>
      </c>
      <c r="F90">
        <v>40.6390541468961</v>
      </c>
      <c r="G90">
        <v>40.990415928706</v>
      </c>
      <c r="H90">
        <v>41.208054595250402</v>
      </c>
      <c r="I90">
        <v>42.207679686451797</v>
      </c>
      <c r="J90">
        <v>42.748888501510002</v>
      </c>
      <c r="K90">
        <v>40.4156201497062</v>
      </c>
      <c r="L90">
        <v>40.890205476552701</v>
      </c>
      <c r="M90">
        <v>41.492169328157999</v>
      </c>
      <c r="N90">
        <v>40.718185846793801</v>
      </c>
      <c r="O90">
        <v>40.096233034929099</v>
      </c>
      <c r="P90">
        <v>40.294496856435401</v>
      </c>
      <c r="Q90">
        <v>41.764434974519197</v>
      </c>
      <c r="R90">
        <v>41.993895776897098</v>
      </c>
      <c r="S90">
        <v>42.015790142384297</v>
      </c>
      <c r="T90">
        <v>42.125989613815499</v>
      </c>
      <c r="U90">
        <v>42.0863772681328</v>
      </c>
      <c r="V90">
        <v>41.8755527120571</v>
      </c>
      <c r="W90">
        <v>42.129071030734202</v>
      </c>
      <c r="X90">
        <v>41.3102531457303</v>
      </c>
      <c r="Y90">
        <v>41.195356653492503</v>
      </c>
      <c r="Z90">
        <v>40.908020534680297</v>
      </c>
      <c r="AA90">
        <v>40.464138721544302</v>
      </c>
      <c r="AB90">
        <v>39.915270562239598</v>
      </c>
      <c r="AC90">
        <v>40.332827958992901</v>
      </c>
      <c r="AD90">
        <v>40.407328073545997</v>
      </c>
      <c r="AE90">
        <v>40.5678721015477</v>
      </c>
    </row>
    <row r="91" spans="1:31" x14ac:dyDescent="0.2">
      <c r="A91" t="s">
        <v>73</v>
      </c>
      <c r="B91" t="s">
        <v>390</v>
      </c>
      <c r="C91">
        <v>56.132421762269601</v>
      </c>
      <c r="D91">
        <v>56.342748102384597</v>
      </c>
      <c r="E91">
        <v>56.968676944127303</v>
      </c>
      <c r="F91">
        <v>56.982491845805001</v>
      </c>
      <c r="G91">
        <v>57.602499901815101</v>
      </c>
      <c r="H91">
        <v>58.2447642642136</v>
      </c>
      <c r="I91">
        <v>59.184477651393003</v>
      </c>
      <c r="J91">
        <v>59.903776485683302</v>
      </c>
      <c r="K91">
        <v>60.353149470731303</v>
      </c>
      <c r="L91">
        <v>60.018977692443997</v>
      </c>
      <c r="M91">
        <v>61.195145009388703</v>
      </c>
      <c r="N91">
        <v>61.879094552104199</v>
      </c>
      <c r="O91">
        <v>63.316764139908102</v>
      </c>
      <c r="P91">
        <v>63.1322563116439</v>
      </c>
      <c r="Q91">
        <v>63.448796374806498</v>
      </c>
      <c r="R91">
        <v>64.7572789768886</v>
      </c>
      <c r="S91">
        <v>65.020841413627394</v>
      </c>
      <c r="T91">
        <v>65.325933151840104</v>
      </c>
      <c r="U91">
        <v>66.127678251006202</v>
      </c>
      <c r="V91">
        <v>66.661477978266007</v>
      </c>
      <c r="W91">
        <v>65.935388244703205</v>
      </c>
      <c r="X91">
        <v>65.216389795960296</v>
      </c>
      <c r="Y91">
        <v>65.342966470042796</v>
      </c>
      <c r="Z91">
        <v>65.733413787416595</v>
      </c>
      <c r="AA91">
        <v>66.223919199752402</v>
      </c>
      <c r="AB91">
        <v>66.305461801133404</v>
      </c>
      <c r="AC91">
        <v>66.624422390095006</v>
      </c>
      <c r="AD91">
        <v>66.837444181464605</v>
      </c>
      <c r="AE91">
        <v>67.405845730143696</v>
      </c>
    </row>
    <row r="92" spans="1:31" x14ac:dyDescent="0.2">
      <c r="A92" t="s">
        <v>89</v>
      </c>
      <c r="B92" t="s">
        <v>88</v>
      </c>
      <c r="C92">
        <v>48.3205236850402</v>
      </c>
      <c r="D92">
        <v>48.350380410875204</v>
      </c>
      <c r="E92">
        <v>48.529833662640897</v>
      </c>
      <c r="F92">
        <v>48.7325695709904</v>
      </c>
      <c r="G92">
        <v>48.739307478938798</v>
      </c>
      <c r="H92">
        <v>48.889562673061498</v>
      </c>
      <c r="I92">
        <v>49.871554788334201</v>
      </c>
      <c r="J92">
        <v>50.892109554003397</v>
      </c>
      <c r="K92">
        <v>50.276315297827097</v>
      </c>
      <c r="L92">
        <v>50.320729491820998</v>
      </c>
      <c r="M92">
        <v>49.201098190848001</v>
      </c>
      <c r="N92">
        <v>49.230433931859999</v>
      </c>
      <c r="O92">
        <v>49.4525447129515</v>
      </c>
      <c r="P92">
        <v>49.8286399201317</v>
      </c>
      <c r="Q92">
        <v>49.873712314443601</v>
      </c>
      <c r="R92">
        <v>50.5052806321631</v>
      </c>
      <c r="S92">
        <v>49.790878472316201</v>
      </c>
      <c r="T92">
        <v>49.118950186554002</v>
      </c>
      <c r="U92">
        <v>49.707673966896103</v>
      </c>
      <c r="V92">
        <v>50.199325443460097</v>
      </c>
      <c r="W92">
        <v>49.8290621965659</v>
      </c>
      <c r="X92">
        <v>49.879035443816903</v>
      </c>
      <c r="Y92">
        <v>49.408069539942304</v>
      </c>
      <c r="Z92">
        <v>49.791973998442202</v>
      </c>
      <c r="AA92">
        <v>50.629065155512997</v>
      </c>
      <c r="AB92">
        <v>52.254977051777701</v>
      </c>
      <c r="AC92">
        <v>52.758951310583697</v>
      </c>
      <c r="AD92">
        <v>53.562634625132503</v>
      </c>
      <c r="AE92">
        <v>53.875522192495197</v>
      </c>
    </row>
    <row r="93" spans="1:31" x14ac:dyDescent="0.2">
      <c r="A93" t="s">
        <v>299</v>
      </c>
      <c r="B93" t="s">
        <v>391</v>
      </c>
      <c r="C93">
        <v>46.555012238760497</v>
      </c>
      <c r="D93">
        <v>46.460246601184302</v>
      </c>
      <c r="E93">
        <v>46.766739041804101</v>
      </c>
      <c r="F93">
        <v>46.368006142950499</v>
      </c>
      <c r="G93">
        <v>46.8393185169164</v>
      </c>
      <c r="H93">
        <v>47.484178065425702</v>
      </c>
      <c r="I93">
        <v>47.801132433708098</v>
      </c>
      <c r="J93">
        <v>47.645942766863897</v>
      </c>
      <c r="K93">
        <v>47.985015962225503</v>
      </c>
      <c r="L93">
        <v>47.105894071602101</v>
      </c>
      <c r="M93">
        <v>46.667561520186197</v>
      </c>
      <c r="N93">
        <v>43.8280631837033</v>
      </c>
      <c r="O93">
        <v>44.585216817896097</v>
      </c>
      <c r="P93">
        <v>44.769910125632897</v>
      </c>
      <c r="Q93">
        <v>45.200754010219903</v>
      </c>
      <c r="R93">
        <v>46.009752576499999</v>
      </c>
      <c r="S93">
        <v>47.153491986119398</v>
      </c>
      <c r="T93">
        <v>46.734852532573697</v>
      </c>
      <c r="U93">
        <v>47.2922312583364</v>
      </c>
      <c r="V93">
        <v>48.265564547222503</v>
      </c>
      <c r="W93">
        <v>47.587494752618802</v>
      </c>
      <c r="X93">
        <v>49.8200970855207</v>
      </c>
      <c r="Y93">
        <v>50.3665820953698</v>
      </c>
      <c r="Z93">
        <v>51.303997170339599</v>
      </c>
      <c r="AA93">
        <v>51.482899720231799</v>
      </c>
      <c r="AB93">
        <v>50.857470302816203</v>
      </c>
      <c r="AC93">
        <v>51.168886666014203</v>
      </c>
      <c r="AD93">
        <v>51.060507124739402</v>
      </c>
      <c r="AE93">
        <v>51.176061451600503</v>
      </c>
    </row>
    <row r="94" spans="1:31" x14ac:dyDescent="0.2">
      <c r="A94" t="s">
        <v>271</v>
      </c>
      <c r="B94" t="s">
        <v>392</v>
      </c>
      <c r="C94">
        <v>36.278783606994303</v>
      </c>
      <c r="D94">
        <v>36.422777029956102</v>
      </c>
      <c r="E94">
        <v>36.562017932123503</v>
      </c>
      <c r="F94">
        <v>36.693196354402197</v>
      </c>
      <c r="G94">
        <v>36.7946314295639</v>
      </c>
      <c r="H94">
        <v>36.9168364045522</v>
      </c>
      <c r="I94">
        <v>36.714004586637898</v>
      </c>
      <c r="J94">
        <v>37.242159631608899</v>
      </c>
      <c r="K94">
        <v>36.724337854159998</v>
      </c>
      <c r="L94">
        <v>35.552083267058698</v>
      </c>
      <c r="M94">
        <v>34.957077153204501</v>
      </c>
      <c r="N94">
        <v>34.014969655835699</v>
      </c>
      <c r="O94">
        <v>34.670895680672402</v>
      </c>
      <c r="P94">
        <v>35.5275964480836</v>
      </c>
      <c r="Q94">
        <v>35.659520601516199</v>
      </c>
      <c r="R94">
        <v>35.656926760496702</v>
      </c>
      <c r="S94">
        <v>35.8356729159987</v>
      </c>
      <c r="T94">
        <v>36.954229654728799</v>
      </c>
      <c r="U94">
        <v>37.7792695210575</v>
      </c>
      <c r="V94">
        <v>38.174680815308598</v>
      </c>
      <c r="W94">
        <v>37.747675460505498</v>
      </c>
      <c r="X94">
        <v>38.156187480398998</v>
      </c>
      <c r="Y94">
        <v>39.013868487592198</v>
      </c>
      <c r="Z94">
        <v>39.748884622009001</v>
      </c>
      <c r="AA94">
        <v>39.128174536223803</v>
      </c>
      <c r="AB94">
        <v>39.309025488044</v>
      </c>
      <c r="AC94">
        <v>38.9806064073843</v>
      </c>
      <c r="AD94">
        <v>39.352758725550999</v>
      </c>
      <c r="AE94">
        <v>39.279958318703599</v>
      </c>
    </row>
    <row r="95" spans="1:31" x14ac:dyDescent="0.2">
      <c r="A95" t="s">
        <v>141</v>
      </c>
      <c r="B95" t="s">
        <v>140</v>
      </c>
      <c r="C95">
        <v>50.400158919435299</v>
      </c>
      <c r="D95">
        <v>50.244878289111803</v>
      </c>
      <c r="E95">
        <v>51.066762813389197</v>
      </c>
      <c r="F95">
        <v>52.274778561492298</v>
      </c>
      <c r="G95">
        <v>51.412169579468703</v>
      </c>
      <c r="H95">
        <v>51.272443340259997</v>
      </c>
      <c r="I95">
        <v>51.808875278301997</v>
      </c>
      <c r="J95">
        <v>52.566899299470599</v>
      </c>
      <c r="K95">
        <v>53.160995451665499</v>
      </c>
      <c r="L95">
        <v>53.202752205801801</v>
      </c>
      <c r="M95">
        <v>54.102532964189599</v>
      </c>
      <c r="N95">
        <v>54.7503732594692</v>
      </c>
      <c r="O95">
        <v>55.754770936454101</v>
      </c>
      <c r="P95">
        <v>56.302058324082203</v>
      </c>
      <c r="Q95">
        <v>56.2864781239198</v>
      </c>
      <c r="R95">
        <v>55.729454780534603</v>
      </c>
      <c r="S95">
        <v>55.860790965608103</v>
      </c>
      <c r="T95">
        <v>56.939916330032403</v>
      </c>
      <c r="U95">
        <v>57.876758566672599</v>
      </c>
      <c r="V95">
        <v>58.539913713850297</v>
      </c>
      <c r="W95">
        <v>58.831577328478801</v>
      </c>
      <c r="X95">
        <v>58.072946593711897</v>
      </c>
      <c r="Y95">
        <v>58.614821852681096</v>
      </c>
      <c r="Z95">
        <v>57.658661158196402</v>
      </c>
      <c r="AA95">
        <v>58.253383375574799</v>
      </c>
      <c r="AB95">
        <v>59.090971729811102</v>
      </c>
      <c r="AC95">
        <v>59.516667611155199</v>
      </c>
      <c r="AD95">
        <v>59.419130264014001</v>
      </c>
      <c r="AE95">
        <v>59.479693260496603</v>
      </c>
    </row>
    <row r="96" spans="1:31" x14ac:dyDescent="0.2">
      <c r="A96" t="s">
        <v>217</v>
      </c>
      <c r="B96" t="s">
        <v>216</v>
      </c>
      <c r="C96">
        <v>40.615432258359199</v>
      </c>
      <c r="D96">
        <v>40.661686677599697</v>
      </c>
      <c r="E96">
        <v>41.219827036275298</v>
      </c>
      <c r="F96">
        <v>41.637480648325401</v>
      </c>
      <c r="G96">
        <v>42.017986006318701</v>
      </c>
      <c r="H96">
        <v>42.1678885692831</v>
      </c>
      <c r="I96">
        <v>42.451397047820898</v>
      </c>
      <c r="J96">
        <v>42.586887101381798</v>
      </c>
      <c r="K96">
        <v>41.878617773288497</v>
      </c>
      <c r="L96">
        <v>42.112603354319702</v>
      </c>
      <c r="M96">
        <v>42.153092984719599</v>
      </c>
      <c r="N96">
        <v>40.105512848333099</v>
      </c>
      <c r="O96">
        <v>40.734503375485801</v>
      </c>
      <c r="P96">
        <v>41.406758408475298</v>
      </c>
      <c r="Q96">
        <v>42.256356133212499</v>
      </c>
      <c r="R96">
        <v>43.026874005670201</v>
      </c>
      <c r="S96">
        <v>43.463960951919702</v>
      </c>
      <c r="T96">
        <v>43.874102191111803</v>
      </c>
      <c r="U96">
        <v>44.0172729018011</v>
      </c>
      <c r="V96">
        <v>43.751810590778199</v>
      </c>
      <c r="W96">
        <v>43.838620375033699</v>
      </c>
      <c r="X96">
        <v>43.3471215295436</v>
      </c>
      <c r="Y96">
        <v>42.838076840672898</v>
      </c>
      <c r="Z96">
        <v>42.702350711723398</v>
      </c>
      <c r="AA96">
        <v>42.981984194566799</v>
      </c>
      <c r="AB96">
        <v>42.349461201135497</v>
      </c>
      <c r="AC96">
        <v>42.2554068250558</v>
      </c>
      <c r="AD96">
        <v>42.992756884334398</v>
      </c>
      <c r="AE96">
        <v>42.530735891975503</v>
      </c>
    </row>
    <row r="97" spans="1:31" x14ac:dyDescent="0.2">
      <c r="A97" t="s">
        <v>341</v>
      </c>
      <c r="B97" t="s">
        <v>340</v>
      </c>
      <c r="C97">
        <v>39.935483855408599</v>
      </c>
      <c r="D97">
        <v>39.868304208114303</v>
      </c>
      <c r="E97">
        <v>39.897998302013598</v>
      </c>
      <c r="F97">
        <v>39.571188718040702</v>
      </c>
      <c r="G97">
        <v>39.502987673720099</v>
      </c>
      <c r="H97">
        <v>39.425267810850599</v>
      </c>
      <c r="I97">
        <v>39.117147630879899</v>
      </c>
      <c r="J97">
        <v>39.288012387030399</v>
      </c>
      <c r="K97">
        <v>39.508952722773699</v>
      </c>
      <c r="L97">
        <v>39.863848039606502</v>
      </c>
      <c r="M97">
        <v>39.7691551874859</v>
      </c>
      <c r="N97">
        <v>38.936260389632501</v>
      </c>
      <c r="O97">
        <v>38.951623862263297</v>
      </c>
      <c r="P97">
        <v>39.091130395579199</v>
      </c>
      <c r="Q97">
        <v>39.2611828560674</v>
      </c>
      <c r="R97">
        <v>39.644876010158598</v>
      </c>
      <c r="S97">
        <v>39.412753376539698</v>
      </c>
      <c r="T97">
        <v>39.431294840993097</v>
      </c>
      <c r="U97">
        <v>40.865515463347798</v>
      </c>
      <c r="V97">
        <v>41.812500521751701</v>
      </c>
      <c r="W97">
        <v>41.298310533286397</v>
      </c>
      <c r="X97">
        <v>41.566897373321602</v>
      </c>
      <c r="Y97">
        <v>41.466712329440497</v>
      </c>
      <c r="Z97">
        <v>41.134441941758404</v>
      </c>
      <c r="AA97">
        <v>41.095240377165801</v>
      </c>
      <c r="AB97">
        <v>41.226206695910399</v>
      </c>
      <c r="AC97">
        <v>40.504051391581399</v>
      </c>
      <c r="AD97">
        <v>40.339305594277299</v>
      </c>
      <c r="AE97">
        <v>39.870172205286202</v>
      </c>
    </row>
    <row r="98" spans="1:31" x14ac:dyDescent="0.2">
      <c r="A98" t="s">
        <v>353</v>
      </c>
      <c r="B98" t="s">
        <v>352</v>
      </c>
      <c r="C98">
        <v>35.615331659724902</v>
      </c>
      <c r="D98">
        <v>35.641702787290399</v>
      </c>
      <c r="E98">
        <v>35.563152115859801</v>
      </c>
      <c r="F98">
        <v>35.482291760133798</v>
      </c>
      <c r="G98">
        <v>36.318785944819197</v>
      </c>
      <c r="H98">
        <v>37.5062913148966</v>
      </c>
      <c r="I98">
        <v>37.061957421656402</v>
      </c>
      <c r="J98">
        <v>37.0226611264167</v>
      </c>
      <c r="K98">
        <v>36.174033159828703</v>
      </c>
      <c r="L98">
        <v>35.721352498014703</v>
      </c>
      <c r="M98">
        <v>36.831862814428298</v>
      </c>
      <c r="N98">
        <v>41.976304512722301</v>
      </c>
      <c r="O98">
        <v>33.841890758458803</v>
      </c>
      <c r="P98">
        <v>32.590263640168303</v>
      </c>
      <c r="Q98">
        <v>33.8664208023513</v>
      </c>
      <c r="R98">
        <v>33.590449939917903</v>
      </c>
      <c r="S98">
        <v>33.246397324221</v>
      </c>
      <c r="T98">
        <v>34.105090395187297</v>
      </c>
      <c r="U98">
        <v>34.190463606691097</v>
      </c>
      <c r="V98">
        <v>34.531920162897897</v>
      </c>
      <c r="W98">
        <v>34.891194474734</v>
      </c>
      <c r="X98">
        <v>34.752239705589197</v>
      </c>
      <c r="Y98">
        <v>35.064013367159099</v>
      </c>
      <c r="Z98">
        <v>34.358112827226101</v>
      </c>
      <c r="AA98">
        <v>34.002726435699998</v>
      </c>
      <c r="AB98">
        <v>34.620865445689603</v>
      </c>
      <c r="AC98">
        <v>34.471758100295901</v>
      </c>
      <c r="AD98">
        <v>34.758047229980299</v>
      </c>
      <c r="AE98">
        <v>34.983383935657002</v>
      </c>
    </row>
    <row r="99" spans="1:31" x14ac:dyDescent="0.2">
      <c r="A99" t="s">
        <v>393</v>
      </c>
      <c r="B99" t="s">
        <v>394</v>
      </c>
      <c r="C99">
        <v>43.692294359871497</v>
      </c>
      <c r="D99">
        <v>43.7391228626038</v>
      </c>
      <c r="E99">
        <v>43.680456318518402</v>
      </c>
      <c r="F99">
        <v>43.630481092217003</v>
      </c>
      <c r="G99">
        <v>43.749082451525403</v>
      </c>
      <c r="H99">
        <v>43.723334663468997</v>
      </c>
      <c r="I99">
        <v>43.625383100042498</v>
      </c>
      <c r="J99">
        <v>43.582993011731297</v>
      </c>
      <c r="K99">
        <v>43.831888141257203</v>
      </c>
      <c r="L99">
        <v>43.8016097461458</v>
      </c>
      <c r="M99">
        <v>44.7557400732302</v>
      </c>
      <c r="N99">
        <v>47.862120865943503</v>
      </c>
      <c r="O99">
        <v>48.100647772973197</v>
      </c>
      <c r="P99">
        <v>48.526157062717701</v>
      </c>
      <c r="Q99">
        <v>47.8341409714048</v>
      </c>
      <c r="R99">
        <v>48.7792401215534</v>
      </c>
      <c r="S99">
        <v>48.605928475643502</v>
      </c>
      <c r="T99">
        <v>48.101455797502297</v>
      </c>
      <c r="U99">
        <v>42.065956567332996</v>
      </c>
      <c r="V99">
        <v>42.248021680935302</v>
      </c>
      <c r="W99">
        <v>41.945821860286401</v>
      </c>
      <c r="X99">
        <v>42.192650932233697</v>
      </c>
      <c r="Y99">
        <v>42.457561832778303</v>
      </c>
      <c r="Z99">
        <v>42.798307422995897</v>
      </c>
      <c r="AA99">
        <v>42.944395805253002</v>
      </c>
      <c r="AB99">
        <v>43.020091647230103</v>
      </c>
      <c r="AC99">
        <v>42.987841013337103</v>
      </c>
      <c r="AD99">
        <v>43.174383578500802</v>
      </c>
      <c r="AE99">
        <v>43.260019900176403</v>
      </c>
    </row>
    <row r="100" spans="1:31" x14ac:dyDescent="0.2">
      <c r="A100" t="s">
        <v>395</v>
      </c>
      <c r="B100" t="s">
        <v>396</v>
      </c>
    </row>
    <row r="101" spans="1:31" x14ac:dyDescent="0.2">
      <c r="A101" t="s">
        <v>119</v>
      </c>
      <c r="B101" t="s">
        <v>118</v>
      </c>
      <c r="C101">
        <v>50.746420301210897</v>
      </c>
      <c r="D101">
        <v>50.998119441030397</v>
      </c>
      <c r="E101">
        <v>51.062038476098103</v>
      </c>
      <c r="F101">
        <v>51.202943293301097</v>
      </c>
      <c r="G101">
        <v>51.167823573000398</v>
      </c>
      <c r="H101">
        <v>51.4316905328442</v>
      </c>
      <c r="I101">
        <v>51.596194767266802</v>
      </c>
      <c r="J101">
        <v>51.847358382606501</v>
      </c>
      <c r="K101">
        <v>52.436236659560798</v>
      </c>
      <c r="L101">
        <v>52.798111298988303</v>
      </c>
      <c r="M101">
        <v>53.720880272900402</v>
      </c>
      <c r="N101">
        <v>55.068659281733503</v>
      </c>
      <c r="O101">
        <v>55.450806267372499</v>
      </c>
      <c r="P101">
        <v>55.960571582335703</v>
      </c>
      <c r="Q101">
        <v>56.6111359841371</v>
      </c>
      <c r="R101">
        <v>56.8476303183987</v>
      </c>
      <c r="S101">
        <v>56.651937796166003</v>
      </c>
      <c r="T101">
        <v>57.168466390621802</v>
      </c>
      <c r="U101">
        <v>57.644471229469801</v>
      </c>
      <c r="V101">
        <v>59.380298896995299</v>
      </c>
      <c r="W101">
        <v>59.0112655708378</v>
      </c>
      <c r="X101">
        <v>58.825782153762098</v>
      </c>
      <c r="Y101">
        <v>58.1209393919113</v>
      </c>
      <c r="Z101">
        <v>58.194206270008401</v>
      </c>
      <c r="AA101">
        <v>59.035700295704302</v>
      </c>
      <c r="AB101">
        <v>59.587533276354499</v>
      </c>
      <c r="AC101">
        <v>59.965100942746702</v>
      </c>
      <c r="AD101">
        <v>60.085047160175598</v>
      </c>
      <c r="AE101">
        <v>60.225847590381797</v>
      </c>
    </row>
    <row r="102" spans="1:31" x14ac:dyDescent="0.2">
      <c r="A102" t="s">
        <v>53</v>
      </c>
      <c r="B102" t="s">
        <v>52</v>
      </c>
      <c r="C102">
        <v>60.990523817069402</v>
      </c>
      <c r="D102">
        <v>62.198566798475902</v>
      </c>
      <c r="E102">
        <v>61.869068432674702</v>
      </c>
      <c r="F102">
        <v>61.640536981393701</v>
      </c>
      <c r="G102">
        <v>60.779386489699803</v>
      </c>
      <c r="H102">
        <v>64.800350102272702</v>
      </c>
      <c r="I102">
        <v>62.960234626929299</v>
      </c>
      <c r="J102">
        <v>62.491446384981899</v>
      </c>
      <c r="K102">
        <v>59.890248905246999</v>
      </c>
      <c r="L102">
        <v>61.3653379616322</v>
      </c>
      <c r="M102">
        <v>61.9713687486556</v>
      </c>
      <c r="N102">
        <v>66.538254654477697</v>
      </c>
      <c r="O102">
        <v>63.445362144812002</v>
      </c>
      <c r="P102">
        <v>65.435830310024699</v>
      </c>
      <c r="Q102">
        <v>66.106216961434498</v>
      </c>
      <c r="R102">
        <v>67.675275582920406</v>
      </c>
      <c r="S102">
        <v>68.335502177083995</v>
      </c>
      <c r="T102">
        <v>69.263763958183006</v>
      </c>
      <c r="U102">
        <v>69.586601570685403</v>
      </c>
      <c r="V102">
        <v>70.083380899243906</v>
      </c>
      <c r="W102">
        <v>70.469325507389797</v>
      </c>
      <c r="X102">
        <v>70.055245982282301</v>
      </c>
      <c r="Y102">
        <v>69.419755722928201</v>
      </c>
      <c r="Z102">
        <v>69.471708036285904</v>
      </c>
      <c r="AA102">
        <v>68.845489370009503</v>
      </c>
      <c r="AB102">
        <v>68.925574385401006</v>
      </c>
      <c r="AC102">
        <v>67.508775902899202</v>
      </c>
      <c r="AD102">
        <v>67.531272510356999</v>
      </c>
      <c r="AE102">
        <v>67.661084538293395</v>
      </c>
    </row>
    <row r="103" spans="1:31" x14ac:dyDescent="0.2">
      <c r="A103" t="s">
        <v>205</v>
      </c>
      <c r="B103" t="s">
        <v>397</v>
      </c>
      <c r="C103">
        <v>47.167204025313403</v>
      </c>
      <c r="D103">
        <v>46.684206091308397</v>
      </c>
      <c r="E103">
        <v>46.826366752610298</v>
      </c>
      <c r="F103">
        <v>47.093849232540201</v>
      </c>
      <c r="G103">
        <v>46.825406309706402</v>
      </c>
      <c r="H103">
        <v>46.501103571512203</v>
      </c>
      <c r="I103">
        <v>46.186483604724202</v>
      </c>
      <c r="J103">
        <v>45.536714296955203</v>
      </c>
      <c r="K103">
        <v>46.866140069092999</v>
      </c>
      <c r="L103">
        <v>47.259504523504603</v>
      </c>
      <c r="M103">
        <v>47.246330088929902</v>
      </c>
      <c r="N103">
        <v>47.485594745493302</v>
      </c>
      <c r="O103">
        <v>48.6621149077395</v>
      </c>
      <c r="P103">
        <v>49.015158396294602</v>
      </c>
      <c r="Q103">
        <v>49.7834167500706</v>
      </c>
      <c r="R103">
        <v>50.476049425739603</v>
      </c>
      <c r="S103">
        <v>50.7352524284072</v>
      </c>
      <c r="T103">
        <v>51.809065771918</v>
      </c>
      <c r="U103">
        <v>52.347613381423002</v>
      </c>
      <c r="V103">
        <v>53.396293995281603</v>
      </c>
      <c r="W103">
        <v>53.080506912007301</v>
      </c>
      <c r="X103">
        <v>52.794109927219701</v>
      </c>
      <c r="Y103">
        <v>52.574500374882902</v>
      </c>
      <c r="Z103">
        <v>51.981425710256801</v>
      </c>
      <c r="AA103">
        <v>51.908288519982598</v>
      </c>
      <c r="AB103">
        <v>51.661463834397502</v>
      </c>
      <c r="AC103">
        <v>51.975521619478798</v>
      </c>
      <c r="AD103">
        <v>52.584705105007501</v>
      </c>
      <c r="AE103">
        <v>52.473603476581701</v>
      </c>
    </row>
    <row r="104" spans="1:31" x14ac:dyDescent="0.2">
      <c r="A104" t="s">
        <v>398</v>
      </c>
      <c r="B104" t="s">
        <v>399</v>
      </c>
      <c r="C104">
        <v>35.778458716845002</v>
      </c>
      <c r="D104">
        <v>35.876494370519197</v>
      </c>
      <c r="E104">
        <v>35.408215022222599</v>
      </c>
      <c r="F104">
        <v>35.000929035518297</v>
      </c>
      <c r="G104">
        <v>35.170673637405599</v>
      </c>
      <c r="H104">
        <v>35.227454189609098</v>
      </c>
      <c r="I104">
        <v>35.632032381270797</v>
      </c>
      <c r="J104">
        <v>36.141544363556498</v>
      </c>
      <c r="K104">
        <v>36.002265730709098</v>
      </c>
      <c r="L104">
        <v>35.1919811420345</v>
      </c>
      <c r="M104">
        <v>35.8889900443519</v>
      </c>
      <c r="N104">
        <v>34.3470360689142</v>
      </c>
      <c r="O104">
        <v>35.217558823406002</v>
      </c>
      <c r="P104">
        <v>35.581875727014697</v>
      </c>
      <c r="Q104">
        <v>35.1257849315651</v>
      </c>
      <c r="R104">
        <v>34.312270557084297</v>
      </c>
      <c r="S104">
        <v>33.473778475416204</v>
      </c>
      <c r="T104">
        <v>33.391887375994997</v>
      </c>
      <c r="U104">
        <v>32.953831415809603</v>
      </c>
      <c r="V104">
        <v>32.908561752899203</v>
      </c>
      <c r="W104">
        <v>32.613715042741298</v>
      </c>
      <c r="X104">
        <v>32.593433030661302</v>
      </c>
      <c r="Y104">
        <v>32.308452875856403</v>
      </c>
      <c r="Z104">
        <v>32.880530535838801</v>
      </c>
      <c r="AA104">
        <v>32.524812873910697</v>
      </c>
      <c r="AB104">
        <v>32.676233832017701</v>
      </c>
      <c r="AC104">
        <v>32.878539244288902</v>
      </c>
      <c r="AD104">
        <v>32.947969162829402</v>
      </c>
      <c r="AE104">
        <v>32.9581072713667</v>
      </c>
    </row>
    <row r="105" spans="1:31" x14ac:dyDescent="0.2">
      <c r="A105" t="s">
        <v>347</v>
      </c>
      <c r="B105" t="s">
        <v>346</v>
      </c>
      <c r="C105">
        <v>33.708162849822401</v>
      </c>
      <c r="D105">
        <v>33.720864646409503</v>
      </c>
      <c r="E105">
        <v>33.8220554913595</v>
      </c>
      <c r="F105">
        <v>34.043842708995001</v>
      </c>
      <c r="G105">
        <v>34.270232979246501</v>
      </c>
      <c r="H105">
        <v>34.5565670520187</v>
      </c>
      <c r="I105">
        <v>33.140874373313999</v>
      </c>
      <c r="J105">
        <v>31.5769059439336</v>
      </c>
      <c r="K105">
        <v>32.996991259940799</v>
      </c>
      <c r="L105">
        <v>33.093418681223</v>
      </c>
      <c r="M105">
        <v>33.376627621174002</v>
      </c>
      <c r="N105">
        <v>33.588306497970201</v>
      </c>
      <c r="O105">
        <v>33.795628481522698</v>
      </c>
      <c r="P105">
        <v>34.002915318763201</v>
      </c>
      <c r="Q105">
        <v>34.241029584655202</v>
      </c>
      <c r="R105">
        <v>33.193657133216</v>
      </c>
      <c r="S105">
        <v>33.8239650967882</v>
      </c>
      <c r="T105">
        <v>33.813154811137302</v>
      </c>
      <c r="U105">
        <v>33.124288789677998</v>
      </c>
      <c r="V105">
        <v>32.4972958785239</v>
      </c>
      <c r="W105">
        <v>32.425719961525303</v>
      </c>
      <c r="X105">
        <v>33.427607309310801</v>
      </c>
      <c r="Y105">
        <v>33.861287754079001</v>
      </c>
      <c r="Z105">
        <v>33.650083679759199</v>
      </c>
      <c r="AA105">
        <v>33.636101177128303</v>
      </c>
      <c r="AB105">
        <v>35.196287025400203</v>
      </c>
      <c r="AC105">
        <v>35.725573801941998</v>
      </c>
      <c r="AD105">
        <v>34.722219834453099</v>
      </c>
      <c r="AE105">
        <v>34.799776275729798</v>
      </c>
    </row>
    <row r="106" spans="1:31" x14ac:dyDescent="0.2">
      <c r="A106" t="s">
        <v>137</v>
      </c>
      <c r="B106" t="s">
        <v>136</v>
      </c>
      <c r="C106">
        <v>48.0149335617389</v>
      </c>
      <c r="D106">
        <v>48.166977817169602</v>
      </c>
      <c r="E106">
        <v>48.252407852586202</v>
      </c>
      <c r="F106">
        <v>48.448852241693501</v>
      </c>
      <c r="G106">
        <v>48.540657457620298</v>
      </c>
      <c r="H106">
        <v>48.740540429347398</v>
      </c>
      <c r="I106">
        <v>48.953907205885002</v>
      </c>
      <c r="J106">
        <v>49.203735853670999</v>
      </c>
      <c r="K106">
        <v>49.788057763473901</v>
      </c>
      <c r="L106">
        <v>50.1686069814576</v>
      </c>
      <c r="M106">
        <v>49.026954234458998</v>
      </c>
      <c r="N106">
        <v>49.893851516812703</v>
      </c>
      <c r="O106">
        <v>49.595636748545402</v>
      </c>
      <c r="P106">
        <v>49.108808816345402</v>
      </c>
      <c r="Q106">
        <v>49.841975475919298</v>
      </c>
      <c r="R106">
        <v>51.256623576765598</v>
      </c>
      <c r="S106">
        <v>51.313723145182102</v>
      </c>
      <c r="T106">
        <v>53.4818534394662</v>
      </c>
      <c r="U106">
        <v>54.581781661356999</v>
      </c>
      <c r="V106">
        <v>55.826435170620201</v>
      </c>
      <c r="W106">
        <v>55.441059473624598</v>
      </c>
      <c r="X106">
        <v>53.7156725810474</v>
      </c>
      <c r="Y106">
        <v>53.030385314698897</v>
      </c>
      <c r="Z106">
        <v>54.146224996662703</v>
      </c>
      <c r="AA106">
        <v>54.853196557015998</v>
      </c>
      <c r="AB106">
        <v>54.954270009712303</v>
      </c>
      <c r="AC106">
        <v>54.764109873699702</v>
      </c>
      <c r="AD106">
        <v>55.139929354506698</v>
      </c>
      <c r="AE106">
        <v>55.365601574222303</v>
      </c>
    </row>
    <row r="107" spans="1:31" x14ac:dyDescent="0.2">
      <c r="A107" t="s">
        <v>213</v>
      </c>
      <c r="B107" t="s">
        <v>212</v>
      </c>
      <c r="C107">
        <v>34.161789694141198</v>
      </c>
      <c r="D107">
        <v>34.069182005342597</v>
      </c>
      <c r="E107">
        <v>34.526619069804397</v>
      </c>
      <c r="F107">
        <v>34.780348005075098</v>
      </c>
      <c r="G107">
        <v>35.475760584521304</v>
      </c>
      <c r="H107">
        <v>36.025569103353398</v>
      </c>
      <c r="I107">
        <v>36.973862491825201</v>
      </c>
      <c r="J107">
        <v>37.4834452442757</v>
      </c>
      <c r="K107">
        <v>38.127063806496501</v>
      </c>
      <c r="L107">
        <v>38.258283644688497</v>
      </c>
      <c r="M107">
        <v>38.590324277366499</v>
      </c>
      <c r="N107">
        <v>39.923913173205001</v>
      </c>
      <c r="O107">
        <v>39.568461171657901</v>
      </c>
      <c r="P107">
        <v>39.746294213197899</v>
      </c>
      <c r="Q107">
        <v>40.3720293548852</v>
      </c>
      <c r="R107">
        <v>40.405169470118203</v>
      </c>
      <c r="S107">
        <v>40.379178028093499</v>
      </c>
      <c r="T107">
        <v>40.278375372164099</v>
      </c>
      <c r="U107">
        <v>39.587090033964103</v>
      </c>
      <c r="V107">
        <v>41.222556616356201</v>
      </c>
      <c r="W107">
        <v>41.185117176807502</v>
      </c>
      <c r="X107">
        <v>41.106805731243497</v>
      </c>
      <c r="Y107">
        <v>40.953577246833802</v>
      </c>
      <c r="Z107">
        <v>41.493741673147497</v>
      </c>
      <c r="AA107">
        <v>43.721753093508902</v>
      </c>
      <c r="AB107">
        <v>42.588424367378998</v>
      </c>
      <c r="AC107">
        <v>41.748010540096203</v>
      </c>
      <c r="AD107">
        <v>43.226872695858397</v>
      </c>
      <c r="AE107">
        <v>43.024270843330299</v>
      </c>
    </row>
    <row r="108" spans="1:31" x14ac:dyDescent="0.2">
      <c r="A108" t="s">
        <v>400</v>
      </c>
      <c r="B108" t="s">
        <v>401</v>
      </c>
      <c r="C108">
        <v>31.6023710864031</v>
      </c>
      <c r="D108">
        <v>31.562271880623701</v>
      </c>
      <c r="E108">
        <v>31.4909785044443</v>
      </c>
      <c r="F108">
        <v>31.2712666763119</v>
      </c>
      <c r="G108">
        <v>31.555881315847198</v>
      </c>
      <c r="H108">
        <v>31.884328811997101</v>
      </c>
      <c r="I108">
        <v>32.435195710944498</v>
      </c>
      <c r="J108">
        <v>32.439165112952701</v>
      </c>
      <c r="K108">
        <v>32.873906912516297</v>
      </c>
      <c r="L108">
        <v>33.297614203290202</v>
      </c>
      <c r="M108">
        <v>33.705718552797101</v>
      </c>
      <c r="N108">
        <v>31.781266743110901</v>
      </c>
      <c r="O108">
        <v>32.6599532664127</v>
      </c>
      <c r="P108">
        <v>32.742011646083697</v>
      </c>
      <c r="Q108">
        <v>32.292312822176498</v>
      </c>
      <c r="R108">
        <v>32.829116907593701</v>
      </c>
      <c r="S108">
        <v>32.975335912841501</v>
      </c>
      <c r="T108">
        <v>32.238245698681503</v>
      </c>
      <c r="U108">
        <v>32.434155601922598</v>
      </c>
      <c r="V108">
        <v>32.880224981847199</v>
      </c>
      <c r="W108">
        <v>33.0832829078944</v>
      </c>
      <c r="X108">
        <v>34.189183031531996</v>
      </c>
      <c r="Y108">
        <v>34.505394783133198</v>
      </c>
      <c r="Z108">
        <v>34.466875020269697</v>
      </c>
      <c r="AA108">
        <v>34.958229635827998</v>
      </c>
      <c r="AB108">
        <v>35.340199647462001</v>
      </c>
      <c r="AC108">
        <v>34.818412109183299</v>
      </c>
      <c r="AD108">
        <v>34.867341963462202</v>
      </c>
      <c r="AE108">
        <v>34.822305297132303</v>
      </c>
    </row>
    <row r="109" spans="1:31" x14ac:dyDescent="0.2">
      <c r="A109" t="s">
        <v>115</v>
      </c>
      <c r="B109" t="s">
        <v>114</v>
      </c>
      <c r="C109">
        <v>52.946145399861997</v>
      </c>
      <c r="D109">
        <v>52.4868222641378</v>
      </c>
      <c r="E109">
        <v>53.854448700862399</v>
      </c>
      <c r="F109">
        <v>53.311348017623303</v>
      </c>
      <c r="G109">
        <v>54.011106425034598</v>
      </c>
      <c r="H109">
        <v>55.906100365949698</v>
      </c>
      <c r="I109">
        <v>56.035164778710502</v>
      </c>
      <c r="J109">
        <v>55.794637445236603</v>
      </c>
      <c r="K109">
        <v>56.377898731000698</v>
      </c>
      <c r="L109">
        <v>55.979117638084801</v>
      </c>
      <c r="M109">
        <v>57.2008438004246</v>
      </c>
      <c r="N109">
        <v>61.277300945216503</v>
      </c>
      <c r="O109">
        <v>61.572267076274798</v>
      </c>
      <c r="P109">
        <v>61.814383119792701</v>
      </c>
      <c r="Q109">
        <v>60.956687846687302</v>
      </c>
      <c r="R109">
        <v>62.457629212134101</v>
      </c>
      <c r="S109">
        <v>62.343794202713902</v>
      </c>
      <c r="T109">
        <v>57.814568442277697</v>
      </c>
      <c r="U109">
        <v>58.119219361470201</v>
      </c>
      <c r="V109">
        <v>57.816794508327</v>
      </c>
      <c r="W109">
        <v>58.2577091933465</v>
      </c>
      <c r="X109">
        <v>56.324873429345303</v>
      </c>
      <c r="Y109">
        <v>56.490744114191997</v>
      </c>
      <c r="Z109">
        <v>55.983509793751097</v>
      </c>
      <c r="AA109">
        <v>54.898322299857497</v>
      </c>
      <c r="AB109">
        <v>55.867763685496698</v>
      </c>
      <c r="AC109">
        <v>56.190855569976399</v>
      </c>
      <c r="AD109">
        <v>56.413519299345502</v>
      </c>
      <c r="AE109">
        <v>55.879358829236701</v>
      </c>
    </row>
    <row r="110" spans="1:31" x14ac:dyDescent="0.2">
      <c r="A110" t="s">
        <v>297</v>
      </c>
      <c r="B110" t="s">
        <v>296</v>
      </c>
      <c r="C110">
        <v>35.267080254109899</v>
      </c>
      <c r="D110">
        <v>35.3519258794461</v>
      </c>
      <c r="E110">
        <v>35.440847520263802</v>
      </c>
      <c r="F110">
        <v>35.5325024107389</v>
      </c>
      <c r="G110">
        <v>35.614404128044903</v>
      </c>
      <c r="H110">
        <v>35.692348556888803</v>
      </c>
      <c r="I110">
        <v>35.802739741383903</v>
      </c>
      <c r="J110">
        <v>35.915170650947097</v>
      </c>
      <c r="K110">
        <v>36.059608602149503</v>
      </c>
      <c r="L110">
        <v>36.220877162979399</v>
      </c>
      <c r="M110">
        <v>36.490347253434699</v>
      </c>
      <c r="N110">
        <v>36.617372280491402</v>
      </c>
      <c r="O110">
        <v>35.915662977432603</v>
      </c>
      <c r="P110">
        <v>36.348552334401901</v>
      </c>
      <c r="Q110">
        <v>36.830124186866797</v>
      </c>
      <c r="R110">
        <v>36.631950520957602</v>
      </c>
      <c r="S110">
        <v>38.535546777453398</v>
      </c>
      <c r="T110">
        <v>38.832437854706797</v>
      </c>
      <c r="U110">
        <v>39.817182245598097</v>
      </c>
      <c r="V110">
        <v>40.328090933488703</v>
      </c>
      <c r="W110">
        <v>42.804610179405302</v>
      </c>
      <c r="X110">
        <v>42.878630840508897</v>
      </c>
      <c r="Y110">
        <v>43.421734533840201</v>
      </c>
      <c r="Z110">
        <v>42.049545213632399</v>
      </c>
      <c r="AA110">
        <v>39.819961325492997</v>
      </c>
      <c r="AB110">
        <v>40.339143372416601</v>
      </c>
      <c r="AC110">
        <v>40.438661125186002</v>
      </c>
      <c r="AD110">
        <v>40.434810236625502</v>
      </c>
      <c r="AE110">
        <v>40.518825812971897</v>
      </c>
    </row>
    <row r="111" spans="1:31" x14ac:dyDescent="0.2">
      <c r="A111" t="s">
        <v>307</v>
      </c>
      <c r="B111" t="s">
        <v>306</v>
      </c>
      <c r="C111">
        <v>36.317603421075297</v>
      </c>
      <c r="D111">
        <v>36.296427967736101</v>
      </c>
      <c r="E111">
        <v>36.299190126765097</v>
      </c>
      <c r="F111">
        <v>36.279552922570602</v>
      </c>
      <c r="G111">
        <v>36.2119726117798</v>
      </c>
      <c r="H111">
        <v>36.1423740279958</v>
      </c>
      <c r="I111">
        <v>37.072403567057698</v>
      </c>
      <c r="J111">
        <v>37.795661863282803</v>
      </c>
      <c r="K111">
        <v>37.626552955206698</v>
      </c>
      <c r="L111">
        <v>37.036136891761103</v>
      </c>
      <c r="M111">
        <v>36.311352494463897</v>
      </c>
      <c r="N111">
        <v>35.068497677789203</v>
      </c>
      <c r="O111">
        <v>36.009012983735097</v>
      </c>
      <c r="P111">
        <v>35.460714830237698</v>
      </c>
      <c r="Q111">
        <v>35.785545647605097</v>
      </c>
      <c r="R111">
        <v>35.328238231007298</v>
      </c>
      <c r="S111">
        <v>35.141544103842001</v>
      </c>
      <c r="T111">
        <v>35.636169710379299</v>
      </c>
      <c r="U111">
        <v>35.478707809185899</v>
      </c>
      <c r="V111">
        <v>35.517826821622201</v>
      </c>
      <c r="W111">
        <v>35.479007500561302</v>
      </c>
      <c r="X111">
        <v>37.606163010289798</v>
      </c>
      <c r="Y111">
        <v>37.566233453911998</v>
      </c>
      <c r="Z111">
        <v>38.058598022908697</v>
      </c>
      <c r="AA111">
        <v>37.760698066732303</v>
      </c>
      <c r="AB111">
        <v>37.7396070708973</v>
      </c>
      <c r="AC111">
        <v>37.292568318916999</v>
      </c>
      <c r="AD111">
        <v>36.934594993232501</v>
      </c>
      <c r="AE111">
        <v>36.8619262763902</v>
      </c>
    </row>
    <row r="112" spans="1:31" x14ac:dyDescent="0.2">
      <c r="A112" t="s">
        <v>175</v>
      </c>
      <c r="B112" t="s">
        <v>174</v>
      </c>
      <c r="C112">
        <v>46.673870859585101</v>
      </c>
      <c r="D112">
        <v>46.641596000042298</v>
      </c>
      <c r="E112">
        <v>47.132540188583</v>
      </c>
      <c r="F112">
        <v>47.307941834078598</v>
      </c>
      <c r="G112">
        <v>47.251571002172199</v>
      </c>
      <c r="H112">
        <v>47.311609213094698</v>
      </c>
      <c r="I112">
        <v>47.662775414680397</v>
      </c>
      <c r="J112">
        <v>48.129232141215901</v>
      </c>
      <c r="K112">
        <v>47.891073574239201</v>
      </c>
      <c r="L112">
        <v>47.893892750858598</v>
      </c>
      <c r="M112">
        <v>46.973479674220101</v>
      </c>
      <c r="N112">
        <v>48.534329372733801</v>
      </c>
      <c r="O112">
        <v>48.863099294579399</v>
      </c>
      <c r="P112">
        <v>49.720338327207003</v>
      </c>
      <c r="Q112">
        <v>50.176964342918403</v>
      </c>
      <c r="R112">
        <v>50.988493173638403</v>
      </c>
      <c r="S112">
        <v>51.288649893678098</v>
      </c>
      <c r="T112">
        <v>50.971250576776001</v>
      </c>
      <c r="U112">
        <v>51.347810168839302</v>
      </c>
      <c r="V112">
        <v>52.309082852618602</v>
      </c>
      <c r="W112">
        <v>51.727330969495704</v>
      </c>
      <c r="X112">
        <v>51.038027521666201</v>
      </c>
      <c r="Y112">
        <v>51.222706203051096</v>
      </c>
      <c r="Z112">
        <v>52.619928503049003</v>
      </c>
      <c r="AA112">
        <v>52.932244619951703</v>
      </c>
      <c r="AB112">
        <v>55.414282394510799</v>
      </c>
      <c r="AC112">
        <v>55.4925964858692</v>
      </c>
      <c r="AD112">
        <v>55.382621134890201</v>
      </c>
      <c r="AE112">
        <v>55.530550277178499</v>
      </c>
    </row>
    <row r="113" spans="1:31" x14ac:dyDescent="0.2">
      <c r="A113" t="s">
        <v>77</v>
      </c>
      <c r="B113" t="s">
        <v>76</v>
      </c>
      <c r="C113">
        <v>45.749479896861203</v>
      </c>
      <c r="D113">
        <v>45.739665720820099</v>
      </c>
      <c r="E113">
        <v>45.9794495523103</v>
      </c>
      <c r="F113">
        <v>46.307490715167603</v>
      </c>
      <c r="G113">
        <v>46.963390212918</v>
      </c>
      <c r="H113">
        <v>47.732986358993699</v>
      </c>
      <c r="I113">
        <v>47.497094421814303</v>
      </c>
      <c r="J113">
        <v>47.417848766135499</v>
      </c>
      <c r="K113">
        <v>47.5573068171377</v>
      </c>
      <c r="L113">
        <v>47.173524084261402</v>
      </c>
      <c r="M113">
        <v>48.312770328090501</v>
      </c>
      <c r="N113">
        <v>52.313301693145</v>
      </c>
      <c r="O113">
        <v>52.521158851667302</v>
      </c>
      <c r="P113">
        <v>52.881724378298898</v>
      </c>
      <c r="Q113">
        <v>52.934942174650502</v>
      </c>
      <c r="R113">
        <v>54.052409318605299</v>
      </c>
      <c r="S113">
        <v>54.084778238215399</v>
      </c>
      <c r="T113">
        <v>54.306487578281903</v>
      </c>
      <c r="U113">
        <v>54.145009696186499</v>
      </c>
      <c r="V113">
        <v>46.452793848904399</v>
      </c>
      <c r="W113">
        <v>46.297428755115398</v>
      </c>
      <c r="X113">
        <v>46.276425129008999</v>
      </c>
      <c r="Y113">
        <v>46.0763722041278</v>
      </c>
      <c r="Z113">
        <v>46.108636125706497</v>
      </c>
      <c r="AA113">
        <v>46.096240098985298</v>
      </c>
      <c r="AB113">
        <v>46.1175351857922</v>
      </c>
      <c r="AC113">
        <v>45.779816598558703</v>
      </c>
      <c r="AD113">
        <v>45.746022546006301</v>
      </c>
      <c r="AE113">
        <v>45.774779896523697</v>
      </c>
    </row>
    <row r="114" spans="1:31" x14ac:dyDescent="0.2">
      <c r="A114" t="s">
        <v>333</v>
      </c>
      <c r="B114" t="s">
        <v>402</v>
      </c>
      <c r="C114">
        <v>33.032417508060099</v>
      </c>
      <c r="D114">
        <v>33.078905649484803</v>
      </c>
      <c r="E114">
        <v>33.120664264141801</v>
      </c>
      <c r="F114">
        <v>33.183363102010297</v>
      </c>
      <c r="G114">
        <v>33.239046674753702</v>
      </c>
      <c r="H114">
        <v>33.296907574422598</v>
      </c>
      <c r="I114">
        <v>33.418132555443897</v>
      </c>
      <c r="J114">
        <v>33.511008403743801</v>
      </c>
      <c r="K114">
        <v>33.476646887336003</v>
      </c>
      <c r="L114">
        <v>33.669766052765198</v>
      </c>
      <c r="M114">
        <v>32.119245917141797</v>
      </c>
      <c r="N114">
        <v>32.674389488972501</v>
      </c>
      <c r="O114">
        <v>32.699523658410598</v>
      </c>
      <c r="P114">
        <v>32.820896916814</v>
      </c>
      <c r="Q114">
        <v>32.881341004020697</v>
      </c>
      <c r="R114">
        <v>32.942667150498401</v>
      </c>
      <c r="S114">
        <v>32.793358292724001</v>
      </c>
      <c r="T114">
        <v>33.725306946248999</v>
      </c>
      <c r="U114">
        <v>33.795732052129701</v>
      </c>
      <c r="V114">
        <v>37.524239471484798</v>
      </c>
      <c r="W114">
        <v>37.253556545326802</v>
      </c>
      <c r="X114">
        <v>37.395968125123503</v>
      </c>
      <c r="Y114">
        <v>37.542507376108802</v>
      </c>
      <c r="Z114">
        <v>37.692448642559903</v>
      </c>
      <c r="AA114">
        <v>37.747670133473598</v>
      </c>
      <c r="AB114">
        <v>38.099788348938397</v>
      </c>
      <c r="AC114">
        <v>36.489712462690903</v>
      </c>
      <c r="AD114">
        <v>36.238434989915298</v>
      </c>
      <c r="AE114">
        <v>37.438881002744303</v>
      </c>
    </row>
    <row r="115" spans="1:31" x14ac:dyDescent="0.2">
      <c r="A115" t="s">
        <v>219</v>
      </c>
      <c r="B115" t="s">
        <v>403</v>
      </c>
      <c r="C115">
        <v>46.441053797860903</v>
      </c>
      <c r="D115">
        <v>46.301065942765497</v>
      </c>
      <c r="E115">
        <v>46.538015215235603</v>
      </c>
      <c r="F115">
        <v>46.535439102947997</v>
      </c>
      <c r="G115">
        <v>46.099916716997598</v>
      </c>
      <c r="H115">
        <v>45.258162641836797</v>
      </c>
      <c r="I115">
        <v>46.748424068399103</v>
      </c>
      <c r="J115">
        <v>44.991675072505103</v>
      </c>
      <c r="K115">
        <v>46.160847772764598</v>
      </c>
      <c r="L115">
        <v>46.0439399929164</v>
      </c>
      <c r="M115">
        <v>48.397375169487702</v>
      </c>
      <c r="N115">
        <v>46.7580224335548</v>
      </c>
      <c r="O115">
        <v>47.260145670376701</v>
      </c>
      <c r="P115">
        <v>47.281216555708497</v>
      </c>
      <c r="Q115">
        <v>45.763530594859397</v>
      </c>
      <c r="R115">
        <v>46.523861209199403</v>
      </c>
      <c r="S115">
        <v>47.0595190220779</v>
      </c>
      <c r="T115">
        <v>47.196005334585401</v>
      </c>
      <c r="U115">
        <v>46.844707847530302</v>
      </c>
      <c r="V115">
        <v>47.042130157981902</v>
      </c>
      <c r="W115">
        <v>46.744990816452798</v>
      </c>
      <c r="X115">
        <v>47.7413741250325</v>
      </c>
      <c r="Y115">
        <v>48.137666773705803</v>
      </c>
      <c r="Z115">
        <v>48.708956551868901</v>
      </c>
      <c r="AA115">
        <v>49.139743361483802</v>
      </c>
      <c r="AB115">
        <v>49.325167775373501</v>
      </c>
      <c r="AC115">
        <v>49.958912916396699</v>
      </c>
      <c r="AD115">
        <v>50.4270147068775</v>
      </c>
      <c r="AE115">
        <v>50.745732183185197</v>
      </c>
    </row>
    <row r="116" spans="1:31" x14ac:dyDescent="0.2">
      <c r="A116" t="s">
        <v>404</v>
      </c>
      <c r="B116" t="s">
        <v>405</v>
      </c>
    </row>
    <row r="117" spans="1:31" x14ac:dyDescent="0.2">
      <c r="A117" t="s">
        <v>241</v>
      </c>
      <c r="B117" t="s">
        <v>240</v>
      </c>
      <c r="C117">
        <v>46.764478678895401</v>
      </c>
      <c r="D117">
        <v>46.746847406990803</v>
      </c>
      <c r="E117">
        <v>47.396039269798102</v>
      </c>
      <c r="F117">
        <v>47.169188903456202</v>
      </c>
      <c r="G117">
        <v>46.611519423534801</v>
      </c>
      <c r="H117">
        <v>45.620190934089301</v>
      </c>
      <c r="I117">
        <v>46.267444111680703</v>
      </c>
      <c r="J117">
        <v>47.239097624588702</v>
      </c>
      <c r="K117">
        <v>47.117471445776502</v>
      </c>
      <c r="L117">
        <v>46.9325733634887</v>
      </c>
      <c r="M117">
        <v>46.736974602643699</v>
      </c>
      <c r="N117">
        <v>45.875188715610598</v>
      </c>
      <c r="O117">
        <v>45.933055708973399</v>
      </c>
      <c r="P117">
        <v>45.764031630940799</v>
      </c>
      <c r="Q117">
        <v>45.666426097930803</v>
      </c>
      <c r="R117">
        <v>45.602309699586797</v>
      </c>
      <c r="S117">
        <v>45.637209039314001</v>
      </c>
      <c r="T117">
        <v>46.897232157327203</v>
      </c>
      <c r="U117">
        <v>48.096020582607402</v>
      </c>
      <c r="V117">
        <v>49.331816041246199</v>
      </c>
      <c r="W117">
        <v>49.092101776340598</v>
      </c>
      <c r="X117">
        <v>49.791910224292103</v>
      </c>
      <c r="Y117">
        <v>51.436836927390502</v>
      </c>
      <c r="Z117">
        <v>51.704843132606896</v>
      </c>
      <c r="AA117">
        <v>52.522610691193897</v>
      </c>
      <c r="AB117">
        <v>52.119333798417898</v>
      </c>
      <c r="AC117">
        <v>52.3470265273086</v>
      </c>
      <c r="AD117">
        <v>51.709218245199501</v>
      </c>
      <c r="AE117">
        <v>52.019459407807503</v>
      </c>
    </row>
    <row r="118" spans="1:31" x14ac:dyDescent="0.2">
      <c r="A118" t="s">
        <v>177</v>
      </c>
      <c r="B118" t="s">
        <v>176</v>
      </c>
      <c r="C118">
        <v>51.974157892344401</v>
      </c>
      <c r="D118">
        <v>51.976538565992598</v>
      </c>
      <c r="E118">
        <v>51.980081061707502</v>
      </c>
      <c r="F118">
        <v>51.984387412567202</v>
      </c>
      <c r="G118">
        <v>50.695571073849003</v>
      </c>
      <c r="H118">
        <v>49.391770148156098</v>
      </c>
      <c r="I118">
        <v>49.440272774204203</v>
      </c>
      <c r="J118">
        <v>49.455040118689098</v>
      </c>
      <c r="K118">
        <v>48.506392893956097</v>
      </c>
      <c r="L118">
        <v>48.388886071600297</v>
      </c>
      <c r="M118">
        <v>49.959404090712198</v>
      </c>
      <c r="N118">
        <v>53.438384361965603</v>
      </c>
      <c r="O118">
        <v>47.947560421334302</v>
      </c>
      <c r="P118">
        <v>49.0328892185086</v>
      </c>
      <c r="Q118">
        <v>49.396865121495303</v>
      </c>
      <c r="R118">
        <v>49.761826166790499</v>
      </c>
      <c r="S118">
        <v>49.837565589670298</v>
      </c>
      <c r="T118">
        <v>51.297621148993898</v>
      </c>
      <c r="U118">
        <v>51.357042568010698</v>
      </c>
      <c r="V118">
        <v>52.871836923001702</v>
      </c>
      <c r="W118">
        <v>52.891296214678597</v>
      </c>
      <c r="X118">
        <v>52.2847549512041</v>
      </c>
      <c r="Y118">
        <v>52.463170285638597</v>
      </c>
      <c r="Z118">
        <v>53.194717484693001</v>
      </c>
      <c r="AA118">
        <v>53.651003379507003</v>
      </c>
      <c r="AB118">
        <v>53.431546261628498</v>
      </c>
      <c r="AC118">
        <v>53.347909667360199</v>
      </c>
      <c r="AD118">
        <v>53.150619557596599</v>
      </c>
      <c r="AE118">
        <v>53.307693127393499</v>
      </c>
    </row>
    <row r="119" spans="1:31" x14ac:dyDescent="0.2">
      <c r="A119" t="s">
        <v>239</v>
      </c>
      <c r="B119" t="s">
        <v>238</v>
      </c>
      <c r="C119">
        <v>44.427112688422802</v>
      </c>
      <c r="D119">
        <v>44.619593767970301</v>
      </c>
      <c r="E119">
        <v>45.057066568656502</v>
      </c>
      <c r="F119">
        <v>45.412702916138002</v>
      </c>
      <c r="G119">
        <v>44.841800377726798</v>
      </c>
      <c r="H119">
        <v>44.162774241344103</v>
      </c>
      <c r="I119">
        <v>44.119314103126598</v>
      </c>
      <c r="J119">
        <v>44.224324039594897</v>
      </c>
      <c r="K119">
        <v>44.015047155288897</v>
      </c>
      <c r="L119">
        <v>44.752499643597403</v>
      </c>
      <c r="M119">
        <v>44.449871412688204</v>
      </c>
      <c r="N119">
        <v>45.160086671955199</v>
      </c>
      <c r="O119">
        <v>45.418611427832502</v>
      </c>
      <c r="P119">
        <v>45.829428355858497</v>
      </c>
      <c r="Q119">
        <v>46.419240934523202</v>
      </c>
      <c r="R119">
        <v>47.244973706131603</v>
      </c>
      <c r="S119">
        <v>46.339862797174497</v>
      </c>
      <c r="T119">
        <v>46.758944902337198</v>
      </c>
      <c r="U119">
        <v>47.466509099099703</v>
      </c>
      <c r="V119">
        <v>49.056117778900997</v>
      </c>
      <c r="W119">
        <v>49.430197488126801</v>
      </c>
      <c r="X119">
        <v>49.716946056115098</v>
      </c>
      <c r="Y119">
        <v>49.892497667264898</v>
      </c>
      <c r="Z119">
        <v>50.553351868100798</v>
      </c>
      <c r="AA119">
        <v>50.857782975295201</v>
      </c>
      <c r="AB119">
        <v>50.935437521269002</v>
      </c>
      <c r="AC119">
        <v>51.026083601345299</v>
      </c>
      <c r="AD119">
        <v>51.243377513088497</v>
      </c>
      <c r="AE119">
        <v>50.716265507088202</v>
      </c>
    </row>
    <row r="120" spans="1:31" x14ac:dyDescent="0.2">
      <c r="A120" t="s">
        <v>305</v>
      </c>
      <c r="B120" t="s">
        <v>304</v>
      </c>
      <c r="C120">
        <v>37.6511774358179</v>
      </c>
      <c r="D120">
        <v>37.682910578613303</v>
      </c>
      <c r="E120">
        <v>37.726721408421398</v>
      </c>
      <c r="F120">
        <v>37.936623436087501</v>
      </c>
      <c r="G120">
        <v>37.874210622837303</v>
      </c>
      <c r="H120">
        <v>37.792830010918998</v>
      </c>
      <c r="I120">
        <v>37.126852134720501</v>
      </c>
      <c r="J120">
        <v>37.234384205178898</v>
      </c>
      <c r="K120">
        <v>36.754688207578099</v>
      </c>
      <c r="L120">
        <v>37.088266236319697</v>
      </c>
      <c r="M120">
        <v>36.953028151058803</v>
      </c>
      <c r="N120">
        <v>36.310020632972197</v>
      </c>
      <c r="O120">
        <v>36.557486906971697</v>
      </c>
      <c r="P120">
        <v>36.748232085971097</v>
      </c>
      <c r="Q120">
        <v>36.706330139698402</v>
      </c>
      <c r="R120">
        <v>37.014028345442803</v>
      </c>
      <c r="S120">
        <v>36.939105596106998</v>
      </c>
      <c r="T120">
        <v>36.205345873405399</v>
      </c>
      <c r="U120">
        <v>36.253336229775996</v>
      </c>
      <c r="V120">
        <v>37.015635973152001</v>
      </c>
      <c r="W120">
        <v>36.864933648847902</v>
      </c>
      <c r="X120">
        <v>36.7558747325238</v>
      </c>
      <c r="Y120">
        <v>36.4868900812113</v>
      </c>
      <c r="Z120">
        <v>37.1796201071121</v>
      </c>
      <c r="AA120">
        <v>36.994200240863897</v>
      </c>
      <c r="AB120">
        <v>37.237181800299702</v>
      </c>
      <c r="AC120">
        <v>37.035298401083303</v>
      </c>
      <c r="AD120">
        <v>37.226111052127003</v>
      </c>
      <c r="AE120">
        <v>37.187270657909103</v>
      </c>
    </row>
    <row r="121" spans="1:31" x14ac:dyDescent="0.2">
      <c r="A121" t="s">
        <v>231</v>
      </c>
      <c r="B121" t="s">
        <v>230</v>
      </c>
      <c r="C121">
        <v>33.040257394490901</v>
      </c>
      <c r="D121">
        <v>33.1060350936405</v>
      </c>
      <c r="E121">
        <v>33.433333936690801</v>
      </c>
      <c r="F121">
        <v>33.864587425572999</v>
      </c>
      <c r="G121">
        <v>33.916223088338398</v>
      </c>
      <c r="H121">
        <v>34.034957184881698</v>
      </c>
      <c r="I121">
        <v>34.257362456252999</v>
      </c>
      <c r="J121">
        <v>34.473748590639602</v>
      </c>
      <c r="K121">
        <v>33.746052537822003</v>
      </c>
      <c r="L121">
        <v>33.062619178760102</v>
      </c>
      <c r="M121">
        <v>34.650132409437902</v>
      </c>
      <c r="N121">
        <v>37.687905697140998</v>
      </c>
      <c r="O121">
        <v>38.234658636580598</v>
      </c>
      <c r="P121">
        <v>38.401769450533003</v>
      </c>
      <c r="Q121">
        <v>38.391585688153</v>
      </c>
      <c r="R121">
        <v>39.670010818474303</v>
      </c>
      <c r="S121">
        <v>40.130313628488203</v>
      </c>
      <c r="T121">
        <v>42.469183199013401</v>
      </c>
      <c r="U121">
        <v>32.983889257456198</v>
      </c>
      <c r="V121">
        <v>34.314694854076301</v>
      </c>
      <c r="W121">
        <v>35.629426684605697</v>
      </c>
      <c r="X121">
        <v>37.189974286447701</v>
      </c>
      <c r="Y121">
        <v>38.262508723284597</v>
      </c>
      <c r="Z121">
        <v>38.063955136301203</v>
      </c>
      <c r="AA121">
        <v>37.931057028439497</v>
      </c>
      <c r="AB121">
        <v>38.329493490540997</v>
      </c>
      <c r="AC121">
        <v>36.658452729827403</v>
      </c>
      <c r="AD121">
        <v>36.300745375086997</v>
      </c>
      <c r="AE121">
        <v>36.1444848443208</v>
      </c>
    </row>
    <row r="122" spans="1:31" x14ac:dyDescent="0.2">
      <c r="A122" t="s">
        <v>406</v>
      </c>
      <c r="B122" t="s">
        <v>407</v>
      </c>
      <c r="C122">
        <v>43.831410692293097</v>
      </c>
      <c r="D122">
        <v>43.830882417816099</v>
      </c>
      <c r="E122">
        <v>43.7424598608089</v>
      </c>
      <c r="F122">
        <v>43.731799111175903</v>
      </c>
      <c r="G122">
        <v>43.868232387427099</v>
      </c>
      <c r="H122">
        <v>44.093376402536897</v>
      </c>
      <c r="I122">
        <v>42.873310580936703</v>
      </c>
      <c r="J122">
        <v>41.708934585784398</v>
      </c>
      <c r="K122">
        <v>41.969247969221797</v>
      </c>
      <c r="L122">
        <v>41.282441422197799</v>
      </c>
      <c r="M122">
        <v>40.861052195595597</v>
      </c>
      <c r="N122">
        <v>41.027567621417099</v>
      </c>
      <c r="O122">
        <v>41.891502729958098</v>
      </c>
      <c r="P122">
        <v>42.985534510111599</v>
      </c>
      <c r="Q122">
        <v>41.584818738472002</v>
      </c>
      <c r="R122">
        <v>41.911142856257399</v>
      </c>
      <c r="S122">
        <v>42.216621657125501</v>
      </c>
      <c r="T122">
        <v>42.8351966304812</v>
      </c>
      <c r="U122">
        <v>42.901049271042297</v>
      </c>
      <c r="V122">
        <v>43.435805354533699</v>
      </c>
      <c r="W122">
        <v>43.454314667172397</v>
      </c>
      <c r="X122">
        <v>44.295820106163802</v>
      </c>
      <c r="Y122">
        <v>44.906141859390999</v>
      </c>
      <c r="Z122">
        <v>44.453083084954798</v>
      </c>
      <c r="AA122">
        <v>44.444518125603899</v>
      </c>
      <c r="AB122">
        <v>44.833252793822197</v>
      </c>
      <c r="AC122">
        <v>44.7264682831889</v>
      </c>
      <c r="AD122">
        <v>44.958637418889801</v>
      </c>
      <c r="AE122">
        <v>44.6136976948072</v>
      </c>
    </row>
    <row r="123" spans="1:31" x14ac:dyDescent="0.2">
      <c r="A123" t="s">
        <v>221</v>
      </c>
      <c r="B123" t="s">
        <v>220</v>
      </c>
      <c r="C123">
        <v>41.682528913931797</v>
      </c>
      <c r="D123">
        <v>41.425140108495903</v>
      </c>
      <c r="E123">
        <v>41.267452333079703</v>
      </c>
      <c r="F123">
        <v>41.304842513732197</v>
      </c>
      <c r="G123">
        <v>41.664392466179002</v>
      </c>
      <c r="H123">
        <v>41.911550962312297</v>
      </c>
      <c r="I123">
        <v>41.201969486476102</v>
      </c>
      <c r="J123">
        <v>40.467096171233401</v>
      </c>
      <c r="K123">
        <v>41.087215368326397</v>
      </c>
      <c r="L123">
        <v>40.321111797166502</v>
      </c>
      <c r="M123">
        <v>41.568615912030602</v>
      </c>
      <c r="N123">
        <v>41.142202013514201</v>
      </c>
      <c r="O123">
        <v>39.107808027672803</v>
      </c>
      <c r="P123">
        <v>39.1383440952564</v>
      </c>
      <c r="Q123">
        <v>38.286543761502799</v>
      </c>
      <c r="R123">
        <v>42.918421153736702</v>
      </c>
      <c r="S123">
        <v>42.245976079960499</v>
      </c>
      <c r="T123">
        <v>42.566898267082401</v>
      </c>
      <c r="U123">
        <v>35.660455361736197</v>
      </c>
      <c r="V123">
        <v>39.366672595760697</v>
      </c>
      <c r="W123">
        <v>49.435736190340997</v>
      </c>
      <c r="X123">
        <v>52.7886726074912</v>
      </c>
      <c r="Y123">
        <v>50.485479342502003</v>
      </c>
      <c r="Z123">
        <v>51.894250766379599</v>
      </c>
      <c r="AA123">
        <v>52.404529221094599</v>
      </c>
      <c r="AB123">
        <v>52.888836780823702</v>
      </c>
      <c r="AC123">
        <v>52.136838177730802</v>
      </c>
      <c r="AD123">
        <v>52.728519968100898</v>
      </c>
      <c r="AE123">
        <v>52.567005156037702</v>
      </c>
    </row>
    <row r="124" spans="1:31" x14ac:dyDescent="0.2">
      <c r="A124" t="s">
        <v>273</v>
      </c>
      <c r="B124" t="s">
        <v>272</v>
      </c>
      <c r="C124">
        <v>37.198952845626401</v>
      </c>
      <c r="D124">
        <v>36.746280182795999</v>
      </c>
      <c r="E124">
        <v>36.887560776157301</v>
      </c>
      <c r="F124">
        <v>37.127272404756603</v>
      </c>
      <c r="G124">
        <v>36.885282365793103</v>
      </c>
      <c r="H124">
        <v>36.965560328901603</v>
      </c>
      <c r="I124">
        <v>36.851980737803203</v>
      </c>
      <c r="J124">
        <v>37.575089806231396</v>
      </c>
      <c r="K124">
        <v>37.109295669875699</v>
      </c>
      <c r="L124">
        <v>35.795052187658698</v>
      </c>
      <c r="M124">
        <v>37.277396271864397</v>
      </c>
      <c r="N124">
        <v>37.342121433014903</v>
      </c>
      <c r="O124">
        <v>37.7479375012229</v>
      </c>
      <c r="P124">
        <v>37.7737929621481</v>
      </c>
      <c r="Q124">
        <v>38.294882986180397</v>
      </c>
      <c r="R124">
        <v>38.700590596987603</v>
      </c>
      <c r="S124">
        <v>38.3951349141824</v>
      </c>
      <c r="T124">
        <v>38.567686764219303</v>
      </c>
      <c r="U124">
        <v>39.462206164025098</v>
      </c>
      <c r="V124">
        <v>40.529286930005597</v>
      </c>
      <c r="W124">
        <v>40.649632803817703</v>
      </c>
      <c r="X124">
        <v>40.9547925319143</v>
      </c>
      <c r="Y124">
        <v>40.511722162238698</v>
      </c>
      <c r="Z124">
        <v>41.4798729731111</v>
      </c>
      <c r="AA124">
        <v>41.704627574565798</v>
      </c>
      <c r="AB124">
        <v>41.5836767267363</v>
      </c>
      <c r="AC124">
        <v>41.5230176857769</v>
      </c>
      <c r="AD124">
        <v>41.687317897172399</v>
      </c>
      <c r="AE124">
        <v>41.9457148051739</v>
      </c>
    </row>
    <row r="125" spans="1:31" x14ac:dyDescent="0.2">
      <c r="A125" t="s">
        <v>63</v>
      </c>
      <c r="B125" t="s">
        <v>62</v>
      </c>
      <c r="C125">
        <v>64.452844141537796</v>
      </c>
      <c r="D125">
        <v>64.822781153591507</v>
      </c>
      <c r="E125">
        <v>64.738426833691307</v>
      </c>
      <c r="F125">
        <v>64.956700932273293</v>
      </c>
      <c r="G125">
        <v>65.265213758037703</v>
      </c>
      <c r="H125">
        <v>65.335079045507399</v>
      </c>
      <c r="I125">
        <v>64.635112736547399</v>
      </c>
      <c r="J125">
        <v>64.573453406548893</v>
      </c>
      <c r="K125">
        <v>64.372049470032593</v>
      </c>
      <c r="L125">
        <v>64.398061531047205</v>
      </c>
      <c r="M125">
        <v>64.824978545449795</v>
      </c>
      <c r="N125">
        <v>66.370795658905394</v>
      </c>
      <c r="O125">
        <v>67.296444243582798</v>
      </c>
      <c r="P125">
        <v>67.900286027621107</v>
      </c>
      <c r="Q125">
        <v>67.843511036100693</v>
      </c>
      <c r="R125">
        <v>67.954450985622898</v>
      </c>
      <c r="S125">
        <v>68.393629233329406</v>
      </c>
      <c r="T125">
        <v>68.160111833212397</v>
      </c>
      <c r="U125">
        <v>68.319663363337696</v>
      </c>
      <c r="V125">
        <v>69.129922841783099</v>
      </c>
      <c r="W125">
        <v>68.402518455201104</v>
      </c>
      <c r="X125">
        <v>67.776432943280795</v>
      </c>
      <c r="Y125">
        <v>67.261665488379506</v>
      </c>
      <c r="Z125">
        <v>67.333978172066693</v>
      </c>
      <c r="AA125">
        <v>67.074181868225097</v>
      </c>
      <c r="AB125">
        <v>67.387191727377996</v>
      </c>
      <c r="AC125">
        <v>67.521640507868398</v>
      </c>
      <c r="AD125">
        <v>66.685651275148203</v>
      </c>
      <c r="AE125">
        <v>66.660290410510996</v>
      </c>
    </row>
    <row r="126" spans="1:31" x14ac:dyDescent="0.2">
      <c r="A126" t="s">
        <v>105</v>
      </c>
      <c r="B126" t="s">
        <v>104</v>
      </c>
      <c r="C126">
        <v>66.968910441988896</v>
      </c>
      <c r="D126">
        <v>67.071190488199704</v>
      </c>
      <c r="E126">
        <v>67.258819917530701</v>
      </c>
      <c r="F126">
        <v>67.621264963750804</v>
      </c>
      <c r="G126">
        <v>68.0225838915689</v>
      </c>
      <c r="H126">
        <v>68.293854463961395</v>
      </c>
      <c r="I126">
        <v>68.807152313577703</v>
      </c>
      <c r="J126">
        <v>69.088112467164095</v>
      </c>
      <c r="K126">
        <v>69.328967106079901</v>
      </c>
      <c r="L126">
        <v>69.730646127363897</v>
      </c>
      <c r="M126">
        <v>70.143131533282798</v>
      </c>
      <c r="N126">
        <v>73.200262428477501</v>
      </c>
      <c r="O126">
        <v>73.743483504747402</v>
      </c>
      <c r="P126">
        <v>74.051452886146194</v>
      </c>
      <c r="Q126">
        <v>74.510983536758005</v>
      </c>
      <c r="R126">
        <v>74.699171343947299</v>
      </c>
      <c r="S126">
        <v>74.605197297644395</v>
      </c>
      <c r="T126">
        <v>74.823478363726807</v>
      </c>
      <c r="U126">
        <v>74.997192639229894</v>
      </c>
      <c r="V126">
        <v>75.568216132770502</v>
      </c>
      <c r="W126">
        <v>75.529520529676901</v>
      </c>
      <c r="X126">
        <v>74.761619794422998</v>
      </c>
      <c r="Y126">
        <v>74.700988864228904</v>
      </c>
      <c r="Z126">
        <v>74.322765631466893</v>
      </c>
      <c r="AA126">
        <v>70.2627010648377</v>
      </c>
      <c r="AB126">
        <v>70.181008534100897</v>
      </c>
      <c r="AC126">
        <v>70.455532212240698</v>
      </c>
      <c r="AD126">
        <v>70.369686545780993</v>
      </c>
      <c r="AE126">
        <v>70.030100270931499</v>
      </c>
    </row>
    <row r="127" spans="1:31" x14ac:dyDescent="0.2">
      <c r="A127" t="s">
        <v>279</v>
      </c>
      <c r="B127" t="s">
        <v>278</v>
      </c>
      <c r="C127">
        <v>40.214589092484999</v>
      </c>
      <c r="D127">
        <v>40.330864334061303</v>
      </c>
      <c r="E127">
        <v>39.8302861674346</v>
      </c>
      <c r="F127">
        <v>39.092795909996603</v>
      </c>
      <c r="G127">
        <v>39.389393440848899</v>
      </c>
      <c r="H127">
        <v>39.719376531403</v>
      </c>
      <c r="I127">
        <v>40.2647410601475</v>
      </c>
      <c r="J127">
        <v>41.577552874007203</v>
      </c>
      <c r="K127">
        <v>41.155630626833201</v>
      </c>
      <c r="L127">
        <v>41.527469120094203</v>
      </c>
      <c r="M127">
        <v>40.620141221009</v>
      </c>
      <c r="N127">
        <v>39.3993479471578</v>
      </c>
      <c r="O127">
        <v>39.199219421862999</v>
      </c>
      <c r="P127">
        <v>39.163634236200501</v>
      </c>
      <c r="Q127">
        <v>39.192840897962398</v>
      </c>
      <c r="R127">
        <v>38.517557034450299</v>
      </c>
      <c r="S127">
        <v>38.510931010903498</v>
      </c>
      <c r="T127">
        <v>39.373318083355898</v>
      </c>
      <c r="U127">
        <v>39.820364169440197</v>
      </c>
      <c r="V127">
        <v>39.5814596582848</v>
      </c>
      <c r="W127">
        <v>40.011843088230599</v>
      </c>
      <c r="X127">
        <v>40.161919529606998</v>
      </c>
      <c r="Y127">
        <v>40.250491408592303</v>
      </c>
      <c r="Z127">
        <v>39.697510764655497</v>
      </c>
      <c r="AA127">
        <v>39.427034125214497</v>
      </c>
      <c r="AB127">
        <v>38.716979348223802</v>
      </c>
      <c r="AC127">
        <v>38.554456997118201</v>
      </c>
      <c r="AD127">
        <v>38.287536891243803</v>
      </c>
      <c r="AE127">
        <v>38.280045831977702</v>
      </c>
    </row>
    <row r="128" spans="1:31" x14ac:dyDescent="0.2">
      <c r="A128" t="s">
        <v>359</v>
      </c>
      <c r="B128" t="s">
        <v>358</v>
      </c>
      <c r="C128">
        <v>29.460890937955199</v>
      </c>
      <c r="D128">
        <v>29.191989628987098</v>
      </c>
      <c r="E128">
        <v>28.8901724633863</v>
      </c>
      <c r="F128">
        <v>28.477448153146899</v>
      </c>
      <c r="G128">
        <v>29.013945792397202</v>
      </c>
      <c r="H128">
        <v>29.181784838396698</v>
      </c>
      <c r="I128">
        <v>29.072562598462699</v>
      </c>
      <c r="J128">
        <v>29.208803237801</v>
      </c>
      <c r="K128">
        <v>29.7819302353202</v>
      </c>
      <c r="L128">
        <v>30.0060344557549</v>
      </c>
      <c r="M128">
        <v>30.462590314705199</v>
      </c>
      <c r="N128">
        <v>28.675349245695902</v>
      </c>
      <c r="O128">
        <v>29.8179682259053</v>
      </c>
      <c r="P128">
        <v>30.1264430626733</v>
      </c>
      <c r="Q128">
        <v>30.906028389566298</v>
      </c>
      <c r="R128">
        <v>30.164839936342499</v>
      </c>
      <c r="S128">
        <v>30.554046076322901</v>
      </c>
      <c r="T128">
        <v>30.589352964605801</v>
      </c>
      <c r="U128">
        <v>31.225250583798299</v>
      </c>
      <c r="V128">
        <v>31.150105734817298</v>
      </c>
      <c r="W128">
        <v>30.7478527060202</v>
      </c>
      <c r="X128">
        <v>32.3695747522288</v>
      </c>
      <c r="Y128">
        <v>32.665277381986698</v>
      </c>
      <c r="Z128">
        <v>33.985745028432</v>
      </c>
      <c r="AA128">
        <v>34.530975366042</v>
      </c>
      <c r="AB128">
        <v>34.0211324116678</v>
      </c>
      <c r="AC128">
        <v>34.3211067395901</v>
      </c>
      <c r="AD128">
        <v>34.396861681253498</v>
      </c>
      <c r="AE128">
        <v>34.634245997192799</v>
      </c>
    </row>
    <row r="129" spans="1:31" x14ac:dyDescent="0.2">
      <c r="A129" t="s">
        <v>151</v>
      </c>
      <c r="B129" t="s">
        <v>150</v>
      </c>
      <c r="C129">
        <v>35.8735914439672</v>
      </c>
      <c r="D129">
        <v>35.905302280659598</v>
      </c>
      <c r="E129">
        <v>36.009559972144402</v>
      </c>
      <c r="F129">
        <v>36.104952005569402</v>
      </c>
      <c r="G129">
        <v>35.745829461417998</v>
      </c>
      <c r="H129">
        <v>35.627607214053903</v>
      </c>
      <c r="I129">
        <v>35.918219583569602</v>
      </c>
      <c r="J129">
        <v>35.818868209394701</v>
      </c>
      <c r="K129">
        <v>36.643661534082</v>
      </c>
      <c r="L129">
        <v>36.8499135608605</v>
      </c>
      <c r="M129">
        <v>38.894825218679202</v>
      </c>
      <c r="N129">
        <v>42.6410784198304</v>
      </c>
      <c r="O129">
        <v>43.017232416538</v>
      </c>
      <c r="P129">
        <v>44.098424324869903</v>
      </c>
      <c r="Q129">
        <v>43.607678584955401</v>
      </c>
      <c r="R129">
        <v>44.888229137927702</v>
      </c>
      <c r="S129">
        <v>44.011109135017698</v>
      </c>
      <c r="T129">
        <v>44.346465312327602</v>
      </c>
      <c r="U129">
        <v>44.431750664651197</v>
      </c>
      <c r="V129">
        <v>33.559764814592498</v>
      </c>
      <c r="W129">
        <v>34.457471519006198</v>
      </c>
      <c r="X129">
        <v>35.630119399490901</v>
      </c>
      <c r="Y129">
        <v>35.530846026715302</v>
      </c>
      <c r="Z129">
        <v>36.074268713878801</v>
      </c>
      <c r="AA129">
        <v>36.055634249134499</v>
      </c>
      <c r="AB129">
        <v>36.618211442868599</v>
      </c>
      <c r="AC129">
        <v>36.608688207787203</v>
      </c>
      <c r="AD129">
        <v>36.665047525500199</v>
      </c>
      <c r="AE129">
        <v>37.064465737405897</v>
      </c>
    </row>
    <row r="130" spans="1:31" x14ac:dyDescent="0.2">
      <c r="A130" t="s">
        <v>55</v>
      </c>
      <c r="B130" t="s">
        <v>54</v>
      </c>
      <c r="C130">
        <v>70.2228293964599</v>
      </c>
      <c r="D130">
        <v>70.515987894559103</v>
      </c>
      <c r="E130">
        <v>70.8264631238238</v>
      </c>
      <c r="F130">
        <v>70.984126464132501</v>
      </c>
      <c r="G130">
        <v>71.271039783495596</v>
      </c>
      <c r="H130">
        <v>71.410532616300998</v>
      </c>
      <c r="I130">
        <v>71.520980342788505</v>
      </c>
      <c r="J130">
        <v>71.659532314064293</v>
      </c>
      <c r="K130">
        <v>71.499265555937498</v>
      </c>
      <c r="L130">
        <v>71.243432578216996</v>
      </c>
      <c r="M130">
        <v>72.465529818030504</v>
      </c>
      <c r="N130">
        <v>75.355290522484793</v>
      </c>
      <c r="O130">
        <v>75.188582133335998</v>
      </c>
      <c r="P130">
        <v>74.949888482371193</v>
      </c>
      <c r="Q130">
        <v>75.115911610058802</v>
      </c>
      <c r="R130">
        <v>76.131731181339802</v>
      </c>
      <c r="S130">
        <v>76.177799147314104</v>
      </c>
      <c r="T130">
        <v>76.497650005338301</v>
      </c>
      <c r="U130">
        <v>77.6411469704572</v>
      </c>
      <c r="V130">
        <v>78.315119966836605</v>
      </c>
      <c r="W130">
        <v>78.272074560127805</v>
      </c>
      <c r="X130">
        <v>77.495843854004306</v>
      </c>
      <c r="Y130">
        <v>77.613872350468498</v>
      </c>
      <c r="Z130">
        <v>76.923666161702599</v>
      </c>
      <c r="AA130">
        <v>76.2700194875748</v>
      </c>
      <c r="AB130">
        <v>76.004658273303093</v>
      </c>
      <c r="AC130">
        <v>76.634395068534403</v>
      </c>
      <c r="AD130">
        <v>76.634770392098602</v>
      </c>
      <c r="AE130">
        <v>76.789456830714201</v>
      </c>
    </row>
    <row r="131" spans="1:31" x14ac:dyDescent="0.2">
      <c r="A131" t="s">
        <v>135</v>
      </c>
      <c r="B131" t="s">
        <v>134</v>
      </c>
      <c r="C131">
        <v>44.927910922550602</v>
      </c>
      <c r="D131">
        <v>45.118252658787803</v>
      </c>
      <c r="E131">
        <v>45.770558820427297</v>
      </c>
      <c r="F131">
        <v>46.457038891021099</v>
      </c>
      <c r="G131">
        <v>46.492008903400198</v>
      </c>
      <c r="H131">
        <v>46.693971968386897</v>
      </c>
      <c r="I131">
        <v>47.144635590093998</v>
      </c>
      <c r="J131">
        <v>47.614145739982497</v>
      </c>
      <c r="K131">
        <v>46.862585113453598</v>
      </c>
      <c r="L131">
        <v>47.204875478914701</v>
      </c>
      <c r="M131">
        <v>46.7255651253435</v>
      </c>
      <c r="N131">
        <v>48.363592394429503</v>
      </c>
      <c r="O131">
        <v>48.684415996526901</v>
      </c>
      <c r="P131">
        <v>49.414451825156199</v>
      </c>
      <c r="Q131">
        <v>49.209380965522101</v>
      </c>
      <c r="R131">
        <v>50.119629324583897</v>
      </c>
      <c r="S131">
        <v>49.654207522974097</v>
      </c>
      <c r="T131">
        <v>50.284267943399797</v>
      </c>
      <c r="U131">
        <v>50.734276174398801</v>
      </c>
      <c r="V131">
        <v>52.227806815837504</v>
      </c>
      <c r="W131">
        <v>52.106781685114001</v>
      </c>
      <c r="X131">
        <v>51.844952413997298</v>
      </c>
      <c r="Y131">
        <v>51.673159410506898</v>
      </c>
      <c r="Z131">
        <v>51.916649165385302</v>
      </c>
      <c r="AA131">
        <v>52.801999269275498</v>
      </c>
      <c r="AB131">
        <v>52.030919700014202</v>
      </c>
      <c r="AC131">
        <v>51.477769142535301</v>
      </c>
      <c r="AD131">
        <v>51.545820355501</v>
      </c>
      <c r="AE131">
        <v>52.252249598909899</v>
      </c>
    </row>
    <row r="132" spans="1:31" x14ac:dyDescent="0.2">
      <c r="A132" t="s">
        <v>165</v>
      </c>
      <c r="B132" t="s">
        <v>164</v>
      </c>
      <c r="C132">
        <v>36.361079479551002</v>
      </c>
      <c r="D132">
        <v>36.380323579252</v>
      </c>
      <c r="E132">
        <v>36.376908799451897</v>
      </c>
      <c r="F132">
        <v>36.545284256798197</v>
      </c>
      <c r="G132">
        <v>37.097608200147803</v>
      </c>
      <c r="H132">
        <v>37.660508015670899</v>
      </c>
      <c r="I132">
        <v>37.779561268380398</v>
      </c>
      <c r="J132">
        <v>37.636145228553097</v>
      </c>
      <c r="K132">
        <v>38.280824960017199</v>
      </c>
      <c r="L132">
        <v>37.218173101351297</v>
      </c>
      <c r="M132">
        <v>38.774715764642103</v>
      </c>
      <c r="N132">
        <v>43.4178165463914</v>
      </c>
      <c r="O132">
        <v>43.758821995279199</v>
      </c>
      <c r="P132">
        <v>43.373090564458799</v>
      </c>
      <c r="Q132">
        <v>42.966207008240801</v>
      </c>
      <c r="R132">
        <v>44.160340787443801</v>
      </c>
      <c r="S132">
        <v>44.225771939869198</v>
      </c>
      <c r="T132">
        <v>44.901657683167997</v>
      </c>
      <c r="U132">
        <v>45.545924444275997</v>
      </c>
      <c r="V132">
        <v>37.206886631622503</v>
      </c>
      <c r="W132">
        <v>37.359446598989599</v>
      </c>
      <c r="X132">
        <v>37.0061690072422</v>
      </c>
      <c r="Y132">
        <v>37.2960249515437</v>
      </c>
      <c r="Z132">
        <v>37.274036179906801</v>
      </c>
      <c r="AA132">
        <v>37.696004979293299</v>
      </c>
      <c r="AB132">
        <v>38.686348611413202</v>
      </c>
      <c r="AC132">
        <v>38.758670568830802</v>
      </c>
      <c r="AD132">
        <v>38.638880611620799</v>
      </c>
      <c r="AE132">
        <v>37.8904252642538</v>
      </c>
    </row>
    <row r="133" spans="1:31" x14ac:dyDescent="0.2">
      <c r="A133" t="s">
        <v>215</v>
      </c>
      <c r="B133" t="s">
        <v>214</v>
      </c>
      <c r="C133">
        <v>39.7237005000054</v>
      </c>
      <c r="D133">
        <v>39.7765205997108</v>
      </c>
      <c r="E133">
        <v>39.855510575024297</v>
      </c>
      <c r="F133">
        <v>39.939894814543102</v>
      </c>
      <c r="G133">
        <v>40.028043440879799</v>
      </c>
      <c r="H133">
        <v>40.087299237941799</v>
      </c>
      <c r="I133">
        <v>39.471941074802601</v>
      </c>
      <c r="J133">
        <v>39.943519541731497</v>
      </c>
      <c r="K133">
        <v>40.117293288949099</v>
      </c>
      <c r="L133">
        <v>39.676178095018699</v>
      </c>
      <c r="M133">
        <v>40.436384601150898</v>
      </c>
      <c r="N133">
        <v>40.925692090477398</v>
      </c>
      <c r="O133">
        <v>40.848245503535601</v>
      </c>
      <c r="P133">
        <v>41.162374560376399</v>
      </c>
      <c r="Q133">
        <v>41.033478242870601</v>
      </c>
      <c r="R133">
        <v>40.270278559229403</v>
      </c>
      <c r="S133">
        <v>40.779600259005001</v>
      </c>
      <c r="T133">
        <v>41.475164597775198</v>
      </c>
      <c r="U133">
        <v>41.447606364277298</v>
      </c>
      <c r="V133">
        <v>42.540134962850701</v>
      </c>
      <c r="W133">
        <v>46.321638212511601</v>
      </c>
      <c r="X133">
        <v>46.827262155203201</v>
      </c>
      <c r="Y133">
        <v>46.471241452834398</v>
      </c>
      <c r="Z133">
        <v>46.447985277759997</v>
      </c>
      <c r="AA133">
        <v>46.295411620438301</v>
      </c>
      <c r="AB133">
        <v>45.888095443646897</v>
      </c>
      <c r="AC133">
        <v>45.841579471826499</v>
      </c>
      <c r="AD133">
        <v>45.496488185577199</v>
      </c>
      <c r="AE133">
        <v>45.143054118787397</v>
      </c>
    </row>
    <row r="134" spans="1:31" x14ac:dyDescent="0.2">
      <c r="A134" t="s">
        <v>149</v>
      </c>
      <c r="B134" t="s">
        <v>148</v>
      </c>
      <c r="C134">
        <v>43.314678202266698</v>
      </c>
      <c r="D134">
        <v>43.56741080498</v>
      </c>
      <c r="E134">
        <v>43.768844869883999</v>
      </c>
      <c r="F134">
        <v>43.949397507041702</v>
      </c>
      <c r="G134">
        <v>43.888631256005503</v>
      </c>
      <c r="H134">
        <v>43.617177515485402</v>
      </c>
      <c r="I134">
        <v>43.747427563953799</v>
      </c>
      <c r="J134">
        <v>43.856118693607897</v>
      </c>
      <c r="K134">
        <v>43.838323021199798</v>
      </c>
      <c r="L134">
        <v>44.331069230248197</v>
      </c>
      <c r="M134">
        <v>43.9577430894347</v>
      </c>
      <c r="N134">
        <v>44.4269395717767</v>
      </c>
      <c r="O134">
        <v>44.822747114969999</v>
      </c>
      <c r="P134">
        <v>45.901014605897601</v>
      </c>
      <c r="Q134">
        <v>45.2739653816841</v>
      </c>
      <c r="R134">
        <v>45.691821373698801</v>
      </c>
      <c r="S134">
        <v>45.983502363245996</v>
      </c>
      <c r="T134">
        <v>45.828490706323898</v>
      </c>
      <c r="U134">
        <v>46.268400169179401</v>
      </c>
      <c r="V134">
        <v>47.119869524302203</v>
      </c>
      <c r="W134">
        <v>46.964724546038198</v>
      </c>
      <c r="X134">
        <v>45.875577275357898</v>
      </c>
      <c r="Y134">
        <v>45.519307367900502</v>
      </c>
      <c r="Z134">
        <v>45.896491235344001</v>
      </c>
      <c r="AA134">
        <v>45.257122378113799</v>
      </c>
      <c r="AB134">
        <v>45.280200502735703</v>
      </c>
      <c r="AC134">
        <v>45.443209233058298</v>
      </c>
      <c r="AD134">
        <v>45.549491158525697</v>
      </c>
      <c r="AE134">
        <v>45.631256546266599</v>
      </c>
    </row>
    <row r="135" spans="1:31" x14ac:dyDescent="0.2">
      <c r="A135" t="s">
        <v>325</v>
      </c>
      <c r="B135" t="s">
        <v>324</v>
      </c>
      <c r="C135">
        <v>36.042804918041099</v>
      </c>
      <c r="D135">
        <v>35.843380442631997</v>
      </c>
      <c r="E135">
        <v>35.146203547906303</v>
      </c>
      <c r="F135">
        <v>34.647672228326201</v>
      </c>
      <c r="G135">
        <v>34.542697226755699</v>
      </c>
      <c r="H135">
        <v>34.594335726756903</v>
      </c>
      <c r="I135">
        <v>33.463138648083103</v>
      </c>
      <c r="J135">
        <v>32.547047844860003</v>
      </c>
      <c r="K135">
        <v>32.919381104319399</v>
      </c>
      <c r="L135">
        <v>32.549026202379302</v>
      </c>
      <c r="M135">
        <v>31.997629101177601</v>
      </c>
      <c r="N135">
        <v>31.561018988203799</v>
      </c>
      <c r="O135">
        <v>31.711136316045</v>
      </c>
      <c r="P135">
        <v>31.5885391058432</v>
      </c>
      <c r="Q135">
        <v>31.098998832373098</v>
      </c>
      <c r="R135">
        <v>32.055279345238702</v>
      </c>
      <c r="S135">
        <v>32.159810926366397</v>
      </c>
      <c r="T135">
        <v>32.576475148606796</v>
      </c>
      <c r="U135">
        <v>32.266779686993999</v>
      </c>
      <c r="V135">
        <v>32.667605915686003</v>
      </c>
      <c r="W135">
        <v>33.581411422605697</v>
      </c>
      <c r="X135">
        <v>33.5780691056585</v>
      </c>
      <c r="Y135">
        <v>35.585197093685402</v>
      </c>
      <c r="Z135">
        <v>35.248941888275901</v>
      </c>
      <c r="AA135">
        <v>33.993810262696101</v>
      </c>
      <c r="AB135">
        <v>35.9927407060242</v>
      </c>
      <c r="AC135">
        <v>34.743058185184303</v>
      </c>
      <c r="AD135">
        <v>35.044376109822103</v>
      </c>
      <c r="AE135">
        <v>35.237445115211102</v>
      </c>
    </row>
    <row r="136" spans="1:31" x14ac:dyDescent="0.2">
      <c r="A136" t="s">
        <v>185</v>
      </c>
      <c r="B136" t="s">
        <v>184</v>
      </c>
      <c r="C136">
        <v>39.727381143252302</v>
      </c>
      <c r="D136">
        <v>39.853820677283203</v>
      </c>
      <c r="E136">
        <v>39.685632040708697</v>
      </c>
      <c r="F136">
        <v>39.520994148945199</v>
      </c>
      <c r="G136">
        <v>39.684521414428303</v>
      </c>
      <c r="H136">
        <v>39.773878496073998</v>
      </c>
      <c r="I136">
        <v>40.095681709157098</v>
      </c>
      <c r="J136">
        <v>40.455972651550503</v>
      </c>
      <c r="K136">
        <v>40.4295720892421</v>
      </c>
      <c r="L136">
        <v>40.792772381685701</v>
      </c>
      <c r="M136">
        <v>41.384687177727002</v>
      </c>
      <c r="N136">
        <v>41.187184631633002</v>
      </c>
      <c r="O136">
        <v>41.392559226492203</v>
      </c>
      <c r="P136">
        <v>43.293624488364898</v>
      </c>
      <c r="Q136">
        <v>43.968900805057302</v>
      </c>
      <c r="R136">
        <v>44.2345591349846</v>
      </c>
      <c r="S136">
        <v>44.561674869499001</v>
      </c>
      <c r="T136">
        <v>44.318183142493901</v>
      </c>
      <c r="U136">
        <v>43.813329673224601</v>
      </c>
      <c r="V136">
        <v>44.577843608547298</v>
      </c>
      <c r="W136">
        <v>44.807080969318598</v>
      </c>
      <c r="X136">
        <v>46.514007336591703</v>
      </c>
      <c r="Y136">
        <v>46.6371967732413</v>
      </c>
      <c r="Z136">
        <v>46.2830310977536</v>
      </c>
      <c r="AA136">
        <v>46.012735817082799</v>
      </c>
      <c r="AB136">
        <v>46.170169647563803</v>
      </c>
      <c r="AC136">
        <v>45.538939347900197</v>
      </c>
      <c r="AD136">
        <v>45.415651867169601</v>
      </c>
      <c r="AE136">
        <v>45.586559005710001</v>
      </c>
    </row>
    <row r="137" spans="1:31" x14ac:dyDescent="0.2">
      <c r="A137" t="s">
        <v>169</v>
      </c>
      <c r="B137" t="s">
        <v>168</v>
      </c>
      <c r="C137">
        <v>43.3137400185228</v>
      </c>
      <c r="D137">
        <v>43.2511863322135</v>
      </c>
      <c r="E137">
        <v>43.237189813657203</v>
      </c>
      <c r="F137">
        <v>41.879161191544199</v>
      </c>
      <c r="G137">
        <v>42.189119278009599</v>
      </c>
      <c r="H137">
        <v>42.3158842433591</v>
      </c>
      <c r="I137">
        <v>42.509601259517503</v>
      </c>
      <c r="J137">
        <v>42.747268838301103</v>
      </c>
      <c r="K137">
        <v>43.405531692847099</v>
      </c>
      <c r="L137">
        <v>42.752623865111197</v>
      </c>
      <c r="M137">
        <v>43.117754569375499</v>
      </c>
      <c r="N137">
        <v>44.3988295399528</v>
      </c>
      <c r="O137">
        <v>44.442076369049303</v>
      </c>
      <c r="P137">
        <v>45.208791811885</v>
      </c>
      <c r="Q137">
        <v>44.500642118609299</v>
      </c>
      <c r="R137">
        <v>45.585711352944003</v>
      </c>
      <c r="S137">
        <v>46.112393279657901</v>
      </c>
      <c r="T137">
        <v>45.960453226975403</v>
      </c>
      <c r="U137">
        <v>46.183985428318799</v>
      </c>
      <c r="V137">
        <v>46.123510451315099</v>
      </c>
      <c r="W137">
        <v>46.171858836757004</v>
      </c>
      <c r="X137">
        <v>46.785309797886399</v>
      </c>
      <c r="Y137">
        <v>46.197861771755697</v>
      </c>
      <c r="Z137">
        <v>46.167094523799499</v>
      </c>
      <c r="AA137">
        <v>46.678480392399599</v>
      </c>
      <c r="AB137">
        <v>46.8401957189322</v>
      </c>
      <c r="AC137">
        <v>46.278146019448599</v>
      </c>
      <c r="AD137">
        <v>45.803652032850302</v>
      </c>
      <c r="AE137">
        <v>46.185968857650799</v>
      </c>
    </row>
    <row r="138" spans="1:31" x14ac:dyDescent="0.2">
      <c r="A138" t="s">
        <v>147</v>
      </c>
      <c r="B138" t="s">
        <v>146</v>
      </c>
      <c r="C138">
        <v>39.311761038740499</v>
      </c>
      <c r="D138">
        <v>39.362483729687</v>
      </c>
      <c r="E138">
        <v>39.298625461223899</v>
      </c>
      <c r="F138">
        <v>39.282727538029398</v>
      </c>
      <c r="G138">
        <v>39.133601877124697</v>
      </c>
      <c r="H138">
        <v>38.9914936317277</v>
      </c>
      <c r="I138">
        <v>39.047040969436999</v>
      </c>
      <c r="J138">
        <v>39.344569011935803</v>
      </c>
      <c r="K138">
        <v>39.089248913813499</v>
      </c>
      <c r="L138">
        <v>39.027457926664503</v>
      </c>
      <c r="M138">
        <v>38.986526885232998</v>
      </c>
      <c r="N138">
        <v>38.093536732008999</v>
      </c>
      <c r="O138">
        <v>38.582440240626099</v>
      </c>
      <c r="P138">
        <v>38.469611242730501</v>
      </c>
      <c r="Q138">
        <v>38.552181892566402</v>
      </c>
      <c r="R138">
        <v>38.914122208551902</v>
      </c>
      <c r="S138">
        <v>39.6783291827089</v>
      </c>
      <c r="T138">
        <v>40.422894276011398</v>
      </c>
      <c r="U138">
        <v>41.407049003473503</v>
      </c>
      <c r="V138">
        <v>41.797755847750601</v>
      </c>
      <c r="W138">
        <v>41.525958024346501</v>
      </c>
      <c r="X138">
        <v>41.187572013513901</v>
      </c>
      <c r="Y138">
        <v>41.344719710468901</v>
      </c>
      <c r="Z138">
        <v>41.058120836798999</v>
      </c>
      <c r="AA138">
        <v>41.407454668843201</v>
      </c>
      <c r="AB138">
        <v>42.358746312713997</v>
      </c>
      <c r="AC138">
        <v>42.754706936960503</v>
      </c>
      <c r="AD138">
        <v>43.089579764417699</v>
      </c>
      <c r="AE138">
        <v>43.387928423655197</v>
      </c>
    </row>
    <row r="139" spans="1:31" x14ac:dyDescent="0.2">
      <c r="A139" t="s">
        <v>57</v>
      </c>
      <c r="B139" t="s">
        <v>56</v>
      </c>
      <c r="C139">
        <v>55.788306770933303</v>
      </c>
      <c r="D139">
        <v>55.780463164111502</v>
      </c>
      <c r="E139">
        <v>56.1083644070345</v>
      </c>
      <c r="F139">
        <v>56.316562921523897</v>
      </c>
      <c r="G139">
        <v>56.223491335980498</v>
      </c>
      <c r="H139">
        <v>56.325163089080903</v>
      </c>
      <c r="I139">
        <v>55.843657308175402</v>
      </c>
      <c r="J139">
        <v>55.564034165800201</v>
      </c>
      <c r="K139">
        <v>55.663280330029799</v>
      </c>
      <c r="L139">
        <v>54.757293181151802</v>
      </c>
      <c r="M139">
        <v>55.180877402313797</v>
      </c>
      <c r="N139">
        <v>55.263311836730701</v>
      </c>
      <c r="O139">
        <v>55.643377227306303</v>
      </c>
      <c r="P139">
        <v>56.562101634475603</v>
      </c>
      <c r="Q139">
        <v>56.722282571792803</v>
      </c>
      <c r="R139">
        <v>57.371541723875303</v>
      </c>
      <c r="S139">
        <v>58.1756377993473</v>
      </c>
      <c r="T139">
        <v>58.9991984944566</v>
      </c>
      <c r="U139">
        <v>59.962478876111199</v>
      </c>
      <c r="V139">
        <v>61.4496756492142</v>
      </c>
      <c r="W139">
        <v>61.970871917000203</v>
      </c>
      <c r="X139">
        <v>61.953537182779201</v>
      </c>
      <c r="Y139">
        <v>61.708360570855497</v>
      </c>
      <c r="Z139">
        <v>61.515897175846803</v>
      </c>
      <c r="AA139">
        <v>60.781096085352999</v>
      </c>
      <c r="AB139">
        <v>60.803146182815098</v>
      </c>
      <c r="AC139">
        <v>60.3885316192057</v>
      </c>
      <c r="AD139">
        <v>60.266364443660699</v>
      </c>
      <c r="AE139">
        <v>60.461012204749998</v>
      </c>
    </row>
    <row r="140" spans="1:31" x14ac:dyDescent="0.2">
      <c r="A140" t="s">
        <v>127</v>
      </c>
      <c r="B140" t="s">
        <v>126</v>
      </c>
      <c r="C140">
        <v>53.8145827983491</v>
      </c>
      <c r="D140">
        <v>54.136457905283102</v>
      </c>
      <c r="E140">
        <v>54.061878863382503</v>
      </c>
      <c r="F140">
        <v>54.278135305507</v>
      </c>
      <c r="G140">
        <v>54.2315719827997</v>
      </c>
      <c r="H140">
        <v>54.213291290919997</v>
      </c>
      <c r="I140">
        <v>54.503257506208598</v>
      </c>
      <c r="J140">
        <v>54.979410183099503</v>
      </c>
      <c r="K140">
        <v>54.7965034957573</v>
      </c>
      <c r="L140">
        <v>55.056886059920103</v>
      </c>
      <c r="M140">
        <v>54.709443606725003</v>
      </c>
      <c r="N140">
        <v>55.4632420704962</v>
      </c>
      <c r="O140">
        <v>56.669283145773598</v>
      </c>
      <c r="P140">
        <v>57.482204033353703</v>
      </c>
      <c r="Q140">
        <v>58.037353956448896</v>
      </c>
      <c r="R140">
        <v>58.575983960354201</v>
      </c>
      <c r="S140">
        <v>59.212205044361603</v>
      </c>
      <c r="T140">
        <v>59.7633102914454</v>
      </c>
      <c r="U140">
        <v>60.242804356274902</v>
      </c>
      <c r="V140">
        <v>61.438615935296298</v>
      </c>
      <c r="W140">
        <v>61.635951715746302</v>
      </c>
      <c r="X140">
        <v>60.954806013634197</v>
      </c>
      <c r="Y140">
        <v>61.314911921591602</v>
      </c>
      <c r="Z140">
        <v>61.341736920071902</v>
      </c>
      <c r="AA140">
        <v>61.144025186842001</v>
      </c>
      <c r="AB140">
        <v>61.183418651758302</v>
      </c>
      <c r="AC140">
        <v>61.519015541080499</v>
      </c>
      <c r="AD140">
        <v>61.548345418672497</v>
      </c>
      <c r="AE140">
        <v>61.481064846788399</v>
      </c>
    </row>
    <row r="141" spans="1:31" x14ac:dyDescent="0.2">
      <c r="A141" t="s">
        <v>47</v>
      </c>
      <c r="B141" t="s">
        <v>46</v>
      </c>
      <c r="C141">
        <v>48.214558587449297</v>
      </c>
      <c r="D141">
        <v>48.3226790579753</v>
      </c>
      <c r="E141">
        <v>49.457834791100701</v>
      </c>
      <c r="F141">
        <v>50.454806420275602</v>
      </c>
      <c r="G141">
        <v>50.398718264650299</v>
      </c>
      <c r="H141">
        <v>50.587191257486602</v>
      </c>
      <c r="I141">
        <v>51.011757107832302</v>
      </c>
      <c r="J141">
        <v>51.394856867705002</v>
      </c>
      <c r="K141">
        <v>51.043548596617804</v>
      </c>
      <c r="L141">
        <v>51.2162077153044</v>
      </c>
      <c r="M141">
        <v>53.106670309729601</v>
      </c>
      <c r="N141">
        <v>57.541854400473298</v>
      </c>
      <c r="O141">
        <v>56.9610154718277</v>
      </c>
      <c r="P141">
        <v>54.581524762072803</v>
      </c>
      <c r="Q141">
        <v>57.029842729090198</v>
      </c>
      <c r="R141">
        <v>57.179111035555103</v>
      </c>
      <c r="S141">
        <v>55.479253157703397</v>
      </c>
      <c r="T141">
        <v>55.8525060503259</v>
      </c>
      <c r="U141">
        <v>56.720762996873297</v>
      </c>
      <c r="V141">
        <v>56.607082138259798</v>
      </c>
      <c r="W141">
        <v>56.153334258486197</v>
      </c>
      <c r="X141">
        <v>56.3492948381556</v>
      </c>
      <c r="Y141">
        <v>56.146876987454398</v>
      </c>
      <c r="Z141">
        <v>56.262368603815602</v>
      </c>
      <c r="AA141">
        <v>56.891561704557503</v>
      </c>
      <c r="AB141">
        <v>57.747966389165597</v>
      </c>
      <c r="AC141">
        <v>57.946103696722297</v>
      </c>
      <c r="AD141">
        <v>58.457873291313597</v>
      </c>
      <c r="AE141">
        <v>58.039546598223602</v>
      </c>
    </row>
    <row r="142" spans="1:31" x14ac:dyDescent="0.2">
      <c r="A142" t="s">
        <v>103</v>
      </c>
      <c r="B142" t="s">
        <v>102</v>
      </c>
      <c r="C142">
        <v>47.083621055892301</v>
      </c>
      <c r="D142">
        <v>47.3775650344773</v>
      </c>
      <c r="E142">
        <v>47.325654748017399</v>
      </c>
      <c r="F142">
        <v>46.8488819765195</v>
      </c>
      <c r="G142">
        <v>46.701652235767597</v>
      </c>
      <c r="H142">
        <v>46.663955843913499</v>
      </c>
      <c r="I142">
        <v>47.046387539812002</v>
      </c>
      <c r="J142">
        <v>47.871867551537299</v>
      </c>
      <c r="K142">
        <v>47.459839996126099</v>
      </c>
      <c r="L142">
        <v>47.840092570267799</v>
      </c>
      <c r="M142">
        <v>48.408394121270398</v>
      </c>
      <c r="N142">
        <v>47.927169822565801</v>
      </c>
      <c r="O142">
        <v>49.632984423878</v>
      </c>
      <c r="P142">
        <v>50.793276023775597</v>
      </c>
      <c r="Q142">
        <v>51.398308930915299</v>
      </c>
      <c r="R142">
        <v>50.2565630106483</v>
      </c>
      <c r="S142">
        <v>49.694813491862902</v>
      </c>
      <c r="T142">
        <v>48.508284830010702</v>
      </c>
      <c r="U142">
        <v>49.181142273886401</v>
      </c>
      <c r="V142">
        <v>50.268579703649202</v>
      </c>
      <c r="W142">
        <v>51.024575161863901</v>
      </c>
      <c r="X142">
        <v>50.713701676800603</v>
      </c>
      <c r="Y142">
        <v>50.887679681950999</v>
      </c>
      <c r="Z142">
        <v>51.249596778403699</v>
      </c>
      <c r="AA142">
        <v>50.3719731402755</v>
      </c>
      <c r="AB142">
        <v>51.021025244020997</v>
      </c>
      <c r="AC142">
        <v>51.0172466692471</v>
      </c>
      <c r="AD142">
        <v>51.314626893387398</v>
      </c>
      <c r="AE142">
        <v>51.445115708637303</v>
      </c>
    </row>
    <row r="143" spans="1:31" x14ac:dyDescent="0.2">
      <c r="A143" t="s">
        <v>27</v>
      </c>
      <c r="B143" t="s">
        <v>26</v>
      </c>
      <c r="C143">
        <v>49.3767186045418</v>
      </c>
      <c r="D143">
        <v>49.516483343873702</v>
      </c>
      <c r="E143">
        <v>49.539923143602998</v>
      </c>
      <c r="F143">
        <v>50.067652082328998</v>
      </c>
      <c r="G143">
        <v>50.982354918584598</v>
      </c>
      <c r="H143">
        <v>51.5581305287756</v>
      </c>
      <c r="I143">
        <v>52.038442768332096</v>
      </c>
      <c r="J143">
        <v>52.356547520853397</v>
      </c>
      <c r="K143">
        <v>53.566210065259199</v>
      </c>
      <c r="L143">
        <v>53.364799402199402</v>
      </c>
      <c r="M143">
        <v>54.814135632330697</v>
      </c>
      <c r="N143">
        <v>58.6027144555663</v>
      </c>
      <c r="O143">
        <v>58.671914322303401</v>
      </c>
      <c r="P143">
        <v>59.1217355645474</v>
      </c>
      <c r="Q143">
        <v>58.373126830106997</v>
      </c>
      <c r="R143">
        <v>60.357309227976799</v>
      </c>
      <c r="S143">
        <v>60.372717969389498</v>
      </c>
      <c r="T143">
        <v>60.950085693299499</v>
      </c>
      <c r="U143">
        <v>61.338021667125403</v>
      </c>
      <c r="V143">
        <v>55.511040444407698</v>
      </c>
      <c r="W143">
        <v>56.705196871305603</v>
      </c>
      <c r="X143">
        <v>58.007998652963799</v>
      </c>
      <c r="Y143">
        <v>57.6092551816674</v>
      </c>
      <c r="Z143">
        <v>58.247804392678702</v>
      </c>
      <c r="AA143">
        <v>58.639013890309997</v>
      </c>
      <c r="AB143">
        <v>57.721480393696297</v>
      </c>
      <c r="AC143">
        <v>57.214253427836198</v>
      </c>
      <c r="AD143">
        <v>57.108882027707097</v>
      </c>
      <c r="AE143">
        <v>56.636701124590402</v>
      </c>
    </row>
    <row r="144" spans="1:31" x14ac:dyDescent="0.2">
      <c r="A144" t="s">
        <v>345</v>
      </c>
      <c r="B144" t="s">
        <v>344</v>
      </c>
      <c r="C144">
        <v>31.9053025634554</v>
      </c>
      <c r="D144">
        <v>31.8967795353417</v>
      </c>
      <c r="E144">
        <v>31.9574031086998</v>
      </c>
      <c r="F144">
        <v>31.8670748365568</v>
      </c>
      <c r="G144">
        <v>32.026429245804003</v>
      </c>
      <c r="H144">
        <v>32.067751675654499</v>
      </c>
      <c r="I144">
        <v>32.222419225616299</v>
      </c>
      <c r="J144">
        <v>32.539265726988098</v>
      </c>
      <c r="K144">
        <v>33.308875772173501</v>
      </c>
      <c r="L144">
        <v>34.017595206031999</v>
      </c>
      <c r="M144">
        <v>32.784524614605097</v>
      </c>
      <c r="N144">
        <v>33.259263138744402</v>
      </c>
      <c r="O144">
        <v>34.134426228515899</v>
      </c>
      <c r="P144">
        <v>35.076912311185097</v>
      </c>
      <c r="Q144">
        <v>36.0964847736523</v>
      </c>
      <c r="R144">
        <v>38.2238028399386</v>
      </c>
      <c r="S144">
        <v>38.578150299281901</v>
      </c>
      <c r="T144">
        <v>39.254709955295702</v>
      </c>
      <c r="U144">
        <v>39.527322555460401</v>
      </c>
      <c r="V144">
        <v>41.511542334782</v>
      </c>
      <c r="W144">
        <v>40.9239111149571</v>
      </c>
      <c r="X144">
        <v>41.9325367863661</v>
      </c>
      <c r="Y144">
        <v>41.970203006626598</v>
      </c>
      <c r="Z144">
        <v>42.168364463235299</v>
      </c>
      <c r="AA144">
        <v>42.298597287221099</v>
      </c>
      <c r="AB144">
        <v>42.949685578114</v>
      </c>
      <c r="AC144">
        <v>43.070422174900301</v>
      </c>
      <c r="AD144">
        <v>43.062588550838399</v>
      </c>
      <c r="AE144">
        <v>43.568427742308302</v>
      </c>
    </row>
    <row r="145" spans="1:31" x14ac:dyDescent="0.2">
      <c r="A145" t="s">
        <v>159</v>
      </c>
      <c r="B145" t="s">
        <v>408</v>
      </c>
    </row>
    <row r="146" spans="1:31" x14ac:dyDescent="0.2">
      <c r="A146" t="s">
        <v>243</v>
      </c>
      <c r="B146" t="s">
        <v>409</v>
      </c>
      <c r="C146">
        <v>50.963114007129199</v>
      </c>
      <c r="D146">
        <v>51.065781925116703</v>
      </c>
      <c r="E146">
        <v>51.082507698237499</v>
      </c>
      <c r="F146">
        <v>51.563903482185303</v>
      </c>
      <c r="G146">
        <v>51.631185567996198</v>
      </c>
      <c r="H146">
        <v>51.799582487048497</v>
      </c>
      <c r="I146">
        <v>51.762955868320297</v>
      </c>
      <c r="J146">
        <v>51.684938532378098</v>
      </c>
      <c r="K146">
        <v>52.295982605835199</v>
      </c>
      <c r="L146">
        <v>52.0469005995377</v>
      </c>
      <c r="M146">
        <v>56.691515074869699</v>
      </c>
      <c r="N146">
        <v>54.378831952636602</v>
      </c>
      <c r="O146">
        <v>54.4203072964482</v>
      </c>
      <c r="P146">
        <v>55.292838075867301</v>
      </c>
      <c r="Q146">
        <v>55.531017328905499</v>
      </c>
      <c r="R146">
        <v>55.835999820052898</v>
      </c>
      <c r="S146">
        <v>55.869590439066101</v>
      </c>
      <c r="T146">
        <v>55.201814397038298</v>
      </c>
      <c r="U146">
        <v>55.8028485867043</v>
      </c>
      <c r="V146">
        <v>54.081570347779703</v>
      </c>
      <c r="W146">
        <v>54.548824122969101</v>
      </c>
      <c r="X146">
        <v>54.580849630498598</v>
      </c>
      <c r="Y146">
        <v>53.982160081497803</v>
      </c>
      <c r="Z146">
        <v>53.688535876110002</v>
      </c>
      <c r="AA146">
        <v>53.357273870479197</v>
      </c>
      <c r="AB146">
        <v>52.281146048379597</v>
      </c>
      <c r="AC146">
        <v>52.269891573631298</v>
      </c>
      <c r="AD146">
        <v>52.586111247728802</v>
      </c>
      <c r="AE146">
        <v>52.499868661212503</v>
      </c>
    </row>
    <row r="147" spans="1:31" x14ac:dyDescent="0.2">
      <c r="A147" t="s">
        <v>237</v>
      </c>
      <c r="B147" t="s">
        <v>410</v>
      </c>
      <c r="C147">
        <v>45.604456251395199</v>
      </c>
      <c r="D147">
        <v>45.666099081674297</v>
      </c>
      <c r="E147">
        <v>45.775739610942502</v>
      </c>
      <c r="F147">
        <v>45.9009162843467</v>
      </c>
      <c r="G147">
        <v>46.187475911390003</v>
      </c>
      <c r="H147">
        <v>46.370021112366899</v>
      </c>
      <c r="I147">
        <v>46.760774023904801</v>
      </c>
      <c r="J147">
        <v>46.48236971827</v>
      </c>
      <c r="K147">
        <v>47.000431583026099</v>
      </c>
      <c r="L147">
        <v>47.2076347404779</v>
      </c>
      <c r="M147">
        <v>51.495929178351197</v>
      </c>
      <c r="N147">
        <v>50.225013135532599</v>
      </c>
      <c r="O147">
        <v>50.209453255436699</v>
      </c>
      <c r="P147">
        <v>51.160897818068399</v>
      </c>
      <c r="Q147">
        <v>51.490239095270198</v>
      </c>
      <c r="R147">
        <v>51.550365397882302</v>
      </c>
      <c r="S147">
        <v>51.801968345510303</v>
      </c>
      <c r="T147">
        <v>51.887290429576801</v>
      </c>
      <c r="U147">
        <v>52.120552814237399</v>
      </c>
      <c r="V147">
        <v>52.146943447339801</v>
      </c>
      <c r="W147">
        <v>52.095873473429101</v>
      </c>
      <c r="X147">
        <v>51.797893135616299</v>
      </c>
      <c r="Y147">
        <v>51.490773758022101</v>
      </c>
      <c r="Z147">
        <v>52.0112338093099</v>
      </c>
      <c r="AA147">
        <v>51.907790475043797</v>
      </c>
      <c r="AB147">
        <v>52.131938944821002</v>
      </c>
      <c r="AC147">
        <v>52.225335036869197</v>
      </c>
      <c r="AD147">
        <v>52.892681400135302</v>
      </c>
      <c r="AE147">
        <v>52.997893692802698</v>
      </c>
    </row>
    <row r="148" spans="1:31" x14ac:dyDescent="0.2">
      <c r="A148" t="s">
        <v>411</v>
      </c>
      <c r="B148" t="s">
        <v>412</v>
      </c>
      <c r="C148">
        <v>40.067613437785099</v>
      </c>
      <c r="D148">
        <v>40.109461503427298</v>
      </c>
      <c r="E148">
        <v>40.151500988190598</v>
      </c>
      <c r="F148">
        <v>40.189863418489999</v>
      </c>
      <c r="G148">
        <v>40.252421954284301</v>
      </c>
      <c r="H148">
        <v>40.084618331953102</v>
      </c>
      <c r="I148">
        <v>40.133723825577903</v>
      </c>
      <c r="J148">
        <v>39.713957860332499</v>
      </c>
      <c r="K148">
        <v>39.224659731693002</v>
      </c>
      <c r="L148">
        <v>38.744992845866101</v>
      </c>
      <c r="M148">
        <v>40.7147078271461</v>
      </c>
      <c r="N148">
        <v>42.336041506814198</v>
      </c>
      <c r="O148">
        <v>42.212036821398797</v>
      </c>
      <c r="P148">
        <v>42.698592122749602</v>
      </c>
      <c r="Q148">
        <v>41.9678282236559</v>
      </c>
      <c r="R148">
        <v>42.949946579458</v>
      </c>
      <c r="S148">
        <v>42.832656746646798</v>
      </c>
      <c r="T148">
        <v>43.763686233894802</v>
      </c>
      <c r="U148">
        <v>43.214902348198201</v>
      </c>
      <c r="V148">
        <v>44.903471455854998</v>
      </c>
      <c r="W148">
        <v>44.526818962547502</v>
      </c>
      <c r="X148">
        <v>44.110526982360497</v>
      </c>
      <c r="Y148">
        <v>45.979562327797403</v>
      </c>
      <c r="Z148">
        <v>46.347695377999301</v>
      </c>
      <c r="AA148">
        <v>46.328309190248198</v>
      </c>
      <c r="AB148">
        <v>46.449416879769103</v>
      </c>
      <c r="AC148">
        <v>45.859119685304002</v>
      </c>
      <c r="AD148">
        <v>44.799653577899001</v>
      </c>
      <c r="AE148">
        <v>45.371844603381099</v>
      </c>
    </row>
    <row r="149" spans="1:31" x14ac:dyDescent="0.2">
      <c r="A149" t="s">
        <v>99</v>
      </c>
      <c r="B149" t="s">
        <v>98</v>
      </c>
    </row>
    <row r="150" spans="1:31" x14ac:dyDescent="0.2">
      <c r="A150" t="s">
        <v>413</v>
      </c>
      <c r="B150" t="s">
        <v>414</v>
      </c>
      <c r="C150">
        <v>41.821113760613599</v>
      </c>
      <c r="D150">
        <v>41.8560061009889</v>
      </c>
      <c r="E150">
        <v>41.869958766147199</v>
      </c>
      <c r="F150">
        <v>42.034273824694303</v>
      </c>
      <c r="G150">
        <v>41.988124431287098</v>
      </c>
      <c r="H150">
        <v>41.605015089741599</v>
      </c>
      <c r="I150">
        <v>41.429078184503297</v>
      </c>
      <c r="J150">
        <v>41.222988990225097</v>
      </c>
      <c r="K150">
        <v>40.312784839416203</v>
      </c>
      <c r="L150">
        <v>39.088035670625203</v>
      </c>
      <c r="M150">
        <v>36.237952780223701</v>
      </c>
      <c r="N150">
        <v>35.618143474276899</v>
      </c>
      <c r="O150">
        <v>35.727615399278903</v>
      </c>
      <c r="P150">
        <v>36.082978479926602</v>
      </c>
      <c r="Q150">
        <v>36.500525931829401</v>
      </c>
      <c r="R150">
        <v>36.930284310435901</v>
      </c>
      <c r="S150">
        <v>37.057915714578101</v>
      </c>
      <c r="T150">
        <v>38.776520702337997</v>
      </c>
      <c r="U150">
        <v>38.892159403745701</v>
      </c>
      <c r="V150">
        <v>40.116314431325897</v>
      </c>
      <c r="W150">
        <v>40.039079651371999</v>
      </c>
      <c r="X150">
        <v>39.9029692171883</v>
      </c>
      <c r="Y150">
        <v>40.942903304698703</v>
      </c>
      <c r="Z150">
        <v>40.7829755879348</v>
      </c>
      <c r="AA150">
        <v>40.730173289347199</v>
      </c>
      <c r="AB150">
        <v>40.755907386006797</v>
      </c>
      <c r="AC150">
        <v>41.489811152331697</v>
      </c>
      <c r="AD150">
        <v>42.046533900186702</v>
      </c>
      <c r="AE150">
        <v>42.168170519867999</v>
      </c>
    </row>
    <row r="151" spans="1:31" x14ac:dyDescent="0.2">
      <c r="A151" t="s">
        <v>71</v>
      </c>
      <c r="B151" t="s">
        <v>70</v>
      </c>
      <c r="C151">
        <v>41.3321335805445</v>
      </c>
      <c r="D151">
        <v>41.382789642759001</v>
      </c>
      <c r="E151">
        <v>41.328277655766797</v>
      </c>
      <c r="F151">
        <v>41.2013417918199</v>
      </c>
      <c r="G151">
        <v>41.503661699605701</v>
      </c>
      <c r="H151">
        <v>41.677720740751802</v>
      </c>
      <c r="I151">
        <v>42.541479292473497</v>
      </c>
      <c r="J151">
        <v>43.418904581234102</v>
      </c>
      <c r="K151">
        <v>42.322901434624697</v>
      </c>
      <c r="L151">
        <v>42.097245669071</v>
      </c>
      <c r="M151">
        <v>43.816854632020998</v>
      </c>
      <c r="N151">
        <v>44.967412455161302</v>
      </c>
      <c r="O151">
        <v>45.583660059422101</v>
      </c>
      <c r="P151">
        <v>47.5826676132207</v>
      </c>
      <c r="Q151">
        <v>47.937834859068403</v>
      </c>
      <c r="R151">
        <v>48.990048911587003</v>
      </c>
      <c r="S151">
        <v>47.714573949590999</v>
      </c>
      <c r="T151">
        <v>49.104454555116902</v>
      </c>
      <c r="U151">
        <v>50.2601109958349</v>
      </c>
      <c r="V151">
        <v>51.710835968371399</v>
      </c>
      <c r="W151">
        <v>51.956765131840001</v>
      </c>
      <c r="X151">
        <v>53.430147325609298</v>
      </c>
      <c r="Y151">
        <v>54.130483302178597</v>
      </c>
      <c r="Z151">
        <v>54.456516603816702</v>
      </c>
      <c r="AA151">
        <v>55.742062921653599</v>
      </c>
      <c r="AB151">
        <v>57.294005038798801</v>
      </c>
      <c r="AC151">
        <v>56.625128528498699</v>
      </c>
      <c r="AD151">
        <v>57.089705935745499</v>
      </c>
      <c r="AE151">
        <v>57.8714050053348</v>
      </c>
    </row>
    <row r="152" spans="1:31" x14ac:dyDescent="0.2">
      <c r="A152" t="s">
        <v>315</v>
      </c>
      <c r="B152" t="s">
        <v>314</v>
      </c>
      <c r="C152">
        <v>38.154822680964301</v>
      </c>
      <c r="D152">
        <v>38.109719582617203</v>
      </c>
      <c r="E152">
        <v>38.148991413346302</v>
      </c>
      <c r="F152">
        <v>38.044906280557498</v>
      </c>
      <c r="G152">
        <v>38.1374130870961</v>
      </c>
      <c r="H152">
        <v>38.2827311570558</v>
      </c>
      <c r="I152">
        <v>38.987201278301598</v>
      </c>
      <c r="J152">
        <v>39.813306751206198</v>
      </c>
      <c r="K152">
        <v>38.367746518706397</v>
      </c>
      <c r="L152">
        <v>39.1646871781914</v>
      </c>
      <c r="M152">
        <v>38.293471613918904</v>
      </c>
      <c r="N152">
        <v>35.840098835517601</v>
      </c>
      <c r="O152">
        <v>35.532577817331102</v>
      </c>
      <c r="P152">
        <v>35.578327202105697</v>
      </c>
      <c r="Q152">
        <v>37.351248191340098</v>
      </c>
      <c r="R152">
        <v>35.7933822494049</v>
      </c>
      <c r="S152">
        <v>36.198670803318997</v>
      </c>
      <c r="T152">
        <v>37.080899396195299</v>
      </c>
      <c r="U152">
        <v>37.301883531043501</v>
      </c>
      <c r="V152">
        <v>38.100794648182003</v>
      </c>
      <c r="W152">
        <v>38.136811283540503</v>
      </c>
      <c r="X152">
        <v>38.838591839779099</v>
      </c>
      <c r="Y152">
        <v>38.276122674437403</v>
      </c>
      <c r="Z152">
        <v>39.112825496341699</v>
      </c>
      <c r="AA152">
        <v>39.587819120446198</v>
      </c>
      <c r="AB152">
        <v>39.951739323004297</v>
      </c>
      <c r="AC152">
        <v>40.220476925836401</v>
      </c>
      <c r="AD152">
        <v>39.954897106510899</v>
      </c>
      <c r="AE152">
        <v>40.379898755935599</v>
      </c>
    </row>
    <row r="153" spans="1:31" x14ac:dyDescent="0.2">
      <c r="A153" t="s">
        <v>171</v>
      </c>
      <c r="B153" t="s">
        <v>170</v>
      </c>
      <c r="C153">
        <v>43.204290721817301</v>
      </c>
      <c r="D153">
        <v>42.954875032533302</v>
      </c>
      <c r="E153">
        <v>42.8085050821701</v>
      </c>
      <c r="F153">
        <v>42.793471855047997</v>
      </c>
      <c r="G153">
        <v>43.068598699286703</v>
      </c>
      <c r="H153">
        <v>43.165008954100301</v>
      </c>
      <c r="I153">
        <v>43.4119836102888</v>
      </c>
      <c r="J153">
        <v>43.841912074732399</v>
      </c>
      <c r="K153">
        <v>45.4100863812263</v>
      </c>
      <c r="L153">
        <v>45.412059937731399</v>
      </c>
      <c r="M153">
        <v>45.076154448424099</v>
      </c>
      <c r="N153">
        <v>45.6407619587645</v>
      </c>
      <c r="O153">
        <v>46.034918096328497</v>
      </c>
      <c r="P153">
        <v>46.239159254971</v>
      </c>
      <c r="Q153">
        <v>46.0474783342748</v>
      </c>
      <c r="R153">
        <v>46.163387478089298</v>
      </c>
      <c r="S153">
        <v>46.140955025233801</v>
      </c>
      <c r="T153">
        <v>46.3010702601159</v>
      </c>
      <c r="U153">
        <v>47.400549701417397</v>
      </c>
      <c r="V153">
        <v>48.427205576881803</v>
      </c>
      <c r="W153">
        <v>47.758440870906298</v>
      </c>
      <c r="X153">
        <v>47.993616847886599</v>
      </c>
      <c r="Y153">
        <v>49.389456661441699</v>
      </c>
      <c r="Z153">
        <v>48.504855341209101</v>
      </c>
      <c r="AA153">
        <v>48.4263970777453</v>
      </c>
      <c r="AB153">
        <v>48.402227330130202</v>
      </c>
      <c r="AC153">
        <v>48.5393485729209</v>
      </c>
      <c r="AD153">
        <v>48.589708266527602</v>
      </c>
      <c r="AE153">
        <v>48.7748322860527</v>
      </c>
    </row>
    <row r="154" spans="1:31" x14ac:dyDescent="0.2">
      <c r="A154" t="s">
        <v>161</v>
      </c>
      <c r="B154" t="s">
        <v>160</v>
      </c>
      <c r="C154">
        <v>46.760020276818899</v>
      </c>
      <c r="D154">
        <v>47.301504858901701</v>
      </c>
      <c r="E154">
        <v>47.314190026291499</v>
      </c>
      <c r="F154">
        <v>47.564178250895402</v>
      </c>
      <c r="G154">
        <v>47.861548331302501</v>
      </c>
      <c r="H154">
        <v>48.390709757654598</v>
      </c>
      <c r="I154">
        <v>48.226289763258897</v>
      </c>
      <c r="J154">
        <v>48.173935449062299</v>
      </c>
      <c r="K154">
        <v>48.553084158514402</v>
      </c>
      <c r="L154">
        <v>47.624206123054996</v>
      </c>
      <c r="M154">
        <v>47.927976287378797</v>
      </c>
      <c r="N154">
        <v>46.796509792728997</v>
      </c>
      <c r="O154">
        <v>47.153331511976099</v>
      </c>
      <c r="P154">
        <v>48.003504582981201</v>
      </c>
      <c r="Q154">
        <v>48.370611110456402</v>
      </c>
      <c r="R154">
        <v>47.787536617167</v>
      </c>
      <c r="S154">
        <v>47.679359206839798</v>
      </c>
      <c r="T154">
        <v>47.825888178892498</v>
      </c>
      <c r="U154">
        <v>47.960106315840697</v>
      </c>
      <c r="V154">
        <v>48.862145824735698</v>
      </c>
      <c r="W154">
        <v>51.1697311039959</v>
      </c>
      <c r="X154">
        <v>50.9532404719331</v>
      </c>
      <c r="Y154">
        <v>51.786874222731001</v>
      </c>
      <c r="Z154">
        <v>51.755759944671603</v>
      </c>
      <c r="AA154">
        <v>53.178492738491101</v>
      </c>
      <c r="AB154">
        <v>53.821805021278898</v>
      </c>
      <c r="AC154">
        <v>54.538195383150899</v>
      </c>
      <c r="AD154">
        <v>54.382849197584797</v>
      </c>
      <c r="AE154">
        <v>53.7967665828509</v>
      </c>
    </row>
    <row r="155" spans="1:31" x14ac:dyDescent="0.2">
      <c r="A155" t="s">
        <v>343</v>
      </c>
      <c r="B155" t="s">
        <v>342</v>
      </c>
      <c r="C155">
        <v>33.446162202920199</v>
      </c>
      <c r="D155">
        <v>33.415353717823599</v>
      </c>
      <c r="E155">
        <v>33.459355766819499</v>
      </c>
      <c r="F155">
        <v>33.497127356448701</v>
      </c>
      <c r="G155">
        <v>33.454438009198697</v>
      </c>
      <c r="H155">
        <v>33.418616788509802</v>
      </c>
      <c r="I155">
        <v>33.209277584889001</v>
      </c>
      <c r="J155">
        <v>32.788776753477499</v>
      </c>
      <c r="K155">
        <v>32.924345846427499</v>
      </c>
      <c r="L155">
        <v>32.865135599205701</v>
      </c>
      <c r="M155">
        <v>31.1927625297627</v>
      </c>
      <c r="N155">
        <v>29.4052298188675</v>
      </c>
      <c r="O155">
        <v>30.1910453339481</v>
      </c>
      <c r="P155">
        <v>29.7744796828289</v>
      </c>
      <c r="Q155">
        <v>30.540564451625499</v>
      </c>
      <c r="R155">
        <v>29.8198500018643</v>
      </c>
      <c r="S155">
        <v>30.281372872253499</v>
      </c>
      <c r="T155">
        <v>31.1655935175379</v>
      </c>
      <c r="U155">
        <v>31.309566622814401</v>
      </c>
      <c r="V155">
        <v>31.8916733057345</v>
      </c>
      <c r="W155">
        <v>32.236835914883798</v>
      </c>
      <c r="X155">
        <v>32.5675738490499</v>
      </c>
      <c r="Y155">
        <v>33.615017026896702</v>
      </c>
      <c r="Z155">
        <v>33.890902738305201</v>
      </c>
      <c r="AA155">
        <v>33.986356554251202</v>
      </c>
      <c r="AB155">
        <v>34.169645336582803</v>
      </c>
      <c r="AC155">
        <v>34.2169437663906</v>
      </c>
      <c r="AD155">
        <v>33.7769780307489</v>
      </c>
      <c r="AE155">
        <v>33.757651424686998</v>
      </c>
    </row>
    <row r="156" spans="1:31" x14ac:dyDescent="0.2">
      <c r="A156" t="s">
        <v>49</v>
      </c>
      <c r="B156" t="s">
        <v>48</v>
      </c>
      <c r="C156">
        <v>59.526549978402599</v>
      </c>
      <c r="D156">
        <v>60.182218105213202</v>
      </c>
      <c r="E156">
        <v>60.687302020984198</v>
      </c>
      <c r="F156">
        <v>60.831888707467797</v>
      </c>
      <c r="G156">
        <v>61.382825544049801</v>
      </c>
      <c r="H156">
        <v>62.579041572571199</v>
      </c>
      <c r="I156">
        <v>62.712737178240197</v>
      </c>
      <c r="J156">
        <v>63.499661454157099</v>
      </c>
      <c r="K156">
        <v>63.4520612977905</v>
      </c>
      <c r="L156">
        <v>64.229259607679893</v>
      </c>
      <c r="M156">
        <v>63.739579568218502</v>
      </c>
      <c r="N156">
        <v>66.686137159013796</v>
      </c>
      <c r="O156">
        <v>67.672827658915907</v>
      </c>
      <c r="P156">
        <v>67.961544324777904</v>
      </c>
      <c r="Q156">
        <v>67.4036579472901</v>
      </c>
      <c r="R156">
        <v>68.770387499761895</v>
      </c>
      <c r="S156">
        <v>69.194167561360999</v>
      </c>
      <c r="T156">
        <v>69.363489401414597</v>
      </c>
      <c r="U156">
        <v>70.035034741863299</v>
      </c>
      <c r="V156">
        <v>71.100994315615395</v>
      </c>
      <c r="W156">
        <v>71.117943205140605</v>
      </c>
      <c r="X156">
        <v>70.0234199824678</v>
      </c>
      <c r="Y156">
        <v>70.437779645753196</v>
      </c>
      <c r="Z156">
        <v>70.8098113226431</v>
      </c>
      <c r="AA156">
        <v>70.7153654197149</v>
      </c>
      <c r="AB156">
        <v>70.918842496278799</v>
      </c>
      <c r="AC156">
        <v>71.239905450449797</v>
      </c>
      <c r="AD156">
        <v>71.063720240845697</v>
      </c>
      <c r="AE156">
        <v>70.790224417790199</v>
      </c>
    </row>
    <row r="157" spans="1:31" x14ac:dyDescent="0.2">
      <c r="A157" t="s">
        <v>131</v>
      </c>
      <c r="B157" t="s">
        <v>415</v>
      </c>
      <c r="C157">
        <v>50.649019538216002</v>
      </c>
      <c r="D157">
        <v>50.300710600855098</v>
      </c>
      <c r="E157">
        <v>50.218280712438101</v>
      </c>
      <c r="F157">
        <v>50.1176683873027</v>
      </c>
      <c r="G157">
        <v>50.623536327790397</v>
      </c>
      <c r="H157">
        <v>51.2247963717518</v>
      </c>
      <c r="I157">
        <v>50.994159330666797</v>
      </c>
      <c r="J157">
        <v>50.9503663232638</v>
      </c>
      <c r="K157">
        <v>52.187287113583999</v>
      </c>
      <c r="L157">
        <v>52.5844100136663</v>
      </c>
      <c r="M157">
        <v>53.370963218614797</v>
      </c>
      <c r="N157">
        <v>54.538832742605301</v>
      </c>
      <c r="O157">
        <v>54.859504237950603</v>
      </c>
      <c r="P157">
        <v>54.770153608463502</v>
      </c>
      <c r="Q157">
        <v>54.918467264317101</v>
      </c>
      <c r="R157">
        <v>54.714779502427199</v>
      </c>
      <c r="S157">
        <v>54.661059689987198</v>
      </c>
      <c r="T157">
        <v>53.898715499535001</v>
      </c>
      <c r="U157">
        <v>54.235070302170897</v>
      </c>
      <c r="V157">
        <v>54.825468687639699</v>
      </c>
      <c r="W157">
        <v>54.480132707310098</v>
      </c>
      <c r="X157">
        <v>54.632436532590603</v>
      </c>
      <c r="Y157">
        <v>54.213536418757997</v>
      </c>
      <c r="Z157">
        <v>55.081047770228501</v>
      </c>
      <c r="AA157">
        <v>54.664651031219996</v>
      </c>
      <c r="AB157">
        <v>55.822024795542497</v>
      </c>
      <c r="AC157">
        <v>54.941363085848998</v>
      </c>
      <c r="AD157">
        <v>54.744428046588503</v>
      </c>
      <c r="AE157">
        <v>55.168680768157998</v>
      </c>
    </row>
    <row r="158" spans="1:31" x14ac:dyDescent="0.2">
      <c r="A158" t="s">
        <v>121</v>
      </c>
      <c r="B158" t="s">
        <v>120</v>
      </c>
      <c r="C158">
        <v>58.707546820185897</v>
      </c>
      <c r="D158">
        <v>58.506901875328602</v>
      </c>
      <c r="E158">
        <v>58.677186354880902</v>
      </c>
      <c r="F158">
        <v>59.606551806842297</v>
      </c>
      <c r="G158">
        <v>58.970643708014002</v>
      </c>
      <c r="H158">
        <v>59.172373702136298</v>
      </c>
      <c r="I158">
        <v>59.338684199638202</v>
      </c>
      <c r="J158">
        <v>59.323353632246999</v>
      </c>
      <c r="K158">
        <v>59.8969155629757</v>
      </c>
      <c r="L158">
        <v>61.084534439559299</v>
      </c>
      <c r="M158">
        <v>61.079833310543201</v>
      </c>
      <c r="N158">
        <v>61.3783171904862</v>
      </c>
      <c r="O158">
        <v>61.8013057773654</v>
      </c>
      <c r="P158">
        <v>61.087657708272403</v>
      </c>
      <c r="Q158">
        <v>62.693448734637997</v>
      </c>
      <c r="R158">
        <v>63.694277759662697</v>
      </c>
      <c r="S158">
        <v>64.250258584344905</v>
      </c>
      <c r="T158">
        <v>64.1505859143831</v>
      </c>
      <c r="U158">
        <v>63.921704835857398</v>
      </c>
      <c r="V158">
        <v>64.455334025099802</v>
      </c>
      <c r="W158">
        <v>64.089916770633394</v>
      </c>
      <c r="X158">
        <v>63.931902369270603</v>
      </c>
      <c r="Y158">
        <v>63.604545169172603</v>
      </c>
      <c r="Z158">
        <v>63.422180627598401</v>
      </c>
      <c r="AA158">
        <v>63.287086594943098</v>
      </c>
      <c r="AB158">
        <v>62.823427635344601</v>
      </c>
      <c r="AC158">
        <v>62.5509572445362</v>
      </c>
      <c r="AD158">
        <v>62.756343649378998</v>
      </c>
      <c r="AE158">
        <v>62.8469629826294</v>
      </c>
    </row>
    <row r="159" spans="1:31" x14ac:dyDescent="0.2">
      <c r="A159" t="s">
        <v>349</v>
      </c>
      <c r="B159" t="s">
        <v>348</v>
      </c>
      <c r="C159">
        <v>40.181955590275599</v>
      </c>
      <c r="D159">
        <v>40.178761146628901</v>
      </c>
      <c r="E159">
        <v>40.280464842901701</v>
      </c>
      <c r="F159">
        <v>40.340198410422097</v>
      </c>
      <c r="G159">
        <v>39.833497882227199</v>
      </c>
      <c r="H159">
        <v>39.022541113951704</v>
      </c>
      <c r="I159">
        <v>38.980467254553602</v>
      </c>
      <c r="J159">
        <v>36.921684132454899</v>
      </c>
      <c r="K159">
        <v>38.054034904574102</v>
      </c>
      <c r="L159">
        <v>35.975639463945001</v>
      </c>
      <c r="M159">
        <v>35.973386610031397</v>
      </c>
      <c r="N159">
        <v>34.353595175704903</v>
      </c>
      <c r="O159">
        <v>33.512566128372498</v>
      </c>
      <c r="P159">
        <v>33.775228397436102</v>
      </c>
      <c r="Q159">
        <v>33.910639362988903</v>
      </c>
      <c r="R159">
        <v>33.457402094821902</v>
      </c>
      <c r="S159">
        <v>33.561642134337298</v>
      </c>
      <c r="T159">
        <v>33.523200757947698</v>
      </c>
      <c r="U159">
        <v>34.289634446290798</v>
      </c>
      <c r="V159">
        <v>35.356080203434203</v>
      </c>
      <c r="W159">
        <v>36.622224986098502</v>
      </c>
      <c r="X159">
        <v>36.125721209127001</v>
      </c>
      <c r="Y159">
        <v>38.951321468981803</v>
      </c>
      <c r="Z159">
        <v>38.718815975003203</v>
      </c>
      <c r="AA159">
        <v>37.037658051199998</v>
      </c>
      <c r="AB159">
        <v>39.516466638779299</v>
      </c>
      <c r="AC159">
        <v>37.861803218176497</v>
      </c>
      <c r="AD159">
        <v>36.356763747700697</v>
      </c>
      <c r="AE159">
        <v>36.793757522785199</v>
      </c>
    </row>
    <row r="160" spans="1:31" x14ac:dyDescent="0.2">
      <c r="A160" t="s">
        <v>321</v>
      </c>
      <c r="B160" t="s">
        <v>320</v>
      </c>
      <c r="C160">
        <v>32.087646927201</v>
      </c>
      <c r="D160">
        <v>32.033980600289198</v>
      </c>
      <c r="E160">
        <v>32.2810403242135</v>
      </c>
      <c r="F160">
        <v>32.5333322218154</v>
      </c>
      <c r="G160">
        <v>32.307522277574698</v>
      </c>
      <c r="H160">
        <v>32.143746108593398</v>
      </c>
      <c r="I160">
        <v>32.836071230988601</v>
      </c>
      <c r="J160">
        <v>33.525241508773597</v>
      </c>
      <c r="K160">
        <v>31.156085423639201</v>
      </c>
      <c r="L160">
        <v>29.341000056879601</v>
      </c>
      <c r="M160">
        <v>31.681998801479399</v>
      </c>
      <c r="N160">
        <v>36.684203288665699</v>
      </c>
      <c r="O160">
        <v>36.855235257880899</v>
      </c>
      <c r="P160">
        <v>36.3970755498936</v>
      </c>
      <c r="Q160">
        <v>37.337616502048803</v>
      </c>
      <c r="R160">
        <v>39.4866122422019</v>
      </c>
      <c r="S160">
        <v>39.568951950693801</v>
      </c>
      <c r="T160">
        <v>40.396669663432398</v>
      </c>
      <c r="U160">
        <v>40.721814095270503</v>
      </c>
      <c r="V160">
        <v>40.960075596656402</v>
      </c>
      <c r="W160">
        <v>41.112178761599303</v>
      </c>
      <c r="X160">
        <v>35.949825329286703</v>
      </c>
      <c r="Y160">
        <v>35.710352603148102</v>
      </c>
      <c r="Z160">
        <v>35.427676829492803</v>
      </c>
      <c r="AA160">
        <v>35.729312202157601</v>
      </c>
      <c r="AB160">
        <v>35.937160597957501</v>
      </c>
      <c r="AC160">
        <v>35.330047297277197</v>
      </c>
      <c r="AD160">
        <v>35.348657253298597</v>
      </c>
      <c r="AE160">
        <v>35.727782271465401</v>
      </c>
    </row>
    <row r="161" spans="1:31" x14ac:dyDescent="0.2">
      <c r="A161" t="s">
        <v>111</v>
      </c>
      <c r="B161" t="s">
        <v>110</v>
      </c>
      <c r="C161">
        <v>48.191633009514902</v>
      </c>
      <c r="D161">
        <v>48.110205563676899</v>
      </c>
      <c r="E161">
        <v>48.020239541281697</v>
      </c>
      <c r="F161">
        <v>47.772519017067602</v>
      </c>
      <c r="G161">
        <v>47.7292935216025</v>
      </c>
      <c r="H161">
        <v>47.963629106385604</v>
      </c>
      <c r="I161">
        <v>47.577810299450398</v>
      </c>
      <c r="J161">
        <v>47.314501696036402</v>
      </c>
      <c r="K161">
        <v>46.937048302169103</v>
      </c>
      <c r="L161">
        <v>47.534660892642002</v>
      </c>
      <c r="M161">
        <v>47.397621935379298</v>
      </c>
      <c r="N161">
        <v>47.043480850174298</v>
      </c>
      <c r="O161">
        <v>46.429541148374803</v>
      </c>
      <c r="P161">
        <v>46.261063153459901</v>
      </c>
      <c r="Q161">
        <v>46.434731584762197</v>
      </c>
      <c r="R161">
        <v>45.714832305684901</v>
      </c>
      <c r="S161">
        <v>45.5368295938163</v>
      </c>
      <c r="T161">
        <v>45.292152432144398</v>
      </c>
      <c r="U161">
        <v>46.034586494168003</v>
      </c>
      <c r="V161">
        <v>46.731341849196397</v>
      </c>
      <c r="W161">
        <v>46.717779809054299</v>
      </c>
      <c r="X161">
        <v>47.9960620742293</v>
      </c>
      <c r="Y161">
        <v>46.990044345096202</v>
      </c>
      <c r="Z161">
        <v>46.743895313667799</v>
      </c>
      <c r="AA161">
        <v>47.033727423692497</v>
      </c>
      <c r="AB161">
        <v>46.860314713546202</v>
      </c>
      <c r="AC161">
        <v>47.419772627682597</v>
      </c>
      <c r="AD161">
        <v>46.395525518042803</v>
      </c>
      <c r="AE161">
        <v>46.597599501088098</v>
      </c>
    </row>
    <row r="162" spans="1:31" x14ac:dyDescent="0.2">
      <c r="A162" t="s">
        <v>83</v>
      </c>
      <c r="B162" t="s">
        <v>82</v>
      </c>
      <c r="C162">
        <v>57.991147146881097</v>
      </c>
      <c r="D162">
        <v>58.208625328207901</v>
      </c>
      <c r="E162">
        <v>58.830912474511202</v>
      </c>
      <c r="F162">
        <v>59.424805053924501</v>
      </c>
      <c r="G162">
        <v>59.7362696029546</v>
      </c>
      <c r="H162">
        <v>60.1790058160149</v>
      </c>
      <c r="I162">
        <v>60.211891942170901</v>
      </c>
      <c r="J162">
        <v>60.3181755927815</v>
      </c>
      <c r="K162">
        <v>60.815282301521798</v>
      </c>
      <c r="L162">
        <v>60.871418930384003</v>
      </c>
      <c r="M162">
        <v>60.964999619232103</v>
      </c>
      <c r="N162">
        <v>61.340047912877402</v>
      </c>
      <c r="O162">
        <v>61.246003080917298</v>
      </c>
      <c r="P162">
        <v>61.546194721199001</v>
      </c>
      <c r="Q162">
        <v>60.870843346445199</v>
      </c>
      <c r="R162">
        <v>60.875864774117296</v>
      </c>
      <c r="S162">
        <v>61.077932433133803</v>
      </c>
      <c r="T162">
        <v>61.522330765989601</v>
      </c>
      <c r="U162">
        <v>60.885020484596502</v>
      </c>
      <c r="V162">
        <v>60.573127633564397</v>
      </c>
      <c r="W162">
        <v>60.604814392805203</v>
      </c>
      <c r="X162">
        <v>60.047922158668797</v>
      </c>
      <c r="Y162">
        <v>60.2097375567363</v>
      </c>
      <c r="Z162">
        <v>60.321904837506203</v>
      </c>
      <c r="AA162">
        <v>60.252862774525497</v>
      </c>
      <c r="AB162">
        <v>60.527250480988499</v>
      </c>
      <c r="AC162">
        <v>60.5771047033233</v>
      </c>
      <c r="AD162">
        <v>60.192108361743699</v>
      </c>
      <c r="AE162">
        <v>60.084427147341302</v>
      </c>
    </row>
    <row r="163" spans="1:31" x14ac:dyDescent="0.2">
      <c r="A163" t="s">
        <v>211</v>
      </c>
      <c r="B163" t="s">
        <v>210</v>
      </c>
      <c r="C163">
        <v>43.295110455930299</v>
      </c>
      <c r="D163">
        <v>43.260586256526999</v>
      </c>
      <c r="E163">
        <v>43.271303810474102</v>
      </c>
      <c r="F163">
        <v>43.250957964140703</v>
      </c>
      <c r="G163">
        <v>43.171447757934999</v>
      </c>
      <c r="H163">
        <v>42.905852607230401</v>
      </c>
      <c r="I163">
        <v>42.822419741178997</v>
      </c>
      <c r="J163">
        <v>43.130546726893002</v>
      </c>
      <c r="K163">
        <v>42.720399113371002</v>
      </c>
      <c r="L163">
        <v>43.234218356308702</v>
      </c>
      <c r="M163">
        <v>42.104669832413499</v>
      </c>
      <c r="N163">
        <v>42.296722523197502</v>
      </c>
      <c r="O163">
        <v>42.614150784323101</v>
      </c>
      <c r="P163">
        <v>42.676584346762297</v>
      </c>
      <c r="Q163">
        <v>41.629362808586599</v>
      </c>
      <c r="R163">
        <v>40.615387067125702</v>
      </c>
      <c r="S163">
        <v>40.540271864756797</v>
      </c>
      <c r="T163">
        <v>41.051049638006297</v>
      </c>
      <c r="U163">
        <v>41.935352673960701</v>
      </c>
      <c r="V163">
        <v>42.287844320148501</v>
      </c>
      <c r="W163">
        <v>42.544534621737903</v>
      </c>
      <c r="X163">
        <v>42.730811287842002</v>
      </c>
      <c r="Y163">
        <v>42.374728713287702</v>
      </c>
      <c r="Z163">
        <v>43.460479603608803</v>
      </c>
      <c r="AA163">
        <v>44.782874491177502</v>
      </c>
      <c r="AB163">
        <v>45.306202856700203</v>
      </c>
      <c r="AC163">
        <v>44.8740561897093</v>
      </c>
      <c r="AD163">
        <v>43.985004105302799</v>
      </c>
      <c r="AE163">
        <v>43.948749572575899</v>
      </c>
    </row>
    <row r="164" spans="1:31" x14ac:dyDescent="0.2">
      <c r="A164" t="s">
        <v>267</v>
      </c>
      <c r="B164" t="s">
        <v>266</v>
      </c>
      <c r="C164">
        <v>32.035999831564403</v>
      </c>
      <c r="D164">
        <v>32.246604430485</v>
      </c>
      <c r="E164">
        <v>32.517508693544002</v>
      </c>
      <c r="F164">
        <v>32.774924325111797</v>
      </c>
      <c r="G164">
        <v>33.061646531662198</v>
      </c>
      <c r="H164">
        <v>33.0628058003145</v>
      </c>
      <c r="I164">
        <v>33.250654952595099</v>
      </c>
      <c r="J164">
        <v>33.269830939778103</v>
      </c>
      <c r="K164">
        <v>32.810123344927597</v>
      </c>
      <c r="L164">
        <v>32.631117157528301</v>
      </c>
      <c r="M164">
        <v>30.979460228218201</v>
      </c>
      <c r="N164">
        <v>30.4064644741796</v>
      </c>
      <c r="O164">
        <v>30.465275136784701</v>
      </c>
      <c r="P164">
        <v>30.068582486207699</v>
      </c>
      <c r="Q164">
        <v>31.134451886943101</v>
      </c>
      <c r="R164">
        <v>30.4980465834544</v>
      </c>
      <c r="S164">
        <v>30.397363352867199</v>
      </c>
      <c r="T164">
        <v>29.461932674030301</v>
      </c>
      <c r="U164">
        <v>29.881304685147001</v>
      </c>
      <c r="V164">
        <v>30.067809884853901</v>
      </c>
      <c r="W164">
        <v>30.089691050114698</v>
      </c>
      <c r="X164">
        <v>30.6239223415457</v>
      </c>
      <c r="Y164">
        <v>30.586300770116701</v>
      </c>
      <c r="Z164">
        <v>30.746319942135301</v>
      </c>
      <c r="AA164">
        <v>31.303459427471001</v>
      </c>
      <c r="AB164">
        <v>31.028374434601201</v>
      </c>
      <c r="AC164">
        <v>31.347290218819399</v>
      </c>
      <c r="AD164">
        <v>30.485147584569901</v>
      </c>
      <c r="AE164">
        <v>30.192067445241701</v>
      </c>
    </row>
    <row r="165" spans="1:31" x14ac:dyDescent="0.2">
      <c r="A165" t="s">
        <v>227</v>
      </c>
      <c r="B165" t="s">
        <v>226</v>
      </c>
      <c r="C165">
        <v>46.984015290499102</v>
      </c>
      <c r="D165">
        <v>46.987184987305703</v>
      </c>
      <c r="E165">
        <v>47.203427845617</v>
      </c>
      <c r="F165">
        <v>47.415164972259397</v>
      </c>
      <c r="G165">
        <v>47.817958380299203</v>
      </c>
      <c r="H165">
        <v>48.212153122648999</v>
      </c>
      <c r="I165">
        <v>48.589721992384398</v>
      </c>
      <c r="J165">
        <v>48.034475925846799</v>
      </c>
      <c r="K165">
        <v>48.302420529297102</v>
      </c>
      <c r="L165">
        <v>48.438065132044002</v>
      </c>
      <c r="M165">
        <v>49.469526551803298</v>
      </c>
      <c r="N165">
        <v>44.510890570933398</v>
      </c>
      <c r="O165">
        <v>45.2244040607454</v>
      </c>
      <c r="P165">
        <v>45.249185734188302</v>
      </c>
      <c r="Q165">
        <v>44.190164488445497</v>
      </c>
      <c r="R165">
        <v>43.352298081203401</v>
      </c>
      <c r="S165">
        <v>43.681860892794603</v>
      </c>
      <c r="T165">
        <v>43.669580389585697</v>
      </c>
      <c r="U165">
        <v>43.895954393409298</v>
      </c>
      <c r="V165">
        <v>43.489505321362302</v>
      </c>
      <c r="W165">
        <v>44.637933817769699</v>
      </c>
      <c r="X165">
        <v>44.068286667688902</v>
      </c>
      <c r="Y165">
        <v>45.196206301331202</v>
      </c>
      <c r="Z165">
        <v>45.1685139085019</v>
      </c>
      <c r="AA165">
        <v>44.300122414129198</v>
      </c>
      <c r="AB165">
        <v>44.110898199813903</v>
      </c>
      <c r="AC165">
        <v>44.336329148401198</v>
      </c>
      <c r="AD165">
        <v>44.3152107044926</v>
      </c>
      <c r="AE165">
        <v>44.350222924170801</v>
      </c>
    </row>
    <row r="166" spans="1:31" x14ac:dyDescent="0.2">
      <c r="A166" t="s">
        <v>285</v>
      </c>
      <c r="B166" t="s">
        <v>416</v>
      </c>
      <c r="C166">
        <v>42.568214086827098</v>
      </c>
      <c r="D166">
        <v>42.603400992060301</v>
      </c>
      <c r="E166">
        <v>42.747569538447301</v>
      </c>
      <c r="F166">
        <v>42.718466903949803</v>
      </c>
      <c r="G166">
        <v>42.639684115943503</v>
      </c>
      <c r="H166">
        <v>42.456399222145997</v>
      </c>
      <c r="I166">
        <v>42.222999812697701</v>
      </c>
      <c r="J166">
        <v>42.319233811247997</v>
      </c>
      <c r="K166">
        <v>42.425998731655099</v>
      </c>
      <c r="L166">
        <v>42.142173851914301</v>
      </c>
      <c r="M166">
        <v>43.279954672002198</v>
      </c>
      <c r="N166">
        <v>40.800024916754197</v>
      </c>
      <c r="O166">
        <v>40.994057399315203</v>
      </c>
      <c r="P166">
        <v>41.393600841259598</v>
      </c>
      <c r="Q166">
        <v>41.078544274967399</v>
      </c>
      <c r="R166">
        <v>40.376379248519498</v>
      </c>
      <c r="S166">
        <v>39.922616428120399</v>
      </c>
      <c r="T166">
        <v>39.787198133554298</v>
      </c>
      <c r="U166">
        <v>40.2152824941818</v>
      </c>
      <c r="V166">
        <v>40.508375707734402</v>
      </c>
      <c r="W166">
        <v>40.670031087515703</v>
      </c>
      <c r="X166">
        <v>41.438164464557303</v>
      </c>
      <c r="Y166">
        <v>42.793395796149703</v>
      </c>
      <c r="Z166">
        <v>41.8532576284409</v>
      </c>
      <c r="AA166">
        <v>41.677306659642397</v>
      </c>
      <c r="AB166">
        <v>42.083400579409997</v>
      </c>
      <c r="AC166">
        <v>40.605454924438298</v>
      </c>
      <c r="AD166">
        <v>40.796866497905</v>
      </c>
      <c r="AE166">
        <v>40.862877468495498</v>
      </c>
    </row>
    <row r="167" spans="1:31" x14ac:dyDescent="0.2">
      <c r="A167" t="s">
        <v>81</v>
      </c>
      <c r="B167" t="s">
        <v>80</v>
      </c>
      <c r="C167">
        <v>66.551486433587399</v>
      </c>
      <c r="D167">
        <v>66.654733083239293</v>
      </c>
      <c r="E167">
        <v>66.942264451700694</v>
      </c>
      <c r="F167">
        <v>67.191502673997107</v>
      </c>
      <c r="G167">
        <v>67.753804602182598</v>
      </c>
      <c r="H167">
        <v>67.965960365911897</v>
      </c>
      <c r="I167">
        <v>68.159266889453207</v>
      </c>
      <c r="J167">
        <v>68.5095282573144</v>
      </c>
      <c r="K167">
        <v>68.547470632244995</v>
      </c>
      <c r="L167">
        <v>68.762421243106999</v>
      </c>
      <c r="M167">
        <v>69.040049865466997</v>
      </c>
      <c r="N167">
        <v>71.686485454773305</v>
      </c>
      <c r="O167">
        <v>71.906402142465097</v>
      </c>
      <c r="P167">
        <v>71.727005328915396</v>
      </c>
      <c r="Q167">
        <v>71.679667907217294</v>
      </c>
      <c r="R167">
        <v>72.497162634826495</v>
      </c>
      <c r="S167">
        <v>72.429465876228903</v>
      </c>
      <c r="T167">
        <v>72.7761556285392</v>
      </c>
      <c r="U167">
        <v>72.629311149940605</v>
      </c>
      <c r="V167">
        <v>72.699652036061593</v>
      </c>
      <c r="W167">
        <v>73.033294929105594</v>
      </c>
      <c r="X167">
        <v>72.090281382042093</v>
      </c>
      <c r="Y167">
        <v>72.113631852863406</v>
      </c>
      <c r="Z167">
        <v>71.690411659348996</v>
      </c>
      <c r="AA167">
        <v>71.381476954158899</v>
      </c>
      <c r="AB167">
        <v>71.172729158262101</v>
      </c>
      <c r="AC167">
        <v>71.488537482872303</v>
      </c>
      <c r="AD167">
        <v>71.236376550488202</v>
      </c>
      <c r="AE167">
        <v>71.096012473696604</v>
      </c>
    </row>
    <row r="168" spans="1:31" x14ac:dyDescent="0.2">
      <c r="A168" t="s">
        <v>67</v>
      </c>
      <c r="B168" t="s">
        <v>66</v>
      </c>
      <c r="C168">
        <v>66.412421505699299</v>
      </c>
      <c r="D168">
        <v>66.432005474379295</v>
      </c>
      <c r="E168">
        <v>66.732695402708103</v>
      </c>
      <c r="F168">
        <v>67.036506352305807</v>
      </c>
      <c r="G168">
        <v>67.347823535685606</v>
      </c>
      <c r="H168">
        <v>67.5917235379423</v>
      </c>
      <c r="I168">
        <v>67.777637898909404</v>
      </c>
      <c r="J168">
        <v>67.992566505085094</v>
      </c>
      <c r="K168">
        <v>68.019840069031702</v>
      </c>
      <c r="L168">
        <v>68.032482774664402</v>
      </c>
      <c r="M168">
        <v>68.734772670424107</v>
      </c>
      <c r="N168">
        <v>71.237546448107494</v>
      </c>
      <c r="O168">
        <v>71.996630628257094</v>
      </c>
      <c r="P168">
        <v>72.012769524987704</v>
      </c>
      <c r="Q168">
        <v>71.556194549568303</v>
      </c>
      <c r="R168">
        <v>72.324798007476105</v>
      </c>
      <c r="S168">
        <v>72.045495328393798</v>
      </c>
      <c r="T168">
        <v>72.238493654657205</v>
      </c>
      <c r="U168">
        <v>72.689840648880406</v>
      </c>
      <c r="V168">
        <v>73.057900648660905</v>
      </c>
      <c r="W168">
        <v>72.970881702412498</v>
      </c>
      <c r="X168">
        <v>71.6979255018489</v>
      </c>
      <c r="Y168">
        <v>72.487101813681704</v>
      </c>
      <c r="Z168">
        <v>72.448332711723197</v>
      </c>
      <c r="AA168">
        <v>72.496408671912903</v>
      </c>
      <c r="AB168">
        <v>72.809900439858097</v>
      </c>
      <c r="AC168">
        <v>72.503320018352298</v>
      </c>
      <c r="AD168">
        <v>72.814834189028801</v>
      </c>
      <c r="AE168">
        <v>72.893947633590997</v>
      </c>
    </row>
    <row r="169" spans="1:31" x14ac:dyDescent="0.2">
      <c r="A169" t="s">
        <v>417</v>
      </c>
      <c r="B169" t="s">
        <v>418</v>
      </c>
      <c r="C169">
        <v>41.127488008512202</v>
      </c>
      <c r="D169">
        <v>41.221059035124803</v>
      </c>
      <c r="E169">
        <v>41.288726811198003</v>
      </c>
      <c r="F169">
        <v>41.2918687541571</v>
      </c>
      <c r="G169">
        <v>41.2914744465347</v>
      </c>
      <c r="H169">
        <v>41.423831554254299</v>
      </c>
      <c r="I169">
        <v>42.384514581439198</v>
      </c>
      <c r="J169">
        <v>43.369373249071501</v>
      </c>
      <c r="K169">
        <v>41.959593927564697</v>
      </c>
      <c r="L169">
        <v>41.997224751424802</v>
      </c>
      <c r="M169">
        <v>41.728146203828103</v>
      </c>
      <c r="N169">
        <v>41.109226345031203</v>
      </c>
      <c r="O169">
        <v>41.086271146582497</v>
      </c>
      <c r="P169">
        <v>40.4748175410813</v>
      </c>
      <c r="Q169">
        <v>41.274638056695899</v>
      </c>
      <c r="R169">
        <v>41.033596018314903</v>
      </c>
      <c r="S169">
        <v>40.926399601948702</v>
      </c>
      <c r="T169">
        <v>40.368317756791697</v>
      </c>
      <c r="U169">
        <v>39.657829532969799</v>
      </c>
      <c r="V169">
        <v>38.188763541277702</v>
      </c>
      <c r="W169">
        <v>37.7472311697301</v>
      </c>
      <c r="X169">
        <v>37.9593615150511</v>
      </c>
      <c r="Y169">
        <v>37.310477939798801</v>
      </c>
      <c r="Z169">
        <v>37.047036076199099</v>
      </c>
      <c r="AA169">
        <v>36.867179226611903</v>
      </c>
      <c r="AB169">
        <v>36.501199009435602</v>
      </c>
      <c r="AC169">
        <v>35.868702331452198</v>
      </c>
      <c r="AD169">
        <v>35.5652039564619</v>
      </c>
      <c r="AE169">
        <v>35.702362306007103</v>
      </c>
    </row>
    <row r="170" spans="1:31" x14ac:dyDescent="0.2">
      <c r="A170" t="s">
        <v>303</v>
      </c>
      <c r="B170" t="s">
        <v>302</v>
      </c>
      <c r="C170">
        <v>42.470984891194099</v>
      </c>
      <c r="D170">
        <v>42.490052461118701</v>
      </c>
      <c r="E170">
        <v>42.401371511165799</v>
      </c>
      <c r="F170">
        <v>42.439049513127102</v>
      </c>
      <c r="G170">
        <v>42.419604499032403</v>
      </c>
      <c r="H170">
        <v>42.4962488896184</v>
      </c>
      <c r="I170">
        <v>42.157935249612997</v>
      </c>
      <c r="J170">
        <v>43.249289099851801</v>
      </c>
      <c r="K170">
        <v>43.207075200248902</v>
      </c>
      <c r="L170">
        <v>42.597419539433297</v>
      </c>
      <c r="M170">
        <v>44.007306885736597</v>
      </c>
      <c r="N170">
        <v>40.973729011777102</v>
      </c>
      <c r="O170">
        <v>41.130564177356902</v>
      </c>
      <c r="P170">
        <v>41.095112789514602</v>
      </c>
      <c r="Q170">
        <v>41.118128388798603</v>
      </c>
      <c r="R170">
        <v>40.284516274559699</v>
      </c>
      <c r="S170">
        <v>40.529976952073902</v>
      </c>
      <c r="T170">
        <v>40.550946465479299</v>
      </c>
      <c r="U170">
        <v>40.880268202347402</v>
      </c>
      <c r="V170">
        <v>41.907999255735099</v>
      </c>
      <c r="W170">
        <v>42.395412256901302</v>
      </c>
      <c r="X170">
        <v>44.305070751478901</v>
      </c>
      <c r="Y170">
        <v>44.868023416896399</v>
      </c>
      <c r="Z170">
        <v>45.935888790388603</v>
      </c>
      <c r="AA170">
        <v>46.234812265051097</v>
      </c>
      <c r="AB170">
        <v>45.906534462649603</v>
      </c>
      <c r="AC170">
        <v>46.029118017364901</v>
      </c>
      <c r="AD170">
        <v>45.822686030493998</v>
      </c>
      <c r="AE170">
        <v>45.874046107187098</v>
      </c>
    </row>
    <row r="171" spans="1:31" x14ac:dyDescent="0.2">
      <c r="A171" t="s">
        <v>265</v>
      </c>
      <c r="B171" t="s">
        <v>419</v>
      </c>
      <c r="C171">
        <v>36.210842408192299</v>
      </c>
      <c r="D171">
        <v>36.132376223864803</v>
      </c>
      <c r="E171">
        <v>35.896623645452699</v>
      </c>
      <c r="F171">
        <v>35.6863628860444</v>
      </c>
      <c r="G171">
        <v>35.8088198511455</v>
      </c>
      <c r="H171">
        <v>35.807965171819703</v>
      </c>
      <c r="I171">
        <v>35.801746728288002</v>
      </c>
      <c r="J171">
        <v>35.960338920575403</v>
      </c>
      <c r="K171">
        <v>36.455217950395202</v>
      </c>
      <c r="L171">
        <v>37.089554549015403</v>
      </c>
      <c r="M171">
        <v>36.406196459063601</v>
      </c>
      <c r="N171">
        <v>36.651748513551503</v>
      </c>
      <c r="O171">
        <v>36.3488622035633</v>
      </c>
      <c r="P171">
        <v>36.328378706564102</v>
      </c>
      <c r="Q171">
        <v>36.073412670699703</v>
      </c>
      <c r="R171">
        <v>35.143144204808301</v>
      </c>
      <c r="S171">
        <v>35.165524108683002</v>
      </c>
      <c r="T171">
        <v>34.899439421547903</v>
      </c>
      <c r="U171">
        <v>34.983607843095498</v>
      </c>
      <c r="V171">
        <v>35.5664576074739</v>
      </c>
      <c r="W171">
        <v>35.848790403444198</v>
      </c>
      <c r="X171">
        <v>37.229953119203003</v>
      </c>
      <c r="Y171">
        <v>37.394386867218103</v>
      </c>
      <c r="Z171">
        <v>37.537713858958398</v>
      </c>
      <c r="AA171">
        <v>37.789119274771998</v>
      </c>
      <c r="AB171">
        <v>37.896012164895701</v>
      </c>
      <c r="AC171">
        <v>37.873431980274901</v>
      </c>
      <c r="AD171">
        <v>38.221635538326602</v>
      </c>
      <c r="AE171">
        <v>38.433441714838601</v>
      </c>
    </row>
    <row r="172" spans="1:31" x14ac:dyDescent="0.2">
      <c r="A172" t="s">
        <v>109</v>
      </c>
      <c r="B172" t="s">
        <v>108</v>
      </c>
      <c r="C172">
        <v>44.1912848384273</v>
      </c>
      <c r="D172">
        <v>44.1856848968592</v>
      </c>
      <c r="E172">
        <v>44.739901658535601</v>
      </c>
      <c r="F172">
        <v>45.406187527612602</v>
      </c>
      <c r="G172">
        <v>45.384067354067597</v>
      </c>
      <c r="H172">
        <v>45.143468633615797</v>
      </c>
      <c r="I172">
        <v>45.289090680404897</v>
      </c>
      <c r="J172">
        <v>45.380404886452098</v>
      </c>
      <c r="K172">
        <v>46.124375382527802</v>
      </c>
      <c r="L172">
        <v>46.086342602545997</v>
      </c>
      <c r="M172">
        <v>46.590597974886997</v>
      </c>
      <c r="N172">
        <v>46.044279488962196</v>
      </c>
      <c r="O172">
        <v>46.230869326060798</v>
      </c>
      <c r="P172">
        <v>46.435442185994503</v>
      </c>
      <c r="Q172">
        <v>47.621086915877399</v>
      </c>
      <c r="R172">
        <v>47.9970321523653</v>
      </c>
      <c r="S172">
        <v>47.840772593748</v>
      </c>
      <c r="T172">
        <v>47.9571374894321</v>
      </c>
      <c r="U172">
        <v>48.504652757373499</v>
      </c>
      <c r="V172">
        <v>48.846885859260603</v>
      </c>
      <c r="W172">
        <v>48.480876077664497</v>
      </c>
      <c r="X172">
        <v>48.410206921558199</v>
      </c>
      <c r="Y172">
        <v>48.378899880153398</v>
      </c>
      <c r="Z172">
        <v>48.888384199162097</v>
      </c>
      <c r="AA172">
        <v>49.091637005215702</v>
      </c>
      <c r="AB172">
        <v>49.697573723744497</v>
      </c>
      <c r="AC172">
        <v>49.876589039075199</v>
      </c>
      <c r="AD172">
        <v>49.996801490218999</v>
      </c>
      <c r="AE172">
        <v>49.880268695290802</v>
      </c>
    </row>
    <row r="173" spans="1:31" x14ac:dyDescent="0.2">
      <c r="A173" t="s">
        <v>311</v>
      </c>
      <c r="B173" t="s">
        <v>310</v>
      </c>
      <c r="C173">
        <v>41.098014322870597</v>
      </c>
      <c r="D173">
        <v>41.095663352994499</v>
      </c>
      <c r="E173">
        <v>41.096255425082603</v>
      </c>
      <c r="F173">
        <v>41.100102604337401</v>
      </c>
      <c r="G173">
        <v>41.105352460812703</v>
      </c>
      <c r="H173">
        <v>41.109484555850301</v>
      </c>
      <c r="I173">
        <v>41.1120648309522</v>
      </c>
      <c r="J173">
        <v>41.1159807042525</v>
      </c>
      <c r="K173">
        <v>41.132209473706901</v>
      </c>
      <c r="L173">
        <v>40.224078731650103</v>
      </c>
      <c r="M173">
        <v>37.012538390105</v>
      </c>
      <c r="N173">
        <v>35.551083728612902</v>
      </c>
      <c r="O173">
        <v>35.479270012530598</v>
      </c>
      <c r="P173">
        <v>36.2552563903687</v>
      </c>
      <c r="Q173">
        <v>37.351812308008903</v>
      </c>
      <c r="R173">
        <v>39.571654614097099</v>
      </c>
      <c r="S173">
        <v>40.346290753667098</v>
      </c>
      <c r="T173">
        <v>40.739971167133</v>
      </c>
      <c r="U173">
        <v>41.165444112015301</v>
      </c>
      <c r="V173">
        <v>41.763320785538198</v>
      </c>
      <c r="W173">
        <v>42.539951355439896</v>
      </c>
      <c r="X173">
        <v>42.303358090864997</v>
      </c>
      <c r="Y173">
        <v>42.240786031704197</v>
      </c>
      <c r="Z173">
        <v>41.824311218660696</v>
      </c>
      <c r="AA173">
        <v>41.9912808652753</v>
      </c>
      <c r="AB173">
        <v>41.3557393577724</v>
      </c>
      <c r="AC173">
        <v>41.490899048577901</v>
      </c>
      <c r="AD173">
        <v>42.232046413123001</v>
      </c>
      <c r="AE173">
        <v>42.310368805355402</v>
      </c>
    </row>
    <row r="174" spans="1:31" x14ac:dyDescent="0.2">
      <c r="A174" t="s">
        <v>331</v>
      </c>
      <c r="B174" t="s">
        <v>330</v>
      </c>
      <c r="C174">
        <v>36.1203285613446</v>
      </c>
      <c r="D174">
        <v>36.150543220955797</v>
      </c>
      <c r="E174">
        <v>36.296930359248996</v>
      </c>
      <c r="F174">
        <v>36.492469744368599</v>
      </c>
      <c r="G174">
        <v>36.657088012031501</v>
      </c>
      <c r="H174">
        <v>36.933893650381599</v>
      </c>
      <c r="I174">
        <v>36.978919548364502</v>
      </c>
      <c r="J174">
        <v>37.061522153685701</v>
      </c>
      <c r="K174">
        <v>36.670075905922097</v>
      </c>
      <c r="L174">
        <v>36.570958501515001</v>
      </c>
      <c r="M174">
        <v>36.396396279785399</v>
      </c>
      <c r="N174">
        <v>34.473913494323597</v>
      </c>
      <c r="O174">
        <v>34.991893435385201</v>
      </c>
      <c r="P174">
        <v>34.926732157688001</v>
      </c>
      <c r="Q174">
        <v>34.378296265230397</v>
      </c>
      <c r="R174">
        <v>34.943476300272003</v>
      </c>
      <c r="S174">
        <v>34.958189442085697</v>
      </c>
      <c r="T174">
        <v>35.091971226680897</v>
      </c>
      <c r="U174">
        <v>35.103208905361001</v>
      </c>
      <c r="V174">
        <v>36.165880775217701</v>
      </c>
      <c r="W174">
        <v>37.423322655010402</v>
      </c>
      <c r="X174">
        <v>38.274581768865097</v>
      </c>
      <c r="Y174">
        <v>38.527228821162701</v>
      </c>
      <c r="Z174">
        <v>38.786297661341997</v>
      </c>
      <c r="AA174">
        <v>39.668365692876897</v>
      </c>
      <c r="AB174">
        <v>40.791010463239402</v>
      </c>
      <c r="AC174">
        <v>40.9687793435521</v>
      </c>
      <c r="AD174">
        <v>41.082978154796102</v>
      </c>
      <c r="AE174">
        <v>41.137471702463102</v>
      </c>
    </row>
    <row r="175" spans="1:31" x14ac:dyDescent="0.2">
      <c r="A175" t="s">
        <v>420</v>
      </c>
      <c r="B175" t="s">
        <v>421</v>
      </c>
      <c r="C175">
        <v>36.351109703161796</v>
      </c>
      <c r="D175">
        <v>36.491033128827901</v>
      </c>
      <c r="E175">
        <v>36.514159737985402</v>
      </c>
      <c r="F175">
        <v>36.648113260822399</v>
      </c>
      <c r="G175">
        <v>36.693172173432899</v>
      </c>
      <c r="H175">
        <v>36.861016153983599</v>
      </c>
      <c r="I175">
        <v>36.164167347448597</v>
      </c>
      <c r="J175">
        <v>36.704353854419203</v>
      </c>
      <c r="K175">
        <v>36.471456698542902</v>
      </c>
      <c r="L175">
        <v>35.363057663382598</v>
      </c>
      <c r="M175">
        <v>30.186749848364901</v>
      </c>
      <c r="N175">
        <v>30.8291215764214</v>
      </c>
      <c r="O175">
        <v>33.103233642434802</v>
      </c>
      <c r="P175">
        <v>34.040625134522301</v>
      </c>
      <c r="Q175">
        <v>35.827464663926698</v>
      </c>
      <c r="R175">
        <v>36.415193362412801</v>
      </c>
      <c r="S175">
        <v>36.3302008148383</v>
      </c>
      <c r="T175">
        <v>36.528473952287001</v>
      </c>
      <c r="U175">
        <v>37.6694394927678</v>
      </c>
      <c r="V175">
        <v>37.477504262554199</v>
      </c>
      <c r="W175">
        <v>36.8700814843274</v>
      </c>
      <c r="X175">
        <v>36.386100582586501</v>
      </c>
      <c r="Y175">
        <v>37.588551396644903</v>
      </c>
      <c r="Z175">
        <v>37.987286334683098</v>
      </c>
      <c r="AA175">
        <v>36.993099987220901</v>
      </c>
      <c r="AB175">
        <v>37.505462284338797</v>
      </c>
      <c r="AC175">
        <v>37.8666224254059</v>
      </c>
      <c r="AD175">
        <v>38.331312628425202</v>
      </c>
      <c r="AE175">
        <v>39.273406333310703</v>
      </c>
    </row>
    <row r="176" spans="1:31" x14ac:dyDescent="0.2">
      <c r="A176" t="s">
        <v>163</v>
      </c>
      <c r="B176" t="s">
        <v>162</v>
      </c>
      <c r="C176">
        <v>50.5605186590995</v>
      </c>
      <c r="D176">
        <v>50.305284321453698</v>
      </c>
      <c r="E176">
        <v>50.170340794174898</v>
      </c>
      <c r="F176">
        <v>49.781657750934301</v>
      </c>
      <c r="G176">
        <v>49.239029284838203</v>
      </c>
      <c r="H176">
        <v>48.768203982321801</v>
      </c>
      <c r="I176">
        <v>48.215421471759299</v>
      </c>
      <c r="J176">
        <v>47.897426128126703</v>
      </c>
      <c r="K176">
        <v>48.115395565731902</v>
      </c>
      <c r="L176">
        <v>48.1263397936603</v>
      </c>
      <c r="M176">
        <v>49.346560707287203</v>
      </c>
      <c r="N176">
        <v>45.120345963452799</v>
      </c>
      <c r="O176">
        <v>45.585443321167197</v>
      </c>
      <c r="P176">
        <v>45.474108308644901</v>
      </c>
      <c r="Q176">
        <v>45.456101318757902</v>
      </c>
      <c r="R176">
        <v>45.444923153517799</v>
      </c>
      <c r="S176">
        <v>45.897579942367798</v>
      </c>
      <c r="T176">
        <v>46.331762806031598</v>
      </c>
      <c r="U176">
        <v>46.5563747391299</v>
      </c>
      <c r="V176">
        <v>46.283270256614301</v>
      </c>
      <c r="W176">
        <v>46.824046200584398</v>
      </c>
      <c r="X176">
        <v>46.807319749304497</v>
      </c>
      <c r="Y176">
        <v>46.538778518068597</v>
      </c>
      <c r="Z176">
        <v>46.503051871778098</v>
      </c>
      <c r="AA176">
        <v>46.342774870144197</v>
      </c>
      <c r="AB176">
        <v>46.557256504563902</v>
      </c>
      <c r="AC176">
        <v>46.1436490631406</v>
      </c>
      <c r="AD176">
        <v>45.884385762723099</v>
      </c>
      <c r="AE176">
        <v>46.048783088715602</v>
      </c>
    </row>
    <row r="177" spans="1:31" x14ac:dyDescent="0.2">
      <c r="A177" t="s">
        <v>253</v>
      </c>
      <c r="B177" t="s">
        <v>252</v>
      </c>
      <c r="C177">
        <v>46.814607708747602</v>
      </c>
      <c r="D177">
        <v>47.036674233977102</v>
      </c>
      <c r="E177">
        <v>47.289281989409901</v>
      </c>
      <c r="F177">
        <v>47.460899746480003</v>
      </c>
      <c r="G177">
        <v>47.723878292527601</v>
      </c>
      <c r="H177">
        <v>48.005629196550501</v>
      </c>
      <c r="I177">
        <v>49.193730994085399</v>
      </c>
      <c r="J177">
        <v>50.669125699028598</v>
      </c>
      <c r="K177">
        <v>50.262549728831502</v>
      </c>
      <c r="L177">
        <v>50.3983478535337</v>
      </c>
      <c r="M177">
        <v>50.280484799234003</v>
      </c>
      <c r="N177">
        <v>51.192354199435997</v>
      </c>
      <c r="O177">
        <v>51.163710344991998</v>
      </c>
      <c r="P177">
        <v>51.1200435198663</v>
      </c>
      <c r="Q177">
        <v>51.857034323219402</v>
      </c>
      <c r="R177">
        <v>51.8089773419089</v>
      </c>
      <c r="S177">
        <v>52.662752241475999</v>
      </c>
      <c r="T177">
        <v>52.577615278071697</v>
      </c>
      <c r="U177">
        <v>52.444058124875198</v>
      </c>
      <c r="V177">
        <v>53.030084796708998</v>
      </c>
      <c r="W177">
        <v>52.5444562865436</v>
      </c>
      <c r="X177">
        <v>51.815333042648497</v>
      </c>
      <c r="Y177">
        <v>51.6429650743896</v>
      </c>
      <c r="Z177">
        <v>51.616327533032802</v>
      </c>
      <c r="AA177">
        <v>51.817521559011098</v>
      </c>
      <c r="AB177">
        <v>52.057108485812599</v>
      </c>
      <c r="AC177">
        <v>51.535127504766997</v>
      </c>
      <c r="AD177">
        <v>51.4491519951169</v>
      </c>
      <c r="AE177">
        <v>51.246609477164697</v>
      </c>
    </row>
    <row r="178" spans="1:31" x14ac:dyDescent="0.2">
      <c r="A178" t="s">
        <v>93</v>
      </c>
      <c r="B178" t="s">
        <v>92</v>
      </c>
      <c r="C178">
        <v>45.283566918544302</v>
      </c>
      <c r="D178">
        <v>45.398621869176502</v>
      </c>
      <c r="E178">
        <v>45.187880864791502</v>
      </c>
      <c r="F178">
        <v>44.890810482972803</v>
      </c>
      <c r="G178">
        <v>45.273973845918299</v>
      </c>
      <c r="H178">
        <v>45.590100813429999</v>
      </c>
      <c r="I178">
        <v>45.195312567280801</v>
      </c>
      <c r="J178">
        <v>44.813161405815499</v>
      </c>
      <c r="K178">
        <v>46.366169897966202</v>
      </c>
      <c r="L178">
        <v>46.705065591516501</v>
      </c>
      <c r="M178">
        <v>48.075295111048</v>
      </c>
      <c r="N178">
        <v>48.522485039466602</v>
      </c>
      <c r="O178">
        <v>49.558250175557802</v>
      </c>
      <c r="P178">
        <v>50.210775598650002</v>
      </c>
      <c r="Q178">
        <v>50.403946229688998</v>
      </c>
      <c r="R178">
        <v>50.677066000815103</v>
      </c>
      <c r="S178">
        <v>50.991574243652899</v>
      </c>
      <c r="T178">
        <v>51.934831271325599</v>
      </c>
      <c r="U178">
        <v>52.4057267496786</v>
      </c>
      <c r="V178">
        <v>52.568428039090797</v>
      </c>
      <c r="W178">
        <v>52.972375015272803</v>
      </c>
      <c r="X178">
        <v>52.493502221583398</v>
      </c>
      <c r="Y178">
        <v>53.161346428094703</v>
      </c>
      <c r="Z178">
        <v>52.637870534622799</v>
      </c>
      <c r="AA178">
        <v>53.5690479342367</v>
      </c>
      <c r="AB178">
        <v>53.9231760727439</v>
      </c>
      <c r="AC178">
        <v>54.111176755146403</v>
      </c>
      <c r="AD178">
        <v>53.994046261682001</v>
      </c>
      <c r="AE178">
        <v>53.902791421921798</v>
      </c>
    </row>
    <row r="179" spans="1:31" x14ac:dyDescent="0.2">
      <c r="A179" t="s">
        <v>209</v>
      </c>
      <c r="B179" t="s">
        <v>208</v>
      </c>
      <c r="C179">
        <v>40.055070495939802</v>
      </c>
      <c r="D179">
        <v>40.101159243091701</v>
      </c>
      <c r="E179">
        <v>39.8835154868963</v>
      </c>
      <c r="F179">
        <v>40.0124110676527</v>
      </c>
      <c r="G179">
        <v>39.837515274252503</v>
      </c>
      <c r="H179">
        <v>39.962782754859703</v>
      </c>
      <c r="I179">
        <v>40.074903432434503</v>
      </c>
      <c r="J179">
        <v>40.112870688510398</v>
      </c>
      <c r="K179">
        <v>40.400606073815503</v>
      </c>
      <c r="L179">
        <v>38.973709206463802</v>
      </c>
      <c r="M179">
        <v>38.569026428140397</v>
      </c>
      <c r="N179">
        <v>38.294222161713101</v>
      </c>
      <c r="O179">
        <v>38.331436999521998</v>
      </c>
      <c r="P179">
        <v>38.5464445257916</v>
      </c>
      <c r="Q179">
        <v>38.580061272692703</v>
      </c>
      <c r="R179">
        <v>38.786092981232201</v>
      </c>
      <c r="S179">
        <v>38.740645919916403</v>
      </c>
      <c r="T179">
        <v>39.5704706558436</v>
      </c>
      <c r="U179">
        <v>39.797594983939803</v>
      </c>
      <c r="V179">
        <v>40.475577712554703</v>
      </c>
      <c r="W179">
        <v>40.381497421167701</v>
      </c>
      <c r="X179">
        <v>39.535162883946697</v>
      </c>
      <c r="Y179">
        <v>39.785674805296402</v>
      </c>
      <c r="Z179">
        <v>39.730516375666497</v>
      </c>
      <c r="AA179">
        <v>39.7730388395196</v>
      </c>
      <c r="AB179">
        <v>39.553748365591403</v>
      </c>
      <c r="AC179">
        <v>39.617509186550102</v>
      </c>
      <c r="AD179">
        <v>39.761833404174098</v>
      </c>
      <c r="AE179">
        <v>39.832157850758001</v>
      </c>
    </row>
    <row r="180" spans="1:31" x14ac:dyDescent="0.2">
      <c r="A180" t="s">
        <v>301</v>
      </c>
      <c r="B180" t="s">
        <v>300</v>
      </c>
      <c r="C180">
        <v>51.512111888026197</v>
      </c>
      <c r="D180">
        <v>51.4939097568638</v>
      </c>
      <c r="E180">
        <v>51.4832080883236</v>
      </c>
      <c r="F180">
        <v>51.680663316410403</v>
      </c>
      <c r="G180">
        <v>51.546649553796499</v>
      </c>
      <c r="H180">
        <v>51.652698556184099</v>
      </c>
      <c r="I180">
        <v>51.435997861588397</v>
      </c>
      <c r="J180">
        <v>51.336687401970799</v>
      </c>
      <c r="K180">
        <v>51.2674577312983</v>
      </c>
      <c r="L180">
        <v>51.588670345902997</v>
      </c>
      <c r="M180">
        <v>41.184351263118998</v>
      </c>
      <c r="N180">
        <v>40.470142957322501</v>
      </c>
      <c r="O180">
        <v>39.926852719292398</v>
      </c>
      <c r="P180">
        <v>40.662887838843403</v>
      </c>
      <c r="Q180">
        <v>39.382617042757303</v>
      </c>
      <c r="R180">
        <v>39.290392393900497</v>
      </c>
      <c r="S180">
        <v>39.257500662384501</v>
      </c>
      <c r="T180">
        <v>38.667857990682997</v>
      </c>
      <c r="U180">
        <v>36.359089699327299</v>
      </c>
      <c r="V180">
        <v>41.966609243516203</v>
      </c>
      <c r="W180">
        <v>41.2615017421994</v>
      </c>
      <c r="X180">
        <v>42.468408508377898</v>
      </c>
      <c r="Y180">
        <v>42.557383212039603</v>
      </c>
      <c r="Z180">
        <v>42.794500986607197</v>
      </c>
      <c r="AA180">
        <v>46.351126142616302</v>
      </c>
      <c r="AB180">
        <v>47.846441087902797</v>
      </c>
      <c r="AC180">
        <v>49.299238698940002</v>
      </c>
      <c r="AD180">
        <v>50.033439406820797</v>
      </c>
      <c r="AE180">
        <v>49.8750544746363</v>
      </c>
    </row>
    <row r="181" spans="1:31" x14ac:dyDescent="0.2">
      <c r="A181" t="s">
        <v>317</v>
      </c>
      <c r="B181" t="s">
        <v>316</v>
      </c>
      <c r="C181">
        <v>34.722822824331601</v>
      </c>
      <c r="D181">
        <v>34.6315847851657</v>
      </c>
      <c r="E181">
        <v>33.825097649804</v>
      </c>
      <c r="F181">
        <v>33.236151025323899</v>
      </c>
      <c r="G181">
        <v>33.1051542241864</v>
      </c>
      <c r="H181">
        <v>33.020973157834902</v>
      </c>
      <c r="I181">
        <v>33.101822950571702</v>
      </c>
      <c r="J181">
        <v>33.275733365113297</v>
      </c>
      <c r="K181">
        <v>33.873515884406302</v>
      </c>
      <c r="L181">
        <v>33.927118801913998</v>
      </c>
      <c r="M181">
        <v>33.420320127243599</v>
      </c>
      <c r="N181">
        <v>32.553182786556398</v>
      </c>
      <c r="O181">
        <v>32.863701841569103</v>
      </c>
      <c r="P181">
        <v>33.025042290685597</v>
      </c>
      <c r="Q181">
        <v>32.636178070172001</v>
      </c>
      <c r="R181">
        <v>32.297502238261103</v>
      </c>
      <c r="S181">
        <v>32.661273665687197</v>
      </c>
      <c r="T181">
        <v>32.257588669631403</v>
      </c>
      <c r="U181">
        <v>31.9854538648142</v>
      </c>
      <c r="V181">
        <v>32.510170987619297</v>
      </c>
      <c r="W181">
        <v>32.692214290584097</v>
      </c>
      <c r="X181">
        <v>33.982465119795897</v>
      </c>
      <c r="Y181">
        <v>34.3607596373161</v>
      </c>
      <c r="Z181">
        <v>34.632776395539103</v>
      </c>
      <c r="AA181">
        <v>34.184833241747299</v>
      </c>
      <c r="AB181">
        <v>34.254822130807</v>
      </c>
      <c r="AC181">
        <v>34.325529472345998</v>
      </c>
      <c r="AD181">
        <v>34.140255568013103</v>
      </c>
      <c r="AE181">
        <v>34.4234695272471</v>
      </c>
    </row>
    <row r="182" spans="1:31" x14ac:dyDescent="0.2">
      <c r="A182" t="s">
        <v>59</v>
      </c>
      <c r="B182" t="s">
        <v>58</v>
      </c>
      <c r="C182">
        <v>43.155879022456197</v>
      </c>
      <c r="D182">
        <v>42.927686900712601</v>
      </c>
      <c r="E182">
        <v>43.4390310772853</v>
      </c>
      <c r="F182">
        <v>43.729994136568997</v>
      </c>
      <c r="G182">
        <v>44.393967837117899</v>
      </c>
      <c r="H182">
        <v>44.9053010102933</v>
      </c>
      <c r="I182">
        <v>45.801788167380003</v>
      </c>
      <c r="J182">
        <v>43.805495539343099</v>
      </c>
      <c r="K182">
        <v>44.526362426496298</v>
      </c>
      <c r="L182">
        <v>45.810391517741003</v>
      </c>
      <c r="M182">
        <v>46.316644891537003</v>
      </c>
      <c r="N182">
        <v>43.678607329761398</v>
      </c>
      <c r="O182">
        <v>43.923569295209496</v>
      </c>
      <c r="P182">
        <v>43.924840491210396</v>
      </c>
      <c r="Q182">
        <v>43.2041851878096</v>
      </c>
      <c r="R182">
        <v>43.155421932908098</v>
      </c>
      <c r="S182">
        <v>43.450639004878603</v>
      </c>
      <c r="T182">
        <v>43.630633405335402</v>
      </c>
      <c r="U182">
        <v>44.683041381688597</v>
      </c>
      <c r="V182">
        <v>47.802306450935497</v>
      </c>
      <c r="W182">
        <v>48.1592764765768</v>
      </c>
      <c r="X182">
        <v>50.244954026029802</v>
      </c>
      <c r="Y182">
        <v>50.313988353684202</v>
      </c>
      <c r="Z182">
        <v>50.3371533621266</v>
      </c>
      <c r="AA182">
        <v>50.871871601564102</v>
      </c>
      <c r="AB182">
        <v>50.565519611948297</v>
      </c>
      <c r="AC182">
        <v>50.579453413189803</v>
      </c>
      <c r="AD182">
        <v>51.342701265852398</v>
      </c>
      <c r="AE182">
        <v>51.1622585932652</v>
      </c>
    </row>
    <row r="183" spans="1:31" x14ac:dyDescent="0.2">
      <c r="A183" t="s">
        <v>61</v>
      </c>
      <c r="B183" t="s">
        <v>60</v>
      </c>
      <c r="C183">
        <v>46.390312346979599</v>
      </c>
      <c r="D183">
        <v>46.431336099191398</v>
      </c>
      <c r="E183">
        <v>46.622975722402998</v>
      </c>
      <c r="F183">
        <v>46.879364883024202</v>
      </c>
      <c r="G183">
        <v>47.1772414665353</v>
      </c>
      <c r="H183">
        <v>47.562374893815701</v>
      </c>
      <c r="I183">
        <v>49.709157961320997</v>
      </c>
      <c r="J183">
        <v>51.796567258562597</v>
      </c>
      <c r="K183">
        <v>50.771256961746701</v>
      </c>
      <c r="L183">
        <v>51.621155118212002</v>
      </c>
      <c r="M183">
        <v>52.102584338966601</v>
      </c>
      <c r="N183">
        <v>53.795224758527297</v>
      </c>
      <c r="O183">
        <v>54.518784097278001</v>
      </c>
      <c r="P183">
        <v>54.8708712540896</v>
      </c>
      <c r="Q183">
        <v>54.0769075606011</v>
      </c>
      <c r="R183">
        <v>55.602913990939498</v>
      </c>
      <c r="S183">
        <v>56.4806769031931</v>
      </c>
      <c r="T183">
        <v>56.990867985785897</v>
      </c>
      <c r="U183">
        <v>58.447655525473301</v>
      </c>
      <c r="V183">
        <v>59.346567017645398</v>
      </c>
      <c r="W183">
        <v>58.891463536746997</v>
      </c>
      <c r="X183">
        <v>58.573850530134401</v>
      </c>
      <c r="Y183">
        <v>58.780854067595797</v>
      </c>
      <c r="Z183">
        <v>58.920843602423901</v>
      </c>
      <c r="AA183">
        <v>58.929761500182799</v>
      </c>
      <c r="AB183">
        <v>59.604031756342998</v>
      </c>
      <c r="AC183">
        <v>60.151056099529001</v>
      </c>
      <c r="AD183">
        <v>60.181170205718701</v>
      </c>
      <c r="AE183">
        <v>59.946371025484702</v>
      </c>
    </row>
    <row r="184" spans="1:31" x14ac:dyDescent="0.2">
      <c r="A184" t="s">
        <v>35</v>
      </c>
      <c r="B184" t="s">
        <v>34</v>
      </c>
      <c r="C184">
        <v>67.626304541507096</v>
      </c>
      <c r="D184">
        <v>67.743100001872406</v>
      </c>
      <c r="E184">
        <v>68.017369567247798</v>
      </c>
      <c r="F184">
        <v>68.268261275514305</v>
      </c>
      <c r="G184">
        <v>68.610854596325694</v>
      </c>
      <c r="H184">
        <v>68.760129451691</v>
      </c>
      <c r="I184">
        <v>68.754583295405098</v>
      </c>
      <c r="J184">
        <v>68.992714334507198</v>
      </c>
      <c r="K184">
        <v>69.1018617993562</v>
      </c>
      <c r="L184">
        <v>68.845302381404906</v>
      </c>
      <c r="M184">
        <v>68.637869974458397</v>
      </c>
      <c r="N184">
        <v>69.687917944623095</v>
      </c>
      <c r="O184">
        <v>69.670432576344496</v>
      </c>
      <c r="P184">
        <v>69.409284588809399</v>
      </c>
      <c r="Q184">
        <v>69.157618537166897</v>
      </c>
      <c r="R184">
        <v>69.950765453928597</v>
      </c>
      <c r="S184">
        <v>69.899958948805207</v>
      </c>
      <c r="T184">
        <v>70.026049793811396</v>
      </c>
      <c r="U184">
        <v>70.359568484591605</v>
      </c>
      <c r="V184">
        <v>71.638277915771496</v>
      </c>
      <c r="W184">
        <v>72.310395828308501</v>
      </c>
      <c r="X184">
        <v>71.894106095084695</v>
      </c>
      <c r="Y184">
        <v>71.491817765936204</v>
      </c>
      <c r="Z184">
        <v>71.229731569687701</v>
      </c>
      <c r="AA184">
        <v>71.052411402024106</v>
      </c>
      <c r="AB184">
        <v>70.633953081148903</v>
      </c>
      <c r="AC184">
        <v>70.498186712763896</v>
      </c>
      <c r="AD184">
        <v>70.509922223433406</v>
      </c>
      <c r="AE184">
        <v>69.853874679510596</v>
      </c>
    </row>
    <row r="185" spans="1:31" x14ac:dyDescent="0.2">
      <c r="A185" t="s">
        <v>23</v>
      </c>
      <c r="B185" t="s">
        <v>22</v>
      </c>
      <c r="C185">
        <v>64.873075345098599</v>
      </c>
      <c r="D185">
        <v>65.088527960104997</v>
      </c>
      <c r="E185">
        <v>64.971931688236296</v>
      </c>
      <c r="F185">
        <v>64.944815995262005</v>
      </c>
      <c r="G185">
        <v>65.161673433161198</v>
      </c>
      <c r="H185">
        <v>65.4668205014639</v>
      </c>
      <c r="I185">
        <v>66.092366381849999</v>
      </c>
      <c r="J185">
        <v>66.804352565539006</v>
      </c>
      <c r="K185">
        <v>66.244257088851896</v>
      </c>
      <c r="L185">
        <v>66.751954288498993</v>
      </c>
      <c r="M185">
        <v>66.812280201681403</v>
      </c>
      <c r="N185">
        <v>69.550258717624303</v>
      </c>
      <c r="O185">
        <v>69.9039976193814</v>
      </c>
      <c r="P185">
        <v>70.367624245271699</v>
      </c>
      <c r="Q185">
        <v>69.818009486930606</v>
      </c>
      <c r="R185">
        <v>71.022500204502293</v>
      </c>
      <c r="S185">
        <v>71.060059422749106</v>
      </c>
      <c r="T185">
        <v>71.816799138062805</v>
      </c>
      <c r="U185">
        <v>71.619830873974607</v>
      </c>
      <c r="V185">
        <v>68.553726035172502</v>
      </c>
      <c r="W185">
        <v>68.426572043964399</v>
      </c>
      <c r="X185">
        <v>67.717202513098698</v>
      </c>
      <c r="Y185">
        <v>67.838442056882798</v>
      </c>
      <c r="Z185">
        <v>67.424248007612405</v>
      </c>
      <c r="AA185">
        <v>66.828711817992399</v>
      </c>
      <c r="AB185">
        <v>66.298522819483495</v>
      </c>
      <c r="AC185">
        <v>66.244623924511004</v>
      </c>
      <c r="AD185">
        <v>66.380423470215305</v>
      </c>
      <c r="AE185">
        <v>66.451414255890498</v>
      </c>
    </row>
    <row r="186" spans="1:31" x14ac:dyDescent="0.2">
      <c r="A186" t="s">
        <v>173</v>
      </c>
      <c r="B186" t="s">
        <v>172</v>
      </c>
      <c r="C186">
        <v>50.221805726285297</v>
      </c>
      <c r="D186">
        <v>50.252996503055797</v>
      </c>
      <c r="E186">
        <v>50.345891025454002</v>
      </c>
      <c r="F186">
        <v>50.338559865020798</v>
      </c>
      <c r="G186">
        <v>49.921051698976399</v>
      </c>
      <c r="H186">
        <v>49.896481880142503</v>
      </c>
      <c r="I186">
        <v>50.028758714842503</v>
      </c>
      <c r="J186">
        <v>49.949721328629103</v>
      </c>
      <c r="K186">
        <v>50.735890441241402</v>
      </c>
      <c r="L186">
        <v>49.648836188891401</v>
      </c>
      <c r="M186">
        <v>50.155658947316901</v>
      </c>
      <c r="N186">
        <v>49.971437343896099</v>
      </c>
      <c r="O186">
        <v>51.342714912497897</v>
      </c>
      <c r="P186">
        <v>51.674169455957703</v>
      </c>
      <c r="Q186">
        <v>51.850882752615099</v>
      </c>
      <c r="R186">
        <v>52.6856167489074</v>
      </c>
      <c r="S186">
        <v>52.7019484517444</v>
      </c>
      <c r="T186">
        <v>54.203886275581198</v>
      </c>
      <c r="U186">
        <v>55.090546934438699</v>
      </c>
      <c r="V186">
        <v>55.793895983844898</v>
      </c>
      <c r="W186">
        <v>55.459321415297303</v>
      </c>
      <c r="X186">
        <v>55.149678735322098</v>
      </c>
      <c r="Y186">
        <v>55.321344654962999</v>
      </c>
      <c r="Z186">
        <v>55.769017983648801</v>
      </c>
      <c r="AA186">
        <v>56.172402658155598</v>
      </c>
      <c r="AB186">
        <v>57.005804584684498</v>
      </c>
      <c r="AC186">
        <v>58.054672382402401</v>
      </c>
      <c r="AD186">
        <v>58.230203441600999</v>
      </c>
      <c r="AE186">
        <v>58.013830158151002</v>
      </c>
    </row>
    <row r="187" spans="1:31" x14ac:dyDescent="0.2">
      <c r="A187" t="s">
        <v>191</v>
      </c>
      <c r="B187" t="s">
        <v>190</v>
      </c>
      <c r="C187">
        <v>44.805764779886303</v>
      </c>
      <c r="D187">
        <v>44.728607559645702</v>
      </c>
      <c r="E187">
        <v>44.666444070529302</v>
      </c>
      <c r="F187">
        <v>44.626158574350399</v>
      </c>
      <c r="G187">
        <v>45.141208342569399</v>
      </c>
      <c r="H187">
        <v>45.619789649660703</v>
      </c>
      <c r="I187">
        <v>46.178460962523602</v>
      </c>
      <c r="J187">
        <v>46.648520741552701</v>
      </c>
      <c r="K187">
        <v>46.577367389335798</v>
      </c>
      <c r="L187">
        <v>45.452197242988802</v>
      </c>
      <c r="M187">
        <v>44.1164837867505</v>
      </c>
      <c r="N187">
        <v>43.001366156050601</v>
      </c>
      <c r="O187">
        <v>43.1275973127062</v>
      </c>
      <c r="P187">
        <v>43.411851835520601</v>
      </c>
      <c r="Q187">
        <v>42.755458765443997</v>
      </c>
      <c r="R187">
        <v>42.104948641810303</v>
      </c>
      <c r="S187">
        <v>41.741537431678097</v>
      </c>
      <c r="T187">
        <v>42.290536342236997</v>
      </c>
      <c r="U187">
        <v>43.0376984616206</v>
      </c>
      <c r="V187">
        <v>44.365504545322302</v>
      </c>
      <c r="W187">
        <v>44.562912851911399</v>
      </c>
      <c r="X187">
        <v>46.677180304160302</v>
      </c>
      <c r="Y187">
        <v>46.888421981896002</v>
      </c>
      <c r="Z187">
        <v>48.615649178670701</v>
      </c>
      <c r="AA187">
        <v>49.018339296462202</v>
      </c>
      <c r="AB187">
        <v>49.0026101624685</v>
      </c>
      <c r="AC187">
        <v>50.1788400512823</v>
      </c>
      <c r="AD187">
        <v>50.761585783789897</v>
      </c>
      <c r="AE187">
        <v>51.116221209172402</v>
      </c>
    </row>
    <row r="188" spans="1:31" x14ac:dyDescent="0.2">
      <c r="A188" t="s">
        <v>422</v>
      </c>
      <c r="B188" t="s">
        <v>423</v>
      </c>
      <c r="C188">
        <v>35.690626060548603</v>
      </c>
      <c r="D188">
        <v>35.748135330496297</v>
      </c>
      <c r="E188">
        <v>35.860897172508302</v>
      </c>
      <c r="F188">
        <v>35.981727100367301</v>
      </c>
      <c r="G188">
        <v>36.026754953761497</v>
      </c>
      <c r="H188">
        <v>36.154566746677098</v>
      </c>
      <c r="I188">
        <v>36.384872683391499</v>
      </c>
      <c r="J188">
        <v>35.925617565412999</v>
      </c>
      <c r="K188">
        <v>36.940702117990803</v>
      </c>
      <c r="L188">
        <v>35.113337158729898</v>
      </c>
      <c r="M188">
        <v>36.615635129824398</v>
      </c>
      <c r="N188">
        <v>36.697992990122899</v>
      </c>
      <c r="O188">
        <v>37.845433780348998</v>
      </c>
      <c r="P188">
        <v>38.351148546003202</v>
      </c>
      <c r="Q188">
        <v>37.816493174390096</v>
      </c>
      <c r="R188">
        <v>37.194667625368197</v>
      </c>
      <c r="S188">
        <v>37.675442569439198</v>
      </c>
      <c r="T188">
        <v>37.085166966973802</v>
      </c>
      <c r="U188">
        <v>36.590584243791902</v>
      </c>
      <c r="V188">
        <v>38.3618824608495</v>
      </c>
      <c r="W188">
        <v>36.057153560408302</v>
      </c>
      <c r="X188">
        <v>37.123100162009102</v>
      </c>
      <c r="Y188">
        <v>37.614428191110903</v>
      </c>
      <c r="Z188">
        <v>36.908544922416901</v>
      </c>
      <c r="AA188">
        <v>36.659281875829997</v>
      </c>
      <c r="AB188">
        <v>38.379764989006098</v>
      </c>
      <c r="AC188">
        <v>38.569456606878703</v>
      </c>
      <c r="AD188">
        <v>38.658467753790198</v>
      </c>
      <c r="AE188">
        <v>38.465656054073797</v>
      </c>
    </row>
    <row r="189" spans="1:31" x14ac:dyDescent="0.2">
      <c r="A189" t="s">
        <v>424</v>
      </c>
      <c r="B189" t="s">
        <v>425</v>
      </c>
      <c r="C189">
        <v>43.226978191750902</v>
      </c>
      <c r="D189">
        <v>43.162209342729497</v>
      </c>
      <c r="E189">
        <v>43.128717339609601</v>
      </c>
      <c r="F189">
        <v>42.943134617565498</v>
      </c>
      <c r="G189">
        <v>43.574791893822798</v>
      </c>
      <c r="H189">
        <v>44.215823065710097</v>
      </c>
      <c r="I189">
        <v>43.637231732720402</v>
      </c>
      <c r="J189">
        <v>42.718745795586102</v>
      </c>
      <c r="K189">
        <v>42.594364934869702</v>
      </c>
      <c r="L189">
        <v>43.153491752988302</v>
      </c>
      <c r="M189">
        <v>43.182856912113202</v>
      </c>
      <c r="N189">
        <v>42.076983560571698</v>
      </c>
      <c r="O189">
        <v>42.155946142710199</v>
      </c>
      <c r="P189">
        <v>42.088293880045697</v>
      </c>
      <c r="Q189">
        <v>41.696395243366801</v>
      </c>
      <c r="R189">
        <v>40.971412675166199</v>
      </c>
      <c r="S189">
        <v>40.981669175514199</v>
      </c>
      <c r="T189">
        <v>40.588932663270299</v>
      </c>
      <c r="U189">
        <v>40.505995134667401</v>
      </c>
      <c r="V189">
        <v>39.955631890890999</v>
      </c>
      <c r="W189">
        <v>39.916954378178701</v>
      </c>
      <c r="X189">
        <v>40.801493458927801</v>
      </c>
      <c r="Y189">
        <v>40.453057383878303</v>
      </c>
      <c r="Z189">
        <v>39.823168651913498</v>
      </c>
      <c r="AA189">
        <v>39.950302332682398</v>
      </c>
      <c r="AB189">
        <v>39.472580791010003</v>
      </c>
      <c r="AC189">
        <v>39.289831859995203</v>
      </c>
      <c r="AD189">
        <v>39.209887980670601</v>
      </c>
      <c r="AE189">
        <v>39.0724489582987</v>
      </c>
    </row>
    <row r="190" spans="1:31" x14ac:dyDescent="0.2">
      <c r="A190" t="s">
        <v>157</v>
      </c>
      <c r="B190" t="s">
        <v>426</v>
      </c>
      <c r="C190">
        <v>39.232260703045299</v>
      </c>
      <c r="D190">
        <v>39.334541104436298</v>
      </c>
      <c r="E190">
        <v>39.406068965282302</v>
      </c>
      <c r="F190">
        <v>39.533830182146801</v>
      </c>
      <c r="G190">
        <v>39.444313082916999</v>
      </c>
      <c r="H190">
        <v>39.583266531992997</v>
      </c>
      <c r="I190">
        <v>39.6761189623588</v>
      </c>
      <c r="J190">
        <v>39.756921636730901</v>
      </c>
      <c r="K190">
        <v>40.054664642440002</v>
      </c>
      <c r="L190">
        <v>39.269560029886001</v>
      </c>
      <c r="M190">
        <v>40.101702161746303</v>
      </c>
      <c r="N190">
        <v>40.781188296032198</v>
      </c>
      <c r="O190">
        <v>41.5252949605796</v>
      </c>
      <c r="P190">
        <v>41.4757821663869</v>
      </c>
      <c r="Q190">
        <v>42.1312494053508</v>
      </c>
      <c r="R190">
        <v>41.356055137040997</v>
      </c>
      <c r="S190">
        <v>41.752709772859497</v>
      </c>
      <c r="T190">
        <v>42.140244711506298</v>
      </c>
      <c r="U190">
        <v>42.867598596906099</v>
      </c>
      <c r="V190">
        <v>43.6922622067801</v>
      </c>
      <c r="W190">
        <v>43.578880705133898</v>
      </c>
      <c r="X190">
        <v>43.892822608705899</v>
      </c>
      <c r="Y190">
        <v>43.5467972021085</v>
      </c>
      <c r="Z190">
        <v>44.4454286611562</v>
      </c>
      <c r="AA190">
        <v>44.5795393594844</v>
      </c>
      <c r="AB190">
        <v>45.319407178822402</v>
      </c>
      <c r="AC190">
        <v>46.256600038917398</v>
      </c>
      <c r="AD190">
        <v>46.489723689735101</v>
      </c>
      <c r="AE190">
        <v>46.007736184624697</v>
      </c>
    </row>
    <row r="191" spans="1:31" x14ac:dyDescent="0.2">
      <c r="A191" t="s">
        <v>427</v>
      </c>
      <c r="B191" t="s">
        <v>428</v>
      </c>
      <c r="C191">
        <v>36.260658484424603</v>
      </c>
      <c r="D191">
        <v>36.333601737818199</v>
      </c>
      <c r="E191">
        <v>35.918732823755398</v>
      </c>
      <c r="F191">
        <v>35.641984254015597</v>
      </c>
      <c r="G191">
        <v>35.857824732734997</v>
      </c>
      <c r="H191">
        <v>36.002551971370501</v>
      </c>
      <c r="I191">
        <v>36.087387852585898</v>
      </c>
      <c r="J191">
        <v>36.289218265755999</v>
      </c>
      <c r="K191">
        <v>36.265882373234597</v>
      </c>
      <c r="L191">
        <v>35.957665364139203</v>
      </c>
      <c r="M191">
        <v>36.972348305964999</v>
      </c>
      <c r="N191">
        <v>37.042423358678803</v>
      </c>
      <c r="O191">
        <v>37.396788256466998</v>
      </c>
      <c r="P191">
        <v>37.526763451184898</v>
      </c>
      <c r="Q191">
        <v>37.706038407839401</v>
      </c>
      <c r="R191">
        <v>37.557796409389297</v>
      </c>
      <c r="S191">
        <v>37.314200244898601</v>
      </c>
      <c r="T191">
        <v>37.453083201037103</v>
      </c>
      <c r="U191">
        <v>36.693210253930303</v>
      </c>
      <c r="V191">
        <v>35.448698050244502</v>
      </c>
      <c r="W191">
        <v>35.210001835635801</v>
      </c>
      <c r="X191">
        <v>34.063104701128502</v>
      </c>
      <c r="Y191">
        <v>35.3795025686751</v>
      </c>
      <c r="Z191">
        <v>34.7760707663613</v>
      </c>
      <c r="AA191">
        <v>34.545733408761201</v>
      </c>
      <c r="AB191">
        <v>34.320323198617999</v>
      </c>
      <c r="AC191">
        <v>34.5012863711775</v>
      </c>
      <c r="AD191">
        <v>33.988039981785498</v>
      </c>
      <c r="AE191">
        <v>34.237130570124997</v>
      </c>
    </row>
    <row r="192" spans="1:31" x14ac:dyDescent="0.2">
      <c r="A192" t="s">
        <v>289</v>
      </c>
      <c r="B192" t="s">
        <v>288</v>
      </c>
      <c r="C192">
        <v>37.937273730048297</v>
      </c>
      <c r="D192">
        <v>37.918412024022899</v>
      </c>
      <c r="E192">
        <v>37.808629399034302</v>
      </c>
      <c r="F192">
        <v>37.522411436997999</v>
      </c>
      <c r="G192">
        <v>37.781902461449697</v>
      </c>
      <c r="H192">
        <v>38.000550713895997</v>
      </c>
      <c r="I192">
        <v>38.266926386217101</v>
      </c>
      <c r="J192">
        <v>37.562167071055498</v>
      </c>
      <c r="K192">
        <v>38.3009330986675</v>
      </c>
      <c r="L192">
        <v>37.945644162956498</v>
      </c>
      <c r="M192">
        <v>37.848065584142503</v>
      </c>
      <c r="N192">
        <v>37.567409924081197</v>
      </c>
      <c r="O192">
        <v>38.207043144414897</v>
      </c>
      <c r="P192">
        <v>38.4140797758293</v>
      </c>
      <c r="Q192">
        <v>38.085665769696099</v>
      </c>
      <c r="R192">
        <v>37.625759238767301</v>
      </c>
      <c r="S192">
        <v>38.362234125367898</v>
      </c>
      <c r="T192">
        <v>38.879322921058602</v>
      </c>
      <c r="U192">
        <v>39.055446727866702</v>
      </c>
      <c r="V192">
        <v>39.842789345407297</v>
      </c>
      <c r="W192">
        <v>39.211796622062899</v>
      </c>
      <c r="X192">
        <v>39.909523098728997</v>
      </c>
      <c r="Y192">
        <v>39.516089065692697</v>
      </c>
      <c r="Z192">
        <v>39.3144193260271</v>
      </c>
      <c r="AA192">
        <v>39.515630514775097</v>
      </c>
      <c r="AB192">
        <v>39.329345673648298</v>
      </c>
      <c r="AC192">
        <v>39.323504675484699</v>
      </c>
      <c r="AD192">
        <v>40.3754149387943</v>
      </c>
      <c r="AE192">
        <v>40.581942787414903</v>
      </c>
    </row>
    <row r="193" spans="1:31" x14ac:dyDescent="0.2">
      <c r="A193" t="s">
        <v>313</v>
      </c>
      <c r="B193" t="s">
        <v>312</v>
      </c>
      <c r="C193">
        <v>38.036133243357703</v>
      </c>
      <c r="D193">
        <v>37.822995976199202</v>
      </c>
      <c r="E193">
        <v>37.4458090573387</v>
      </c>
      <c r="F193">
        <v>36.984452409788602</v>
      </c>
      <c r="G193">
        <v>35.764940946582101</v>
      </c>
      <c r="H193">
        <v>34.324049978849096</v>
      </c>
      <c r="I193">
        <v>34.213787898084803</v>
      </c>
      <c r="J193">
        <v>33.8455856496238</v>
      </c>
      <c r="K193">
        <v>33.585674439046699</v>
      </c>
      <c r="L193">
        <v>33.312954962209702</v>
      </c>
      <c r="M193">
        <v>33.0708651605133</v>
      </c>
      <c r="N193">
        <v>32.078903770526402</v>
      </c>
      <c r="O193">
        <v>32.297683503255698</v>
      </c>
      <c r="P193">
        <v>31.791737221499201</v>
      </c>
      <c r="Q193">
        <v>31.7142123638158</v>
      </c>
      <c r="R193">
        <v>30.866758345205099</v>
      </c>
      <c r="S193">
        <v>30.756169674453901</v>
      </c>
      <c r="T193">
        <v>31.375191048842101</v>
      </c>
      <c r="U193">
        <v>31.204219437006302</v>
      </c>
      <c r="V193">
        <v>31.439460401464899</v>
      </c>
      <c r="W193">
        <v>31.594093090343801</v>
      </c>
      <c r="X193">
        <v>32.421994404884998</v>
      </c>
      <c r="Y193">
        <v>32.508311022175299</v>
      </c>
      <c r="Z193">
        <v>32.9652354798895</v>
      </c>
      <c r="AA193">
        <v>33.217883361071202</v>
      </c>
      <c r="AB193">
        <v>33.229296872581401</v>
      </c>
      <c r="AC193">
        <v>33.581333011825102</v>
      </c>
      <c r="AD193">
        <v>33.8217375133489</v>
      </c>
      <c r="AE193">
        <v>34.031481629509798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UN Multilaterism Index</vt:lpstr>
      <vt:lpstr>EIB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2025-10-03T10:14:23Z</dcterms:created>
  <dcterms:modified xsi:type="dcterms:W3CDTF">2025-10-03T12:45:13Z</dcterms:modified>
</cp:coreProperties>
</file>