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lb119\Desktop\School\Data Analyst\Excel\Projects\Portfolio Projects\Coffee Shop Portfolio Project\"/>
    </mc:Choice>
  </mc:AlternateContent>
  <xr:revisionPtr revIDLastSave="0" documentId="13_ncr:1_{3BAC1D51-322F-43F8-9D36-3E626AB08820}"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_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7" i="17"/>
  <c r="O17" i="17" s="1"/>
  <c r="I13" i="17"/>
  <c r="I3" i="17"/>
  <c r="J3" i="17"/>
  <c r="O3" i="17" s="1"/>
  <c r="K3" i="17"/>
  <c r="L3" i="17"/>
  <c r="M3" i="17" s="1"/>
  <c r="I4" i="17"/>
  <c r="J4" i="17"/>
  <c r="O4" i="17" s="1"/>
  <c r="K4" i="17"/>
  <c r="L4" i="17"/>
  <c r="M4" i="17" s="1"/>
  <c r="I5" i="17"/>
  <c r="J5" i="17"/>
  <c r="O5" i="17" s="1"/>
  <c r="K5" i="17"/>
  <c r="L5" i="17"/>
  <c r="M5" i="17" s="1"/>
  <c r="I6" i="17"/>
  <c r="J6" i="17"/>
  <c r="O6" i="17" s="1"/>
  <c r="K6" i="17"/>
  <c r="L6" i="17"/>
  <c r="M6" i="17" s="1"/>
  <c r="I7" i="17"/>
  <c r="J7" i="17"/>
  <c r="O7" i="17" s="1"/>
  <c r="K7" i="17"/>
  <c r="L7" i="17"/>
  <c r="M7" i="17" s="1"/>
  <c r="I8" i="17"/>
  <c r="J8" i="17"/>
  <c r="O8" i="17" s="1"/>
  <c r="K8" i="17"/>
  <c r="L8" i="17"/>
  <c r="M8" i="17" s="1"/>
  <c r="I9" i="17"/>
  <c r="J9" i="17"/>
  <c r="O9" i="17" s="1"/>
  <c r="K9" i="17"/>
  <c r="L9" i="17"/>
  <c r="M9" i="17" s="1"/>
  <c r="I10" i="17"/>
  <c r="J10" i="17"/>
  <c r="O10" i="17" s="1"/>
  <c r="K10" i="17"/>
  <c r="L10" i="17"/>
  <c r="M10" i="17" s="1"/>
  <c r="I11" i="17"/>
  <c r="J11" i="17"/>
  <c r="O11" i="17" s="1"/>
  <c r="K11" i="17"/>
  <c r="L11" i="17"/>
  <c r="M11" i="17" s="1"/>
  <c r="I12" i="17"/>
  <c r="J12" i="17"/>
  <c r="O12" i="17" s="1"/>
  <c r="K12" i="17"/>
  <c r="L12" i="17"/>
  <c r="M12" i="17" s="1"/>
  <c r="J13" i="17"/>
  <c r="O13" i="17" s="1"/>
  <c r="K13" i="17"/>
  <c r="L13" i="17"/>
  <c r="M13" i="17" s="1"/>
  <c r="I14" i="17"/>
  <c r="J14" i="17"/>
  <c r="O14" i="17" s="1"/>
  <c r="K14" i="17"/>
  <c r="L14" i="17"/>
  <c r="M14" i="17" s="1"/>
  <c r="I15" i="17"/>
  <c r="J15" i="17"/>
  <c r="O15" i="17" s="1"/>
  <c r="K15" i="17"/>
  <c r="L15" i="17"/>
  <c r="M15" i="17" s="1"/>
  <c r="I16" i="17"/>
  <c r="J16" i="17"/>
  <c r="O16" i="17" s="1"/>
  <c r="K16" i="17"/>
  <c r="L16" i="17"/>
  <c r="M16" i="17" s="1"/>
  <c r="I17" i="17"/>
  <c r="K17" i="17"/>
  <c r="L17" i="17"/>
  <c r="M17" i="17" s="1"/>
  <c r="I18" i="17"/>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J22" i="17"/>
  <c r="O22" i="17" s="1"/>
  <c r="K22" i="17"/>
  <c r="L22" i="17"/>
  <c r="M22" i="17" s="1"/>
  <c r="I23" i="17"/>
  <c r="J23" i="17"/>
  <c r="O23" i="17" s="1"/>
  <c r="K23" i="17"/>
  <c r="L23" i="17"/>
  <c r="M23" i="17" s="1"/>
  <c r="I24" i="17"/>
  <c r="J24" i="17"/>
  <c r="O24" i="17" s="1"/>
  <c r="K24" i="17"/>
  <c r="L24" i="17"/>
  <c r="M24" i="17" s="1"/>
  <c r="I25" i="17"/>
  <c r="J25" i="17"/>
  <c r="O25" i="17" s="1"/>
  <c r="K25" i="17"/>
  <c r="L25" i="17"/>
  <c r="M25" i="17" s="1"/>
  <c r="I26" i="17"/>
  <c r="J26" i="17"/>
  <c r="O26" i="17" s="1"/>
  <c r="K26" i="17"/>
  <c r="L26" i="17"/>
  <c r="M26" i="17" s="1"/>
  <c r="I27" i="17"/>
  <c r="J27" i="17"/>
  <c r="O27" i="17" s="1"/>
  <c r="K27" i="17"/>
  <c r="L27" i="17"/>
  <c r="M27" i="17" s="1"/>
  <c r="I28" i="17"/>
  <c r="J28" i="17"/>
  <c r="O28" i="17" s="1"/>
  <c r="K28" i="17"/>
  <c r="L28" i="17"/>
  <c r="M28" i="17" s="1"/>
  <c r="I29" i="17"/>
  <c r="J29" i="17"/>
  <c r="O29" i="17" s="1"/>
  <c r="K29" i="17"/>
  <c r="L29" i="17"/>
  <c r="M29" i="17" s="1"/>
  <c r="I30" i="17"/>
  <c r="J30" i="17"/>
  <c r="O30" i="17" s="1"/>
  <c r="K30" i="17"/>
  <c r="L30" i="17"/>
  <c r="M30" i="17" s="1"/>
  <c r="I31" i="17"/>
  <c r="J31" i="17"/>
  <c r="O31" i="17" s="1"/>
  <c r="K31" i="17"/>
  <c r="L31" i="17"/>
  <c r="M31" i="17" s="1"/>
  <c r="I32" i="17"/>
  <c r="J32" i="17"/>
  <c r="O32" i="17" s="1"/>
  <c r="K32" i="17"/>
  <c r="L32" i="17"/>
  <c r="M32" i="17" s="1"/>
  <c r="I33" i="17"/>
  <c r="J33" i="17"/>
  <c r="O33" i="17" s="1"/>
  <c r="K33" i="17"/>
  <c r="L33" i="17"/>
  <c r="M33" i="17" s="1"/>
  <c r="I34" i="17"/>
  <c r="J34" i="17"/>
  <c r="O34" i="17" s="1"/>
  <c r="K34" i="17"/>
  <c r="L34" i="17"/>
  <c r="M34" i="17" s="1"/>
  <c r="I35" i="17"/>
  <c r="J35" i="17"/>
  <c r="O35" i="17" s="1"/>
  <c r="K35" i="17"/>
  <c r="L35" i="17"/>
  <c r="M35" i="17" s="1"/>
  <c r="I36" i="17"/>
  <c r="J36" i="17"/>
  <c r="O36" i="17" s="1"/>
  <c r="K36" i="17"/>
  <c r="L36" i="17"/>
  <c r="M36" i="17" s="1"/>
  <c r="I37" i="17"/>
  <c r="J37" i="17"/>
  <c r="O37" i="17" s="1"/>
  <c r="K37" i="17"/>
  <c r="L37" i="17"/>
  <c r="M37" i="17" s="1"/>
  <c r="I38" i="17"/>
  <c r="J38" i="17"/>
  <c r="O38" i="17" s="1"/>
  <c r="K38" i="17"/>
  <c r="L38" i="17"/>
  <c r="M38" i="17" s="1"/>
  <c r="I39" i="17"/>
  <c r="J39" i="17"/>
  <c r="O39" i="17" s="1"/>
  <c r="K39" i="17"/>
  <c r="L39" i="17"/>
  <c r="M39" i="17" s="1"/>
  <c r="I40" i="17"/>
  <c r="J40" i="17"/>
  <c r="O40" i="17" s="1"/>
  <c r="K40" i="17"/>
  <c r="L40" i="17"/>
  <c r="M40" i="17" s="1"/>
  <c r="I41" i="17"/>
  <c r="J41" i="17"/>
  <c r="O41" i="17" s="1"/>
  <c r="K41" i="17"/>
  <c r="L41" i="17"/>
  <c r="M41" i="17" s="1"/>
  <c r="I42" i="17"/>
  <c r="J42" i="17"/>
  <c r="O42" i="17" s="1"/>
  <c r="K42" i="17"/>
  <c r="L42" i="17"/>
  <c r="M42" i="17" s="1"/>
  <c r="I43" i="17"/>
  <c r="J43" i="17"/>
  <c r="O43" i="17" s="1"/>
  <c r="K43" i="17"/>
  <c r="L43" i="17"/>
  <c r="M43" i="17" s="1"/>
  <c r="I44" i="17"/>
  <c r="J44" i="17"/>
  <c r="O44" i="17" s="1"/>
  <c r="K44" i="17"/>
  <c r="L44" i="17"/>
  <c r="M44" i="17" s="1"/>
  <c r="I45" i="17"/>
  <c r="J45" i="17"/>
  <c r="O45" i="17" s="1"/>
  <c r="K45" i="17"/>
  <c r="L45" i="17"/>
  <c r="M45" i="17" s="1"/>
  <c r="I46" i="17"/>
  <c r="J46" i="17"/>
  <c r="O46" i="17" s="1"/>
  <c r="K46" i="17"/>
  <c r="L46" i="17"/>
  <c r="M46" i="17" s="1"/>
  <c r="I47" i="17"/>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J51" i="17"/>
  <c r="O51" i="17" s="1"/>
  <c r="K51" i="17"/>
  <c r="L51" i="17"/>
  <c r="M51" i="17" s="1"/>
  <c r="I52" i="17"/>
  <c r="J52" i="17"/>
  <c r="O52" i="17" s="1"/>
  <c r="K52" i="17"/>
  <c r="L52" i="17"/>
  <c r="M52" i="17" s="1"/>
  <c r="I53" i="17"/>
  <c r="J53" i="17"/>
  <c r="O53" i="17" s="1"/>
  <c r="K53" i="17"/>
  <c r="L53" i="17"/>
  <c r="M53" i="17" s="1"/>
  <c r="I54" i="17"/>
  <c r="J54" i="17"/>
  <c r="O54" i="17" s="1"/>
  <c r="K54" i="17"/>
  <c r="L54" i="17"/>
  <c r="M54" i="17" s="1"/>
  <c r="I55" i="17"/>
  <c r="J55" i="17"/>
  <c r="O55" i="17" s="1"/>
  <c r="K55" i="17"/>
  <c r="L55" i="17"/>
  <c r="M55" i="17" s="1"/>
  <c r="I56" i="17"/>
  <c r="J56" i="17"/>
  <c r="O56" i="17" s="1"/>
  <c r="K56" i="17"/>
  <c r="L56" i="17"/>
  <c r="M56" i="17" s="1"/>
  <c r="I57" i="17"/>
  <c r="J57" i="17"/>
  <c r="O57" i="17" s="1"/>
  <c r="K57" i="17"/>
  <c r="L57" i="17"/>
  <c r="M57" i="17" s="1"/>
  <c r="I58" i="17"/>
  <c r="J58" i="17"/>
  <c r="O58" i="17" s="1"/>
  <c r="K58" i="17"/>
  <c r="L58" i="17"/>
  <c r="M58" i="17" s="1"/>
  <c r="I59" i="17"/>
  <c r="J59" i="17"/>
  <c r="O59" i="17" s="1"/>
  <c r="K59" i="17"/>
  <c r="L59" i="17"/>
  <c r="M59" i="17" s="1"/>
  <c r="I60" i="17"/>
  <c r="J60" i="17"/>
  <c r="O60" i="17" s="1"/>
  <c r="K60" i="17"/>
  <c r="L60" i="17"/>
  <c r="M60" i="17" s="1"/>
  <c r="I61" i="17"/>
  <c r="J61" i="17"/>
  <c r="O61" i="17" s="1"/>
  <c r="K61" i="17"/>
  <c r="L61" i="17"/>
  <c r="M61" i="17" s="1"/>
  <c r="I62" i="17"/>
  <c r="J62" i="17"/>
  <c r="O62" i="17" s="1"/>
  <c r="K62" i="17"/>
  <c r="L62" i="17"/>
  <c r="M62" i="17" s="1"/>
  <c r="I63" i="17"/>
  <c r="J63" i="17"/>
  <c r="O63" i="17" s="1"/>
  <c r="K63" i="17"/>
  <c r="L63" i="17"/>
  <c r="M63" i="17" s="1"/>
  <c r="I64" i="17"/>
  <c r="J64" i="17"/>
  <c r="O64" i="17" s="1"/>
  <c r="K64" i="17"/>
  <c r="L64" i="17"/>
  <c r="M64" i="17" s="1"/>
  <c r="I65" i="17"/>
  <c r="J65" i="17"/>
  <c r="O65" i="17" s="1"/>
  <c r="K65" i="17"/>
  <c r="L65" i="17"/>
  <c r="M65" i="17" s="1"/>
  <c r="I66" i="17"/>
  <c r="J66" i="17"/>
  <c r="O66" i="17" s="1"/>
  <c r="K66" i="17"/>
  <c r="L66" i="17"/>
  <c r="M66" i="17" s="1"/>
  <c r="I67" i="17"/>
  <c r="J67" i="17"/>
  <c r="O67" i="17" s="1"/>
  <c r="K67" i="17"/>
  <c r="L67" i="17"/>
  <c r="M67" i="17" s="1"/>
  <c r="I68" i="17"/>
  <c r="J68" i="17"/>
  <c r="O68" i="17" s="1"/>
  <c r="K68" i="17"/>
  <c r="L68" i="17"/>
  <c r="M68" i="17" s="1"/>
  <c r="I69" i="17"/>
  <c r="J69" i="17"/>
  <c r="O69" i="17" s="1"/>
  <c r="K69" i="17"/>
  <c r="L69" i="17"/>
  <c r="M69" i="17" s="1"/>
  <c r="I70" i="17"/>
  <c r="J70" i="17"/>
  <c r="O70" i="17" s="1"/>
  <c r="K70" i="17"/>
  <c r="L70" i="17"/>
  <c r="M70" i="17" s="1"/>
  <c r="I71" i="17"/>
  <c r="J71" i="17"/>
  <c r="O71" i="17" s="1"/>
  <c r="K71" i="17"/>
  <c r="L71" i="17"/>
  <c r="M71" i="17" s="1"/>
  <c r="I72" i="17"/>
  <c r="J72" i="17"/>
  <c r="O72" i="17" s="1"/>
  <c r="K72" i="17"/>
  <c r="L72" i="17"/>
  <c r="M72" i="17" s="1"/>
  <c r="I73" i="17"/>
  <c r="J73" i="17"/>
  <c r="O73" i="17" s="1"/>
  <c r="K73" i="17"/>
  <c r="L73" i="17"/>
  <c r="M73" i="17" s="1"/>
  <c r="I74" i="17"/>
  <c r="J74" i="17"/>
  <c r="O74" i="17" s="1"/>
  <c r="K74" i="17"/>
  <c r="L74" i="17"/>
  <c r="M74" i="17" s="1"/>
  <c r="I75" i="17"/>
  <c r="J75" i="17"/>
  <c r="O75" i="17" s="1"/>
  <c r="K75" i="17"/>
  <c r="L75" i="17"/>
  <c r="M75" i="17" s="1"/>
  <c r="I76" i="17"/>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J81" i="17"/>
  <c r="O81" i="17" s="1"/>
  <c r="K81" i="17"/>
  <c r="L81" i="17"/>
  <c r="M81" i="17" s="1"/>
  <c r="I82" i="17"/>
  <c r="J82" i="17"/>
  <c r="O82" i="17" s="1"/>
  <c r="K82" i="17"/>
  <c r="L82" i="17"/>
  <c r="M82" i="17" s="1"/>
  <c r="I83" i="17"/>
  <c r="J83" i="17"/>
  <c r="O83" i="17" s="1"/>
  <c r="K83" i="17"/>
  <c r="L83" i="17"/>
  <c r="M83" i="17" s="1"/>
  <c r="I84" i="17"/>
  <c r="J84" i="17"/>
  <c r="O84" i="17" s="1"/>
  <c r="K84" i="17"/>
  <c r="L84" i="17"/>
  <c r="M84" i="17" s="1"/>
  <c r="I85" i="17"/>
  <c r="J85" i="17"/>
  <c r="O85" i="17" s="1"/>
  <c r="K85" i="17"/>
  <c r="L85" i="17"/>
  <c r="M85" i="17" s="1"/>
  <c r="I86" i="17"/>
  <c r="J86" i="17"/>
  <c r="O86" i="17" s="1"/>
  <c r="K86" i="17"/>
  <c r="L86" i="17"/>
  <c r="M86" i="17" s="1"/>
  <c r="I87" i="17"/>
  <c r="J87" i="17"/>
  <c r="O87" i="17" s="1"/>
  <c r="K87" i="17"/>
  <c r="L87" i="17"/>
  <c r="M87" i="17" s="1"/>
  <c r="I88" i="17"/>
  <c r="J88" i="17"/>
  <c r="O88" i="17" s="1"/>
  <c r="K88" i="17"/>
  <c r="L88" i="17"/>
  <c r="M88" i="17" s="1"/>
  <c r="I89" i="17"/>
  <c r="J89" i="17"/>
  <c r="O89" i="17" s="1"/>
  <c r="K89" i="17"/>
  <c r="L89" i="17"/>
  <c r="M89" i="17" s="1"/>
  <c r="I90" i="17"/>
  <c r="J90" i="17"/>
  <c r="O90" i="17" s="1"/>
  <c r="K90" i="17"/>
  <c r="L90" i="17"/>
  <c r="M90" i="17" s="1"/>
  <c r="I91" i="17"/>
  <c r="J91" i="17"/>
  <c r="O91" i="17" s="1"/>
  <c r="K91" i="17"/>
  <c r="L91" i="17"/>
  <c r="M91" i="17" s="1"/>
  <c r="I92" i="17"/>
  <c r="J92" i="17"/>
  <c r="O92" i="17" s="1"/>
  <c r="K92" i="17"/>
  <c r="L92" i="17"/>
  <c r="M92" i="17" s="1"/>
  <c r="I93" i="17"/>
  <c r="J93" i="17"/>
  <c r="O93" i="17" s="1"/>
  <c r="K93" i="17"/>
  <c r="L93" i="17"/>
  <c r="M93" i="17" s="1"/>
  <c r="I94" i="17"/>
  <c r="J94" i="17"/>
  <c r="O94" i="17" s="1"/>
  <c r="K94" i="17"/>
  <c r="L94" i="17"/>
  <c r="M94" i="17" s="1"/>
  <c r="I95" i="17"/>
  <c r="J95" i="17"/>
  <c r="O95" i="17" s="1"/>
  <c r="K95" i="17"/>
  <c r="L95" i="17"/>
  <c r="M95" i="17" s="1"/>
  <c r="I96" i="17"/>
  <c r="J96" i="17"/>
  <c r="O96" i="17" s="1"/>
  <c r="K96" i="17"/>
  <c r="L96" i="17"/>
  <c r="M96" i="17" s="1"/>
  <c r="I97" i="17"/>
  <c r="J97" i="17"/>
  <c r="O97" i="17" s="1"/>
  <c r="K97" i="17"/>
  <c r="L97" i="17"/>
  <c r="M97" i="17" s="1"/>
  <c r="I98" i="17"/>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J102" i="17"/>
  <c r="O102" i="17" s="1"/>
  <c r="K102" i="17"/>
  <c r="L102" i="17"/>
  <c r="M102" i="17" s="1"/>
  <c r="I103" i="17"/>
  <c r="J103" i="17"/>
  <c r="O103" i="17" s="1"/>
  <c r="K103" i="17"/>
  <c r="L103" i="17"/>
  <c r="M103" i="17" s="1"/>
  <c r="I104" i="17"/>
  <c r="J104" i="17"/>
  <c r="O104" i="17" s="1"/>
  <c r="K104" i="17"/>
  <c r="L104" i="17"/>
  <c r="M104" i="17" s="1"/>
  <c r="I105" i="17"/>
  <c r="J105" i="17"/>
  <c r="O105" i="17" s="1"/>
  <c r="K105" i="17"/>
  <c r="L105" i="17"/>
  <c r="M105" i="17" s="1"/>
  <c r="I106" i="17"/>
  <c r="J106" i="17"/>
  <c r="O106" i="17" s="1"/>
  <c r="K106" i="17"/>
  <c r="L106" i="17"/>
  <c r="M106" i="17" s="1"/>
  <c r="I107" i="17"/>
  <c r="J107" i="17"/>
  <c r="O107" i="17" s="1"/>
  <c r="K107" i="17"/>
  <c r="L107" i="17"/>
  <c r="M107" i="17" s="1"/>
  <c r="I108" i="17"/>
  <c r="J108" i="17"/>
  <c r="O108" i="17" s="1"/>
  <c r="K108" i="17"/>
  <c r="L108" i="17"/>
  <c r="M108" i="17" s="1"/>
  <c r="I109" i="17"/>
  <c r="J109" i="17"/>
  <c r="O109" i="17" s="1"/>
  <c r="K109" i="17"/>
  <c r="L109" i="17"/>
  <c r="M109" i="17" s="1"/>
  <c r="I110" i="17"/>
  <c r="J110" i="17"/>
  <c r="O110" i="17" s="1"/>
  <c r="K110" i="17"/>
  <c r="L110" i="17"/>
  <c r="M110" i="17" s="1"/>
  <c r="I111" i="17"/>
  <c r="J111" i="17"/>
  <c r="O111" i="17" s="1"/>
  <c r="K111" i="17"/>
  <c r="L111" i="17"/>
  <c r="M111" i="17" s="1"/>
  <c r="I112" i="17"/>
  <c r="J112" i="17"/>
  <c r="O112" i="17" s="1"/>
  <c r="K112" i="17"/>
  <c r="L112" i="17"/>
  <c r="M112" i="17" s="1"/>
  <c r="I113" i="17"/>
  <c r="J113" i="17"/>
  <c r="O113" i="17" s="1"/>
  <c r="K113" i="17"/>
  <c r="L113" i="17"/>
  <c r="M113" i="17" s="1"/>
  <c r="I114" i="17"/>
  <c r="J114" i="17"/>
  <c r="O114" i="17" s="1"/>
  <c r="K114" i="17"/>
  <c r="L114" i="17"/>
  <c r="M114" i="17" s="1"/>
  <c r="I115" i="17"/>
  <c r="J115" i="17"/>
  <c r="O115" i="17" s="1"/>
  <c r="K115" i="17"/>
  <c r="L115" i="17"/>
  <c r="M115" i="17" s="1"/>
  <c r="I116" i="17"/>
  <c r="J116" i="17"/>
  <c r="O116" i="17" s="1"/>
  <c r="K116" i="17"/>
  <c r="L116" i="17"/>
  <c r="M116" i="17" s="1"/>
  <c r="I117" i="17"/>
  <c r="J117" i="17"/>
  <c r="O117" i="17" s="1"/>
  <c r="K117" i="17"/>
  <c r="L117" i="17"/>
  <c r="M117" i="17" s="1"/>
  <c r="I118" i="17"/>
  <c r="J118" i="17"/>
  <c r="O118" i="17" s="1"/>
  <c r="K118" i="17"/>
  <c r="L118" i="17"/>
  <c r="M118" i="17" s="1"/>
  <c r="I119" i="17"/>
  <c r="J119" i="17"/>
  <c r="O119" i="17" s="1"/>
  <c r="K119" i="17"/>
  <c r="L119" i="17"/>
  <c r="M119" i="17" s="1"/>
  <c r="I120" i="17"/>
  <c r="J120" i="17"/>
  <c r="O120" i="17" s="1"/>
  <c r="K120" i="17"/>
  <c r="L120" i="17"/>
  <c r="M120" i="17" s="1"/>
  <c r="I121" i="17"/>
  <c r="J121" i="17"/>
  <c r="O121" i="17" s="1"/>
  <c r="K121" i="17"/>
  <c r="L121" i="17"/>
  <c r="M121" i="17" s="1"/>
  <c r="I122" i="17"/>
  <c r="J122" i="17"/>
  <c r="O122" i="17" s="1"/>
  <c r="K122" i="17"/>
  <c r="L122" i="17"/>
  <c r="M122" i="17" s="1"/>
  <c r="I123" i="17"/>
  <c r="J123" i="17"/>
  <c r="O123" i="17" s="1"/>
  <c r="K123" i="17"/>
  <c r="L123" i="17"/>
  <c r="M123" i="17" s="1"/>
  <c r="I124" i="17"/>
  <c r="J124" i="17"/>
  <c r="O124" i="17" s="1"/>
  <c r="K124" i="17"/>
  <c r="L124" i="17"/>
  <c r="M124" i="17" s="1"/>
  <c r="I125" i="17"/>
  <c r="J125" i="17"/>
  <c r="O125" i="17" s="1"/>
  <c r="K125" i="17"/>
  <c r="L125" i="17"/>
  <c r="M125" i="17" s="1"/>
  <c r="I126" i="17"/>
  <c r="J126" i="17"/>
  <c r="O126" i="17" s="1"/>
  <c r="K126" i="17"/>
  <c r="L126" i="17"/>
  <c r="M126" i="17" s="1"/>
  <c r="I127" i="17"/>
  <c r="J127" i="17"/>
  <c r="O127" i="17" s="1"/>
  <c r="K127" i="17"/>
  <c r="L127" i="17"/>
  <c r="M127" i="17" s="1"/>
  <c r="I128" i="17"/>
  <c r="J128" i="17"/>
  <c r="O128" i="17" s="1"/>
  <c r="K128" i="17"/>
  <c r="L128" i="17"/>
  <c r="M128" i="17" s="1"/>
  <c r="I129" i="17"/>
  <c r="J129" i="17"/>
  <c r="O129" i="17" s="1"/>
  <c r="K129" i="17"/>
  <c r="L129" i="17"/>
  <c r="M129" i="17" s="1"/>
  <c r="I130" i="17"/>
  <c r="J130" i="17"/>
  <c r="O130" i="17" s="1"/>
  <c r="K130" i="17"/>
  <c r="L130" i="17"/>
  <c r="M130" i="17" s="1"/>
  <c r="I131" i="17"/>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J135" i="17"/>
  <c r="O135" i="17" s="1"/>
  <c r="K135" i="17"/>
  <c r="L135" i="17"/>
  <c r="M135" i="17" s="1"/>
  <c r="I136" i="17"/>
  <c r="J136" i="17"/>
  <c r="O136" i="17" s="1"/>
  <c r="K136" i="17"/>
  <c r="L136" i="17"/>
  <c r="M136" i="17" s="1"/>
  <c r="I137" i="17"/>
  <c r="J137" i="17"/>
  <c r="O137" i="17" s="1"/>
  <c r="K137" i="17"/>
  <c r="L137" i="17"/>
  <c r="M137" i="17" s="1"/>
  <c r="I138" i="17"/>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J151" i="17"/>
  <c r="O151" i="17" s="1"/>
  <c r="K151" i="17"/>
  <c r="L151" i="17"/>
  <c r="M151" i="17" s="1"/>
  <c r="I152" i="17"/>
  <c r="J152" i="17"/>
  <c r="O152" i="17" s="1"/>
  <c r="K152" i="17"/>
  <c r="L152" i="17"/>
  <c r="M152" i="17" s="1"/>
  <c r="I153" i="17"/>
  <c r="J153" i="17"/>
  <c r="O153" i="17" s="1"/>
  <c r="K153" i="17"/>
  <c r="L153" i="17"/>
  <c r="M153" i="17" s="1"/>
  <c r="I154" i="17"/>
  <c r="J154" i="17"/>
  <c r="O154" i="17" s="1"/>
  <c r="K154" i="17"/>
  <c r="L154" i="17"/>
  <c r="M154" i="17" s="1"/>
  <c r="I155" i="17"/>
  <c r="J155" i="17"/>
  <c r="O155" i="17" s="1"/>
  <c r="K155" i="17"/>
  <c r="L155" i="17"/>
  <c r="M155" i="17" s="1"/>
  <c r="I156" i="17"/>
  <c r="J156" i="17"/>
  <c r="O156" i="17" s="1"/>
  <c r="K156" i="17"/>
  <c r="L156" i="17"/>
  <c r="M156" i="17" s="1"/>
  <c r="I157" i="17"/>
  <c r="N125" i="17" s="1"/>
  <c r="J157" i="17"/>
  <c r="O157" i="17" s="1"/>
  <c r="K157" i="17"/>
  <c r="L157" i="17"/>
  <c r="M157" i="17" s="1"/>
  <c r="I158" i="17"/>
  <c r="J158" i="17"/>
  <c r="O158" i="17" s="1"/>
  <c r="K158" i="17"/>
  <c r="L158" i="17"/>
  <c r="M158" i="17" s="1"/>
  <c r="I159" i="17"/>
  <c r="J159" i="17"/>
  <c r="O159" i="17" s="1"/>
  <c r="K159" i="17"/>
  <c r="L159" i="17"/>
  <c r="M159" i="17" s="1"/>
  <c r="I160" i="17"/>
  <c r="J160" i="17"/>
  <c r="O160" i="17" s="1"/>
  <c r="K160" i="17"/>
  <c r="L160" i="17"/>
  <c r="M160" i="17" s="1"/>
  <c r="I161" i="17"/>
  <c r="J161" i="17"/>
  <c r="O161" i="17" s="1"/>
  <c r="K161" i="17"/>
  <c r="L161" i="17"/>
  <c r="M161" i="17" s="1"/>
  <c r="I162" i="17"/>
  <c r="J162" i="17"/>
  <c r="O162" i="17" s="1"/>
  <c r="K162" i="17"/>
  <c r="L162" i="17"/>
  <c r="M162" i="17" s="1"/>
  <c r="I163" i="17"/>
  <c r="J163" i="17"/>
  <c r="O163" i="17" s="1"/>
  <c r="K163" i="17"/>
  <c r="L163" i="17"/>
  <c r="M163" i="17" s="1"/>
  <c r="I164" i="17"/>
  <c r="J164" i="17"/>
  <c r="O164" i="17" s="1"/>
  <c r="K164" i="17"/>
  <c r="L164" i="17"/>
  <c r="M164" i="17" s="1"/>
  <c r="I165" i="17"/>
  <c r="J165" i="17"/>
  <c r="O165" i="17" s="1"/>
  <c r="K165" i="17"/>
  <c r="L165" i="17"/>
  <c r="M165" i="17" s="1"/>
  <c r="I166" i="17"/>
  <c r="J166" i="17"/>
  <c r="O166" i="17" s="1"/>
  <c r="K166" i="17"/>
  <c r="L166" i="17"/>
  <c r="M166" i="17" s="1"/>
  <c r="I167" i="17"/>
  <c r="J167" i="17"/>
  <c r="O167" i="17" s="1"/>
  <c r="K167" i="17"/>
  <c r="L167" i="17"/>
  <c r="M167" i="17" s="1"/>
  <c r="I168" i="17"/>
  <c r="J168" i="17"/>
  <c r="O168" i="17" s="1"/>
  <c r="K168" i="17"/>
  <c r="L168" i="17"/>
  <c r="M168" i="17" s="1"/>
  <c r="I169" i="17"/>
  <c r="J169" i="17"/>
  <c r="O169" i="17" s="1"/>
  <c r="K169" i="17"/>
  <c r="L169" i="17"/>
  <c r="M169" i="17" s="1"/>
  <c r="I170" i="17"/>
  <c r="N17" i="17" s="1"/>
  <c r="J170" i="17"/>
  <c r="O170" i="17" s="1"/>
  <c r="K170" i="17"/>
  <c r="L170" i="17"/>
  <c r="M170" i="17" s="1"/>
  <c r="I171" i="17"/>
  <c r="J171" i="17"/>
  <c r="O171" i="17" s="1"/>
  <c r="K171" i="17"/>
  <c r="L171" i="17"/>
  <c r="M171" i="17" s="1"/>
  <c r="I172" i="17"/>
  <c r="J172" i="17"/>
  <c r="O172" i="17" s="1"/>
  <c r="K172" i="17"/>
  <c r="L172" i="17"/>
  <c r="M172" i="17" s="1"/>
  <c r="I173" i="17"/>
  <c r="J173" i="17"/>
  <c r="O173" i="17" s="1"/>
  <c r="K173" i="17"/>
  <c r="L173" i="17"/>
  <c r="M173" i="17" s="1"/>
  <c r="I174" i="17"/>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M177" i="17" s="1"/>
  <c r="I178" i="17"/>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M181" i="17" s="1"/>
  <c r="I182" i="17"/>
  <c r="J182" i="17"/>
  <c r="O182" i="17" s="1"/>
  <c r="K182" i="17"/>
  <c r="L182" i="17"/>
  <c r="M182" i="17" s="1"/>
  <c r="I183" i="17"/>
  <c r="J183" i="17"/>
  <c r="O183" i="17" s="1"/>
  <c r="K183" i="17"/>
  <c r="L183" i="17"/>
  <c r="M183" i="17" s="1"/>
  <c r="I184" i="17"/>
  <c r="J184" i="17"/>
  <c r="O184" i="17" s="1"/>
  <c r="K184" i="17"/>
  <c r="L184" i="17"/>
  <c r="M184" i="17" s="1"/>
  <c r="I185" i="17"/>
  <c r="J185" i="17"/>
  <c r="O185" i="17" s="1"/>
  <c r="K185" i="17"/>
  <c r="L185" i="17"/>
  <c r="M185" i="17" s="1"/>
  <c r="I186" i="17"/>
  <c r="J186" i="17"/>
  <c r="O186" i="17" s="1"/>
  <c r="K186" i="17"/>
  <c r="L186" i="17"/>
  <c r="M186" i="17" s="1"/>
  <c r="I187" i="17"/>
  <c r="J187" i="17"/>
  <c r="O187" i="17" s="1"/>
  <c r="K187" i="17"/>
  <c r="L187" i="17"/>
  <c r="M187" i="17" s="1"/>
  <c r="I188" i="17"/>
  <c r="J188" i="17"/>
  <c r="O188" i="17" s="1"/>
  <c r="K188" i="17"/>
  <c r="L188" i="17"/>
  <c r="M188" i="17" s="1"/>
  <c r="I189" i="17"/>
  <c r="J189" i="17"/>
  <c r="O189" i="17" s="1"/>
  <c r="K189" i="17"/>
  <c r="L189" i="17"/>
  <c r="M189" i="17" s="1"/>
  <c r="I190" i="17"/>
  <c r="J190" i="17"/>
  <c r="O190" i="17" s="1"/>
  <c r="K190" i="17"/>
  <c r="L190" i="17"/>
  <c r="M190" i="17" s="1"/>
  <c r="I191" i="17"/>
  <c r="J191" i="17"/>
  <c r="O191" i="17" s="1"/>
  <c r="K191" i="17"/>
  <c r="L191" i="17"/>
  <c r="M191" i="17" s="1"/>
  <c r="I192" i="17"/>
  <c r="J192" i="17"/>
  <c r="O192" i="17" s="1"/>
  <c r="K192" i="17"/>
  <c r="L192" i="17"/>
  <c r="M192" i="17" s="1"/>
  <c r="I193" i="17"/>
  <c r="J193" i="17"/>
  <c r="O193" i="17" s="1"/>
  <c r="K193" i="17"/>
  <c r="L193" i="17"/>
  <c r="M193" i="17" s="1"/>
  <c r="I194" i="17"/>
  <c r="J194" i="17"/>
  <c r="O194" i="17" s="1"/>
  <c r="K194" i="17"/>
  <c r="L194" i="17"/>
  <c r="M194" i="17" s="1"/>
  <c r="I195" i="17"/>
  <c r="J195" i="17"/>
  <c r="O195" i="17" s="1"/>
  <c r="K195" i="17"/>
  <c r="L195" i="17"/>
  <c r="M195" i="17" s="1"/>
  <c r="I196" i="17"/>
  <c r="J196" i="17"/>
  <c r="O196" i="17" s="1"/>
  <c r="K196" i="17"/>
  <c r="L196" i="17"/>
  <c r="M196" i="17" s="1"/>
  <c r="I197" i="17"/>
  <c r="J197" i="17"/>
  <c r="O197" i="17" s="1"/>
  <c r="K197" i="17"/>
  <c r="L197" i="17"/>
  <c r="M197" i="17" s="1"/>
  <c r="I198" i="17"/>
  <c r="J198" i="17"/>
  <c r="O198" i="17" s="1"/>
  <c r="K198" i="17"/>
  <c r="L198" i="17"/>
  <c r="M198" i="17" s="1"/>
  <c r="I199" i="17"/>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J203" i="17"/>
  <c r="O203" i="17" s="1"/>
  <c r="K203" i="17"/>
  <c r="L203" i="17"/>
  <c r="M203" i="17" s="1"/>
  <c r="I204" i="17"/>
  <c r="J204" i="17"/>
  <c r="O204" i="17" s="1"/>
  <c r="K204" i="17"/>
  <c r="L204" i="17"/>
  <c r="M204" i="17" s="1"/>
  <c r="I205" i="17"/>
  <c r="J205" i="17"/>
  <c r="O205" i="17" s="1"/>
  <c r="K205" i="17"/>
  <c r="L205" i="17"/>
  <c r="M205" i="17" s="1"/>
  <c r="I206" i="17"/>
  <c r="J206" i="17"/>
  <c r="O206" i="17" s="1"/>
  <c r="K206" i="17"/>
  <c r="L206" i="17"/>
  <c r="M206" i="17" s="1"/>
  <c r="I207" i="17"/>
  <c r="J207" i="17"/>
  <c r="O207" i="17" s="1"/>
  <c r="K207" i="17"/>
  <c r="L207" i="17"/>
  <c r="M207" i="17" s="1"/>
  <c r="I208" i="17"/>
  <c r="J208" i="17"/>
  <c r="O208" i="17" s="1"/>
  <c r="K208" i="17"/>
  <c r="L208" i="17"/>
  <c r="M208" i="17" s="1"/>
  <c r="I209" i="17"/>
  <c r="J209" i="17"/>
  <c r="O209" i="17" s="1"/>
  <c r="K209" i="17"/>
  <c r="L209" i="17"/>
  <c r="M209" i="17" s="1"/>
  <c r="I210" i="17"/>
  <c r="J210" i="17"/>
  <c r="O210" i="17" s="1"/>
  <c r="K210" i="17"/>
  <c r="L210" i="17"/>
  <c r="M210" i="17" s="1"/>
  <c r="I211" i="17"/>
  <c r="J211" i="17"/>
  <c r="O211" i="17" s="1"/>
  <c r="K211" i="17"/>
  <c r="L211" i="17"/>
  <c r="M211" i="17" s="1"/>
  <c r="I212" i="17"/>
  <c r="J212" i="17"/>
  <c r="O212" i="17" s="1"/>
  <c r="K212" i="17"/>
  <c r="L212" i="17"/>
  <c r="M212" i="17" s="1"/>
  <c r="I213" i="17"/>
  <c r="J213" i="17"/>
  <c r="O213" i="17" s="1"/>
  <c r="K213" i="17"/>
  <c r="L213" i="17"/>
  <c r="M213" i="17" s="1"/>
  <c r="I214" i="17"/>
  <c r="J214" i="17"/>
  <c r="O214" i="17" s="1"/>
  <c r="K214" i="17"/>
  <c r="L214" i="17"/>
  <c r="M214" i="17" s="1"/>
  <c r="I215" i="17"/>
  <c r="J215" i="17"/>
  <c r="O215" i="17" s="1"/>
  <c r="K215" i="17"/>
  <c r="L215" i="17"/>
  <c r="M215" i="17" s="1"/>
  <c r="I216" i="17"/>
  <c r="J216" i="17"/>
  <c r="O216" i="17" s="1"/>
  <c r="K216" i="17"/>
  <c r="L216" i="17"/>
  <c r="M216" i="17" s="1"/>
  <c r="I217" i="17"/>
  <c r="J217" i="17"/>
  <c r="O217" i="17" s="1"/>
  <c r="K217" i="17"/>
  <c r="L217" i="17"/>
  <c r="M217" i="17" s="1"/>
  <c r="I218" i="17"/>
  <c r="J218" i="17"/>
  <c r="O218" i="17" s="1"/>
  <c r="K218" i="17"/>
  <c r="L218" i="17"/>
  <c r="M218" i="17" s="1"/>
  <c r="I219" i="17"/>
  <c r="J219" i="17"/>
  <c r="O219" i="17" s="1"/>
  <c r="K219" i="17"/>
  <c r="L219" i="17"/>
  <c r="M219" i="17" s="1"/>
  <c r="I220" i="17"/>
  <c r="J220" i="17"/>
  <c r="O220" i="17" s="1"/>
  <c r="K220" i="17"/>
  <c r="L220" i="17"/>
  <c r="M220" i="17" s="1"/>
  <c r="I221" i="17"/>
  <c r="J221" i="17"/>
  <c r="O221" i="17" s="1"/>
  <c r="K221" i="17"/>
  <c r="L221" i="17"/>
  <c r="M221" i="17" s="1"/>
  <c r="I222" i="17"/>
  <c r="J222" i="17"/>
  <c r="O222" i="17" s="1"/>
  <c r="K222" i="17"/>
  <c r="L222" i="17"/>
  <c r="M222" i="17" s="1"/>
  <c r="I223" i="17"/>
  <c r="J223" i="17"/>
  <c r="O223" i="17" s="1"/>
  <c r="K223" i="17"/>
  <c r="L223" i="17"/>
  <c r="M223" i="17" s="1"/>
  <c r="I224" i="17"/>
  <c r="J224" i="17"/>
  <c r="O224" i="17" s="1"/>
  <c r="K224" i="17"/>
  <c r="L224" i="17"/>
  <c r="M224" i="17" s="1"/>
  <c r="I225" i="17"/>
  <c r="J225" i="17"/>
  <c r="O225" i="17" s="1"/>
  <c r="K225" i="17"/>
  <c r="L225" i="17"/>
  <c r="M225" i="17" s="1"/>
  <c r="I226" i="17"/>
  <c r="J226" i="17"/>
  <c r="O226" i="17" s="1"/>
  <c r="K226" i="17"/>
  <c r="L226" i="17"/>
  <c r="M226" i="17" s="1"/>
  <c r="I227" i="17"/>
  <c r="J227" i="17"/>
  <c r="O227" i="17" s="1"/>
  <c r="K227" i="17"/>
  <c r="L227" i="17"/>
  <c r="M227" i="17" s="1"/>
  <c r="I228" i="17"/>
  <c r="J228" i="17"/>
  <c r="O228" i="17" s="1"/>
  <c r="K228" i="17"/>
  <c r="L228" i="17"/>
  <c r="M228" i="17" s="1"/>
  <c r="I229" i="17"/>
  <c r="J229" i="17"/>
  <c r="O229" i="17" s="1"/>
  <c r="K229" i="17"/>
  <c r="L229" i="17"/>
  <c r="M229" i="17" s="1"/>
  <c r="I230" i="17"/>
  <c r="J230" i="17"/>
  <c r="O230" i="17" s="1"/>
  <c r="K230" i="17"/>
  <c r="L230" i="17"/>
  <c r="M230" i="17" s="1"/>
  <c r="I231" i="17"/>
  <c r="J231" i="17"/>
  <c r="O231" i="17" s="1"/>
  <c r="K231" i="17"/>
  <c r="L231" i="17"/>
  <c r="M231" i="17" s="1"/>
  <c r="I232" i="17"/>
  <c r="J232" i="17"/>
  <c r="O232" i="17" s="1"/>
  <c r="K232" i="17"/>
  <c r="L232" i="17"/>
  <c r="M232" i="17" s="1"/>
  <c r="I233" i="17"/>
  <c r="J233" i="17"/>
  <c r="O233" i="17" s="1"/>
  <c r="K233" i="17"/>
  <c r="L233" i="17"/>
  <c r="M233" i="17" s="1"/>
  <c r="I234" i="17"/>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M237" i="17" s="1"/>
  <c r="I238" i="17"/>
  <c r="J238" i="17"/>
  <c r="O238" i="17" s="1"/>
  <c r="K238" i="17"/>
  <c r="L238" i="17"/>
  <c r="M238" i="17" s="1"/>
  <c r="I239" i="17"/>
  <c r="J239" i="17"/>
  <c r="O239" i="17" s="1"/>
  <c r="K239" i="17"/>
  <c r="L239" i="17"/>
  <c r="M239" i="17" s="1"/>
  <c r="I240" i="17"/>
  <c r="J240" i="17"/>
  <c r="O240" i="17" s="1"/>
  <c r="K240" i="17"/>
  <c r="L240" i="17"/>
  <c r="M240" i="17" s="1"/>
  <c r="I241" i="17"/>
  <c r="J241" i="17"/>
  <c r="O241" i="17" s="1"/>
  <c r="K241" i="17"/>
  <c r="L241" i="17"/>
  <c r="M241" i="17" s="1"/>
  <c r="I242" i="17"/>
  <c r="J242" i="17"/>
  <c r="O242" i="17" s="1"/>
  <c r="K242" i="17"/>
  <c r="L242" i="17"/>
  <c r="M242" i="17" s="1"/>
  <c r="I243" i="17"/>
  <c r="J243" i="17"/>
  <c r="O243" i="17" s="1"/>
  <c r="K243" i="17"/>
  <c r="L243" i="17"/>
  <c r="M243" i="17" s="1"/>
  <c r="I244" i="17"/>
  <c r="J244" i="17"/>
  <c r="O244" i="17" s="1"/>
  <c r="K244" i="17"/>
  <c r="L244" i="17"/>
  <c r="M244" i="17" s="1"/>
  <c r="I245" i="17"/>
  <c r="J245" i="17"/>
  <c r="O245" i="17" s="1"/>
  <c r="K245" i="17"/>
  <c r="L245" i="17"/>
  <c r="M245" i="17" s="1"/>
  <c r="I246" i="17"/>
  <c r="J246" i="17"/>
  <c r="O246" i="17" s="1"/>
  <c r="K246" i="17"/>
  <c r="L246" i="17"/>
  <c r="M246" i="17" s="1"/>
  <c r="I247" i="17"/>
  <c r="J247" i="17"/>
  <c r="O247" i="17" s="1"/>
  <c r="K247" i="17"/>
  <c r="L247" i="17"/>
  <c r="M247" i="17" s="1"/>
  <c r="I248" i="17"/>
  <c r="J248" i="17"/>
  <c r="O248" i="17" s="1"/>
  <c r="K248" i="17"/>
  <c r="L248" i="17"/>
  <c r="M248" i="17" s="1"/>
  <c r="I249" i="17"/>
  <c r="J249" i="17"/>
  <c r="O249" i="17" s="1"/>
  <c r="K249" i="17"/>
  <c r="L249" i="17"/>
  <c r="M249" i="17" s="1"/>
  <c r="I250" i="17"/>
  <c r="J250" i="17"/>
  <c r="O250" i="17" s="1"/>
  <c r="K250" i="17"/>
  <c r="L250" i="17"/>
  <c r="M250" i="17" s="1"/>
  <c r="I251" i="17"/>
  <c r="J251" i="17"/>
  <c r="O251" i="17" s="1"/>
  <c r="K251" i="17"/>
  <c r="L251" i="17"/>
  <c r="M251" i="17" s="1"/>
  <c r="I252" i="17"/>
  <c r="J252" i="17"/>
  <c r="O252" i="17" s="1"/>
  <c r="K252" i="17"/>
  <c r="L252" i="17"/>
  <c r="M252" i="17" s="1"/>
  <c r="I253" i="17"/>
  <c r="J253" i="17"/>
  <c r="O253" i="17" s="1"/>
  <c r="K253" i="17"/>
  <c r="L253" i="17"/>
  <c r="M253" i="17" s="1"/>
  <c r="I254" i="17"/>
  <c r="J254" i="17"/>
  <c r="O254" i="17" s="1"/>
  <c r="K254" i="17"/>
  <c r="L254" i="17"/>
  <c r="M254" i="17" s="1"/>
  <c r="I255" i="17"/>
  <c r="J255" i="17"/>
  <c r="O255" i="17" s="1"/>
  <c r="K255" i="17"/>
  <c r="L255" i="17"/>
  <c r="M255" i="17" s="1"/>
  <c r="I256" i="17"/>
  <c r="J256" i="17"/>
  <c r="O256" i="17" s="1"/>
  <c r="K256" i="17"/>
  <c r="L256" i="17"/>
  <c r="M256" i="17" s="1"/>
  <c r="I257" i="17"/>
  <c r="J257" i="17"/>
  <c r="O257" i="17" s="1"/>
  <c r="K257" i="17"/>
  <c r="L257" i="17"/>
  <c r="M257" i="17" s="1"/>
  <c r="I258" i="17"/>
  <c r="J258" i="17"/>
  <c r="O258" i="17" s="1"/>
  <c r="K258" i="17"/>
  <c r="L258" i="17"/>
  <c r="M258" i="17" s="1"/>
  <c r="I259" i="17"/>
  <c r="J259" i="17"/>
  <c r="O259" i="17" s="1"/>
  <c r="K259" i="17"/>
  <c r="L259" i="17"/>
  <c r="M259" i="17" s="1"/>
  <c r="I260" i="17"/>
  <c r="J260" i="17"/>
  <c r="O260" i="17" s="1"/>
  <c r="K260" i="17"/>
  <c r="L260" i="17"/>
  <c r="M260" i="17" s="1"/>
  <c r="I261" i="17"/>
  <c r="J261" i="17"/>
  <c r="O261" i="17" s="1"/>
  <c r="K261" i="17"/>
  <c r="L261" i="17"/>
  <c r="M261" i="17" s="1"/>
  <c r="I262" i="17"/>
  <c r="J262" i="17"/>
  <c r="O262" i="17" s="1"/>
  <c r="K262" i="17"/>
  <c r="L262" i="17"/>
  <c r="M262" i="17" s="1"/>
  <c r="I263" i="17"/>
  <c r="J263" i="17"/>
  <c r="O263" i="17" s="1"/>
  <c r="K263" i="17"/>
  <c r="L263" i="17"/>
  <c r="M263" i="17" s="1"/>
  <c r="I264" i="17"/>
  <c r="J264" i="17"/>
  <c r="O264" i="17" s="1"/>
  <c r="K264" i="17"/>
  <c r="L264" i="17"/>
  <c r="M264" i="17" s="1"/>
  <c r="I265" i="17"/>
  <c r="N84" i="17" s="1"/>
  <c r="J265" i="17"/>
  <c r="O265" i="17" s="1"/>
  <c r="K265" i="17"/>
  <c r="L265" i="17"/>
  <c r="M265" i="17" s="1"/>
  <c r="I266" i="17"/>
  <c r="J266" i="17"/>
  <c r="O266" i="17" s="1"/>
  <c r="K266" i="17"/>
  <c r="L266" i="17"/>
  <c r="M266" i="17" s="1"/>
  <c r="I267" i="17"/>
  <c r="J267" i="17"/>
  <c r="O267" i="17" s="1"/>
  <c r="K267" i="17"/>
  <c r="L267" i="17"/>
  <c r="M267" i="17" s="1"/>
  <c r="I268" i="17"/>
  <c r="J268" i="17"/>
  <c r="O268" i="17" s="1"/>
  <c r="K268" i="17"/>
  <c r="L268" i="17"/>
  <c r="M268" i="17" s="1"/>
  <c r="I269" i="17"/>
  <c r="J269" i="17"/>
  <c r="O269" i="17" s="1"/>
  <c r="K269" i="17"/>
  <c r="L269" i="17"/>
  <c r="M269" i="17" s="1"/>
  <c r="I270" i="17"/>
  <c r="J270" i="17"/>
  <c r="O270" i="17" s="1"/>
  <c r="K270" i="17"/>
  <c r="L270" i="17"/>
  <c r="M270" i="17" s="1"/>
  <c r="I271" i="17"/>
  <c r="J271" i="17"/>
  <c r="O271" i="17" s="1"/>
  <c r="K271" i="17"/>
  <c r="L271" i="17"/>
  <c r="M271" i="17" s="1"/>
  <c r="I272" i="17"/>
  <c r="N139" i="17" s="1"/>
  <c r="J272" i="17"/>
  <c r="O272" i="17" s="1"/>
  <c r="K272" i="17"/>
  <c r="L272" i="17"/>
  <c r="M272" i="17" s="1"/>
  <c r="I273" i="17"/>
  <c r="J273" i="17"/>
  <c r="O273" i="17" s="1"/>
  <c r="K273" i="17"/>
  <c r="L273" i="17"/>
  <c r="M273" i="17" s="1"/>
  <c r="I274" i="17"/>
  <c r="J274" i="17"/>
  <c r="O274" i="17" s="1"/>
  <c r="K274" i="17"/>
  <c r="L274" i="17"/>
  <c r="M274" i="17" s="1"/>
  <c r="I275" i="17"/>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J279" i="17"/>
  <c r="O279" i="17" s="1"/>
  <c r="K279" i="17"/>
  <c r="L279" i="17"/>
  <c r="M279" i="17" s="1"/>
  <c r="I280" i="17"/>
  <c r="J280" i="17"/>
  <c r="O280" i="17" s="1"/>
  <c r="K280" i="17"/>
  <c r="L280" i="17"/>
  <c r="M280" i="17" s="1"/>
  <c r="I281" i="17"/>
  <c r="N42" i="17" s="1"/>
  <c r="J281" i="17"/>
  <c r="O281" i="17" s="1"/>
  <c r="K281" i="17"/>
  <c r="L281" i="17"/>
  <c r="M281" i="17" s="1"/>
  <c r="I282" i="17"/>
  <c r="J282" i="17"/>
  <c r="O282" i="17" s="1"/>
  <c r="K282" i="17"/>
  <c r="L282" i="17"/>
  <c r="M282" i="17" s="1"/>
  <c r="I283" i="17"/>
  <c r="J283" i="17"/>
  <c r="O283" i="17" s="1"/>
  <c r="K283" i="17"/>
  <c r="L283" i="17"/>
  <c r="M283" i="17" s="1"/>
  <c r="I284" i="17"/>
  <c r="J284" i="17"/>
  <c r="O284" i="17" s="1"/>
  <c r="K284" i="17"/>
  <c r="L284" i="17"/>
  <c r="M284" i="17" s="1"/>
  <c r="I285" i="17"/>
  <c r="J285" i="17"/>
  <c r="O285" i="17" s="1"/>
  <c r="K285" i="17"/>
  <c r="L285" i="17"/>
  <c r="M285" i="17" s="1"/>
  <c r="I286" i="17"/>
  <c r="J286" i="17"/>
  <c r="O286" i="17" s="1"/>
  <c r="K286" i="17"/>
  <c r="L286" i="17"/>
  <c r="M286" i="17" s="1"/>
  <c r="I287" i="17"/>
  <c r="J287" i="17"/>
  <c r="O287" i="17" s="1"/>
  <c r="K287" i="17"/>
  <c r="L287" i="17"/>
  <c r="M287" i="17" s="1"/>
  <c r="I288" i="17"/>
  <c r="J288" i="17"/>
  <c r="O288" i="17" s="1"/>
  <c r="K288" i="17"/>
  <c r="L288" i="17"/>
  <c r="M288" i="17" s="1"/>
  <c r="I289" i="17"/>
  <c r="J289" i="17"/>
  <c r="O289" i="17" s="1"/>
  <c r="K289" i="17"/>
  <c r="L289" i="17"/>
  <c r="M289" i="17" s="1"/>
  <c r="I290" i="17"/>
  <c r="J290" i="17"/>
  <c r="O290" i="17" s="1"/>
  <c r="K290" i="17"/>
  <c r="L290" i="17"/>
  <c r="M290" i="17" s="1"/>
  <c r="I291" i="17"/>
  <c r="J291" i="17"/>
  <c r="O291" i="17" s="1"/>
  <c r="K291" i="17"/>
  <c r="L291" i="17"/>
  <c r="M291" i="17" s="1"/>
  <c r="I292" i="17"/>
  <c r="J292" i="17"/>
  <c r="O292" i="17" s="1"/>
  <c r="K292" i="17"/>
  <c r="L292" i="17"/>
  <c r="M292" i="17" s="1"/>
  <c r="I293" i="17"/>
  <c r="J293" i="17"/>
  <c r="O293" i="17" s="1"/>
  <c r="K293" i="17"/>
  <c r="L293" i="17"/>
  <c r="M293" i="17" s="1"/>
  <c r="I294" i="17"/>
  <c r="J294" i="17"/>
  <c r="O294" i="17" s="1"/>
  <c r="K294" i="17"/>
  <c r="L294" i="17"/>
  <c r="M294" i="17" s="1"/>
  <c r="I295" i="17"/>
  <c r="J295" i="17"/>
  <c r="O295" i="17" s="1"/>
  <c r="K295" i="17"/>
  <c r="L295" i="17"/>
  <c r="M295" i="17" s="1"/>
  <c r="I296" i="17"/>
  <c r="J296" i="17"/>
  <c r="O296" i="17" s="1"/>
  <c r="K296" i="17"/>
  <c r="L296" i="17"/>
  <c r="M296" i="17" s="1"/>
  <c r="I297" i="17"/>
  <c r="J297" i="17"/>
  <c r="O297" i="17" s="1"/>
  <c r="K297" i="17"/>
  <c r="L297" i="17"/>
  <c r="M297" i="17" s="1"/>
  <c r="I298" i="17"/>
  <c r="J298" i="17"/>
  <c r="O298" i="17" s="1"/>
  <c r="K298" i="17"/>
  <c r="L298" i="17"/>
  <c r="M298" i="17" s="1"/>
  <c r="I299" i="17"/>
  <c r="J299" i="17"/>
  <c r="O299" i="17" s="1"/>
  <c r="K299" i="17"/>
  <c r="L299" i="17"/>
  <c r="M299" i="17" s="1"/>
  <c r="I300" i="17"/>
  <c r="N293" i="17" s="1"/>
  <c r="J300" i="17"/>
  <c r="O300" i="17" s="1"/>
  <c r="K300" i="17"/>
  <c r="L300" i="17"/>
  <c r="M300" i="17" s="1"/>
  <c r="I301" i="17"/>
  <c r="N89" i="17" s="1"/>
  <c r="J301" i="17"/>
  <c r="O301" i="17" s="1"/>
  <c r="K301" i="17"/>
  <c r="L301" i="17"/>
  <c r="M301" i="17" s="1"/>
  <c r="I302" i="17"/>
  <c r="J302" i="17"/>
  <c r="O302" i="17" s="1"/>
  <c r="K302" i="17"/>
  <c r="L302" i="17"/>
  <c r="M302" i="17" s="1"/>
  <c r="I303" i="17"/>
  <c r="J303" i="17"/>
  <c r="O303" i="17" s="1"/>
  <c r="K303" i="17"/>
  <c r="L303" i="17"/>
  <c r="M303" i="17" s="1"/>
  <c r="I304" i="17"/>
  <c r="N216" i="17" s="1"/>
  <c r="J304" i="17"/>
  <c r="O304" i="17" s="1"/>
  <c r="K304" i="17"/>
  <c r="L304" i="17"/>
  <c r="M304" i="17" s="1"/>
  <c r="I305" i="17"/>
  <c r="J305" i="17"/>
  <c r="O305" i="17" s="1"/>
  <c r="K305" i="17"/>
  <c r="L305" i="17"/>
  <c r="M305" i="17" s="1"/>
  <c r="I306" i="17"/>
  <c r="J306" i="17"/>
  <c r="O306" i="17" s="1"/>
  <c r="K306" i="17"/>
  <c r="L306" i="17"/>
  <c r="M306" i="17" s="1"/>
  <c r="I307" i="17"/>
  <c r="N235" i="17" s="1"/>
  <c r="J307" i="17"/>
  <c r="O307" i="17" s="1"/>
  <c r="K307" i="17"/>
  <c r="L307" i="17"/>
  <c r="M307" i="17" s="1"/>
  <c r="I308" i="17"/>
  <c r="J308" i="17"/>
  <c r="O308" i="17" s="1"/>
  <c r="K308" i="17"/>
  <c r="L308" i="17"/>
  <c r="M308" i="17" s="1"/>
  <c r="I309" i="17"/>
  <c r="J309" i="17"/>
  <c r="O309" i="17" s="1"/>
  <c r="K309" i="17"/>
  <c r="L309" i="17"/>
  <c r="M309" i="17" s="1"/>
  <c r="I310" i="17"/>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J315" i="17"/>
  <c r="O315" i="17" s="1"/>
  <c r="K315" i="17"/>
  <c r="L315" i="17"/>
  <c r="M315" i="17" s="1"/>
  <c r="I316" i="17"/>
  <c r="J316" i="17"/>
  <c r="O316" i="17" s="1"/>
  <c r="K316" i="17"/>
  <c r="L316" i="17"/>
  <c r="M316" i="17" s="1"/>
  <c r="I317" i="17"/>
  <c r="N254" i="17" s="1"/>
  <c r="J317" i="17"/>
  <c r="O317" i="17" s="1"/>
  <c r="K317" i="17"/>
  <c r="L317" i="17"/>
  <c r="M317" i="17" s="1"/>
  <c r="I318" i="17"/>
  <c r="N127" i="17" s="1"/>
  <c r="J318" i="17"/>
  <c r="O318" i="17" s="1"/>
  <c r="K318" i="17"/>
  <c r="L318" i="17"/>
  <c r="M318" i="17" s="1"/>
  <c r="I319" i="17"/>
  <c r="N45" i="17" s="1"/>
  <c r="J319" i="17"/>
  <c r="O319" i="17" s="1"/>
  <c r="K319" i="17"/>
  <c r="L319" i="17"/>
  <c r="M319" i="17" s="1"/>
  <c r="I320" i="17"/>
  <c r="J320" i="17"/>
  <c r="O320" i="17" s="1"/>
  <c r="K320" i="17"/>
  <c r="L320" i="17"/>
  <c r="M320" i="17" s="1"/>
  <c r="I321" i="17"/>
  <c r="J321" i="17"/>
  <c r="O321" i="17" s="1"/>
  <c r="K321" i="17"/>
  <c r="L321" i="17"/>
  <c r="M321" i="17" s="1"/>
  <c r="I322" i="17"/>
  <c r="N153" i="17" s="1"/>
  <c r="J322" i="17"/>
  <c r="O322" i="17" s="1"/>
  <c r="K322" i="17"/>
  <c r="L322" i="17"/>
  <c r="M322" i="17" s="1"/>
  <c r="I323" i="17"/>
  <c r="J323" i="17"/>
  <c r="O323" i="17" s="1"/>
  <c r="K323" i="17"/>
  <c r="L323" i="17"/>
  <c r="M323" i="17" s="1"/>
  <c r="I324" i="17"/>
  <c r="J324" i="17"/>
  <c r="O324" i="17" s="1"/>
  <c r="K324" i="17"/>
  <c r="L324" i="17"/>
  <c r="M324" i="17" s="1"/>
  <c r="I325" i="17"/>
  <c r="J325" i="17"/>
  <c r="O325" i="17" s="1"/>
  <c r="K325" i="17"/>
  <c r="L325" i="17"/>
  <c r="M325" i="17" s="1"/>
  <c r="I326" i="17"/>
  <c r="J326" i="17"/>
  <c r="O326" i="17" s="1"/>
  <c r="K326" i="17"/>
  <c r="L326" i="17"/>
  <c r="M326" i="17" s="1"/>
  <c r="I327" i="17"/>
  <c r="J327" i="17"/>
  <c r="O327" i="17" s="1"/>
  <c r="K327" i="17"/>
  <c r="L327" i="17"/>
  <c r="M327" i="17" s="1"/>
  <c r="I328" i="17"/>
  <c r="J328" i="17"/>
  <c r="O328" i="17" s="1"/>
  <c r="K328" i="17"/>
  <c r="L328" i="17"/>
  <c r="M328" i="17" s="1"/>
  <c r="I329" i="17"/>
  <c r="J329" i="17"/>
  <c r="O329" i="17" s="1"/>
  <c r="K329" i="17"/>
  <c r="L329" i="17"/>
  <c r="M329" i="17" s="1"/>
  <c r="I330" i="17"/>
  <c r="J330" i="17"/>
  <c r="O330" i="17" s="1"/>
  <c r="K330" i="17"/>
  <c r="L330" i="17"/>
  <c r="M330" i="17" s="1"/>
  <c r="I331" i="17"/>
  <c r="J331" i="17"/>
  <c r="O331" i="17" s="1"/>
  <c r="K331" i="17"/>
  <c r="L331" i="17"/>
  <c r="M331" i="17" s="1"/>
  <c r="I332" i="17"/>
  <c r="N227" i="17" s="1"/>
  <c r="J332" i="17"/>
  <c r="O332" i="17" s="1"/>
  <c r="K332" i="17"/>
  <c r="L332" i="17"/>
  <c r="M332" i="17" s="1"/>
  <c r="I333" i="17"/>
  <c r="J333" i="17"/>
  <c r="O333" i="17" s="1"/>
  <c r="K333" i="17"/>
  <c r="L333" i="17"/>
  <c r="M333" i="17" s="1"/>
  <c r="I334" i="17"/>
  <c r="J334" i="17"/>
  <c r="O334" i="17" s="1"/>
  <c r="K334" i="17"/>
  <c r="L334" i="17"/>
  <c r="M334" i="17" s="1"/>
  <c r="I335" i="17"/>
  <c r="N173" i="17" s="1"/>
  <c r="J335" i="17"/>
  <c r="O335" i="17" s="1"/>
  <c r="K335" i="17"/>
  <c r="L335" i="17"/>
  <c r="M335" i="17" s="1"/>
  <c r="I336" i="17"/>
  <c r="J336" i="17"/>
  <c r="O336" i="17" s="1"/>
  <c r="K336" i="17"/>
  <c r="L336" i="17"/>
  <c r="M336" i="17" s="1"/>
  <c r="I337" i="17"/>
  <c r="J337" i="17"/>
  <c r="O337" i="17" s="1"/>
  <c r="K337" i="17"/>
  <c r="L337" i="17"/>
  <c r="M337" i="17" s="1"/>
  <c r="I338" i="17"/>
  <c r="J338" i="17"/>
  <c r="O338" i="17" s="1"/>
  <c r="K338" i="17"/>
  <c r="L338" i="17"/>
  <c r="M338" i="17" s="1"/>
  <c r="I339" i="17"/>
  <c r="J339" i="17"/>
  <c r="O339" i="17" s="1"/>
  <c r="K339" i="17"/>
  <c r="L339" i="17"/>
  <c r="M339" i="17" s="1"/>
  <c r="I340" i="17"/>
  <c r="J340" i="17"/>
  <c r="O340" i="17" s="1"/>
  <c r="K340" i="17"/>
  <c r="L340" i="17"/>
  <c r="M340" i="17" s="1"/>
  <c r="I341" i="17"/>
  <c r="J341" i="17"/>
  <c r="O341" i="17" s="1"/>
  <c r="K341" i="17"/>
  <c r="L341" i="17"/>
  <c r="M341" i="17" s="1"/>
  <c r="I342" i="17"/>
  <c r="J342" i="17"/>
  <c r="O342" i="17" s="1"/>
  <c r="K342" i="17"/>
  <c r="L342" i="17"/>
  <c r="M342" i="17" s="1"/>
  <c r="I343" i="17"/>
  <c r="J343" i="17"/>
  <c r="O343" i="17" s="1"/>
  <c r="K343" i="17"/>
  <c r="L343" i="17"/>
  <c r="M343" i="17" s="1"/>
  <c r="I344" i="17"/>
  <c r="N207" i="17" s="1"/>
  <c r="J344" i="17"/>
  <c r="O344" i="17" s="1"/>
  <c r="K344" i="17"/>
  <c r="L344" i="17"/>
  <c r="M344" i="17" s="1"/>
  <c r="I345" i="17"/>
  <c r="N163" i="17" s="1"/>
  <c r="J345" i="17"/>
  <c r="O345" i="17" s="1"/>
  <c r="K345" i="17"/>
  <c r="L345" i="17"/>
  <c r="M345" i="17" s="1"/>
  <c r="I346" i="17"/>
  <c r="J346" i="17"/>
  <c r="O346" i="17" s="1"/>
  <c r="K346" i="17"/>
  <c r="L346" i="17"/>
  <c r="M346" i="17" s="1"/>
  <c r="I347" i="17"/>
  <c r="J347" i="17"/>
  <c r="O347" i="17" s="1"/>
  <c r="K347" i="17"/>
  <c r="L347" i="17"/>
  <c r="M347" i="17" s="1"/>
  <c r="I348" i="17"/>
  <c r="J348" i="17"/>
  <c r="O348" i="17" s="1"/>
  <c r="K348" i="17"/>
  <c r="L348" i="17"/>
  <c r="M348" i="17" s="1"/>
  <c r="I349" i="17"/>
  <c r="J349" i="17"/>
  <c r="O349" i="17" s="1"/>
  <c r="K349" i="17"/>
  <c r="L349" i="17"/>
  <c r="M349" i="17" s="1"/>
  <c r="I350" i="17"/>
  <c r="J350" i="17"/>
  <c r="O350" i="17" s="1"/>
  <c r="K350" i="17"/>
  <c r="L350" i="17"/>
  <c r="M350" i="17" s="1"/>
  <c r="I351" i="17"/>
  <c r="J351" i="17"/>
  <c r="O351" i="17" s="1"/>
  <c r="K351" i="17"/>
  <c r="L351" i="17"/>
  <c r="M351" i="17" s="1"/>
  <c r="I352" i="17"/>
  <c r="J352" i="17"/>
  <c r="O352" i="17" s="1"/>
  <c r="K352" i="17"/>
  <c r="L352" i="17"/>
  <c r="M352" i="17" s="1"/>
  <c r="I353" i="17"/>
  <c r="J353" i="17"/>
  <c r="O353" i="17" s="1"/>
  <c r="K353" i="17"/>
  <c r="L353" i="17"/>
  <c r="M353" i="17" s="1"/>
  <c r="I354" i="17"/>
  <c r="J354" i="17"/>
  <c r="O354" i="17" s="1"/>
  <c r="K354" i="17"/>
  <c r="L354" i="17"/>
  <c r="M354" i="17" s="1"/>
  <c r="I355" i="17"/>
  <c r="J355" i="17"/>
  <c r="O355" i="17" s="1"/>
  <c r="K355" i="17"/>
  <c r="L355" i="17"/>
  <c r="M355" i="17" s="1"/>
  <c r="I356" i="17"/>
  <c r="J356" i="17"/>
  <c r="O356" i="17" s="1"/>
  <c r="K356" i="17"/>
  <c r="L356" i="17"/>
  <c r="M356" i="17" s="1"/>
  <c r="I357" i="17"/>
  <c r="J357" i="17"/>
  <c r="O357" i="17" s="1"/>
  <c r="K357" i="17"/>
  <c r="L357" i="17"/>
  <c r="M357" i="17" s="1"/>
  <c r="I358" i="17"/>
  <c r="J358" i="17"/>
  <c r="O358" i="17" s="1"/>
  <c r="K358" i="17"/>
  <c r="L358" i="17"/>
  <c r="M358" i="17" s="1"/>
  <c r="I359" i="17"/>
  <c r="J359" i="17"/>
  <c r="O359" i="17" s="1"/>
  <c r="K359" i="17"/>
  <c r="L359" i="17"/>
  <c r="M359" i="17" s="1"/>
  <c r="I360" i="17"/>
  <c r="J360" i="17"/>
  <c r="O360" i="17" s="1"/>
  <c r="K360" i="17"/>
  <c r="L360" i="17"/>
  <c r="M360" i="17" s="1"/>
  <c r="I361" i="17"/>
  <c r="J361" i="17"/>
  <c r="O361" i="17" s="1"/>
  <c r="K361" i="17"/>
  <c r="L361" i="17"/>
  <c r="M361" i="17" s="1"/>
  <c r="I362" i="17"/>
  <c r="J362" i="17"/>
  <c r="O362" i="17" s="1"/>
  <c r="K362" i="17"/>
  <c r="L362" i="17"/>
  <c r="M362" i="17" s="1"/>
  <c r="I363" i="17"/>
  <c r="J363" i="17"/>
  <c r="O363" i="17" s="1"/>
  <c r="K363" i="17"/>
  <c r="L363" i="17"/>
  <c r="M363" i="17" s="1"/>
  <c r="I364" i="17"/>
  <c r="J364" i="17"/>
  <c r="O364" i="17" s="1"/>
  <c r="K364" i="17"/>
  <c r="L364" i="17"/>
  <c r="M364" i="17" s="1"/>
  <c r="I365" i="17"/>
  <c r="J365" i="17"/>
  <c r="O365" i="17" s="1"/>
  <c r="K365" i="17"/>
  <c r="L365" i="17"/>
  <c r="M365" i="17" s="1"/>
  <c r="I366" i="17"/>
  <c r="J366" i="17"/>
  <c r="O366" i="17" s="1"/>
  <c r="K366" i="17"/>
  <c r="L366" i="17"/>
  <c r="M366" i="17" s="1"/>
  <c r="I367" i="17"/>
  <c r="J367" i="17"/>
  <c r="O367" i="17" s="1"/>
  <c r="K367" i="17"/>
  <c r="L367" i="17"/>
  <c r="M367" i="17" s="1"/>
  <c r="I368" i="17"/>
  <c r="J368" i="17"/>
  <c r="O368" i="17" s="1"/>
  <c r="K368" i="17"/>
  <c r="L368" i="17"/>
  <c r="M368" i="17" s="1"/>
  <c r="I369" i="17"/>
  <c r="J369" i="17"/>
  <c r="O369" i="17" s="1"/>
  <c r="K369" i="17"/>
  <c r="L369" i="17"/>
  <c r="M369" i="17" s="1"/>
  <c r="I370" i="17"/>
  <c r="J370" i="17"/>
  <c r="O370" i="17" s="1"/>
  <c r="K370" i="17"/>
  <c r="L370" i="17"/>
  <c r="M370" i="17" s="1"/>
  <c r="I371" i="17"/>
  <c r="J371" i="17"/>
  <c r="O371" i="17" s="1"/>
  <c r="K371" i="17"/>
  <c r="L371" i="17"/>
  <c r="M371" i="17" s="1"/>
  <c r="I372" i="17"/>
  <c r="J372" i="17"/>
  <c r="O372" i="17" s="1"/>
  <c r="K372" i="17"/>
  <c r="L372" i="17"/>
  <c r="M372" i="17" s="1"/>
  <c r="I373" i="17"/>
  <c r="J373" i="17"/>
  <c r="O373" i="17" s="1"/>
  <c r="K373" i="17"/>
  <c r="L373" i="17"/>
  <c r="M373" i="17" s="1"/>
  <c r="I374" i="17"/>
  <c r="J374" i="17"/>
  <c r="O374" i="17" s="1"/>
  <c r="K374" i="17"/>
  <c r="L374" i="17"/>
  <c r="M374" i="17" s="1"/>
  <c r="I375" i="17"/>
  <c r="J375" i="17"/>
  <c r="O375" i="17" s="1"/>
  <c r="K375" i="17"/>
  <c r="L375" i="17"/>
  <c r="M375" i="17" s="1"/>
  <c r="I376" i="17"/>
  <c r="J376" i="17"/>
  <c r="O376" i="17" s="1"/>
  <c r="K376" i="17"/>
  <c r="L376" i="17"/>
  <c r="M376" i="17" s="1"/>
  <c r="I377" i="17"/>
  <c r="J377" i="17"/>
  <c r="O377" i="17" s="1"/>
  <c r="K377" i="17"/>
  <c r="L377" i="17"/>
  <c r="M377" i="17" s="1"/>
  <c r="I378" i="17"/>
  <c r="J378" i="17"/>
  <c r="O378" i="17" s="1"/>
  <c r="K378" i="17"/>
  <c r="L378" i="17"/>
  <c r="M378" i="17" s="1"/>
  <c r="I379" i="17"/>
  <c r="J379" i="17"/>
  <c r="O379" i="17" s="1"/>
  <c r="K379" i="17"/>
  <c r="L379" i="17"/>
  <c r="M379" i="17" s="1"/>
  <c r="I380" i="17"/>
  <c r="J380" i="17"/>
  <c r="O380" i="17" s="1"/>
  <c r="K380" i="17"/>
  <c r="L380" i="17"/>
  <c r="M380" i="17" s="1"/>
  <c r="I381" i="17"/>
  <c r="J381" i="17"/>
  <c r="O381" i="17" s="1"/>
  <c r="K381" i="17"/>
  <c r="L381" i="17"/>
  <c r="M381" i="17" s="1"/>
  <c r="I382" i="17"/>
  <c r="J382" i="17"/>
  <c r="O382" i="17" s="1"/>
  <c r="K382" i="17"/>
  <c r="L382" i="17"/>
  <c r="M382" i="17" s="1"/>
  <c r="I383" i="17"/>
  <c r="J383" i="17"/>
  <c r="O383" i="17" s="1"/>
  <c r="K383" i="17"/>
  <c r="L383" i="17"/>
  <c r="M383" i="17" s="1"/>
  <c r="I384" i="17"/>
  <c r="J384" i="17"/>
  <c r="O384" i="17" s="1"/>
  <c r="K384" i="17"/>
  <c r="L384" i="17"/>
  <c r="M384" i="17" s="1"/>
  <c r="I385" i="17"/>
  <c r="N97" i="17" s="1"/>
  <c r="J385" i="17"/>
  <c r="O385" i="17" s="1"/>
  <c r="K385" i="17"/>
  <c r="L385" i="17"/>
  <c r="M385" i="17" s="1"/>
  <c r="I386" i="17"/>
  <c r="N291" i="17" s="1"/>
  <c r="J386" i="17"/>
  <c r="O386" i="17" s="1"/>
  <c r="K386" i="17"/>
  <c r="L386" i="17"/>
  <c r="M386" i="17" s="1"/>
  <c r="I387" i="17"/>
  <c r="J387" i="17"/>
  <c r="O387" i="17" s="1"/>
  <c r="K387" i="17"/>
  <c r="L387" i="17"/>
  <c r="M387" i="17" s="1"/>
  <c r="I388" i="17"/>
  <c r="J388" i="17"/>
  <c r="O388" i="17" s="1"/>
  <c r="K388" i="17"/>
  <c r="L388" i="17"/>
  <c r="M388" i="17" s="1"/>
  <c r="I389" i="17"/>
  <c r="J389" i="17"/>
  <c r="O389" i="17" s="1"/>
  <c r="K389" i="17"/>
  <c r="L389" i="17"/>
  <c r="M389" i="17" s="1"/>
  <c r="I390" i="17"/>
  <c r="J390" i="17"/>
  <c r="O390" i="17" s="1"/>
  <c r="K390" i="17"/>
  <c r="L390" i="17"/>
  <c r="M390" i="17" s="1"/>
  <c r="I391" i="17"/>
  <c r="J391" i="17"/>
  <c r="O391" i="17" s="1"/>
  <c r="K391" i="17"/>
  <c r="L391" i="17"/>
  <c r="M391" i="17" s="1"/>
  <c r="I392" i="17"/>
  <c r="J392" i="17"/>
  <c r="O392" i="17" s="1"/>
  <c r="K392" i="17"/>
  <c r="L392" i="17"/>
  <c r="M392" i="17" s="1"/>
  <c r="I393" i="17"/>
  <c r="J393" i="17"/>
  <c r="O393" i="17" s="1"/>
  <c r="K393" i="17"/>
  <c r="L393" i="17"/>
  <c r="M393" i="17" s="1"/>
  <c r="I394" i="17"/>
  <c r="J394" i="17"/>
  <c r="O394" i="17" s="1"/>
  <c r="K394" i="17"/>
  <c r="L394" i="17"/>
  <c r="M394" i="17" s="1"/>
  <c r="I395" i="17"/>
  <c r="J395" i="17"/>
  <c r="O395" i="17" s="1"/>
  <c r="K395" i="17"/>
  <c r="L395" i="17"/>
  <c r="M395" i="17" s="1"/>
  <c r="I396" i="17"/>
  <c r="J396" i="17"/>
  <c r="O396" i="17" s="1"/>
  <c r="K396" i="17"/>
  <c r="L396" i="17"/>
  <c r="M396" i="17" s="1"/>
  <c r="I397" i="17"/>
  <c r="J397" i="17"/>
  <c r="O397" i="17" s="1"/>
  <c r="K397" i="17"/>
  <c r="L397" i="17"/>
  <c r="M397" i="17" s="1"/>
  <c r="I398" i="17"/>
  <c r="J398" i="17"/>
  <c r="O398" i="17" s="1"/>
  <c r="K398" i="17"/>
  <c r="L398" i="17"/>
  <c r="M398" i="17" s="1"/>
  <c r="I399" i="17"/>
  <c r="N184" i="17" s="1"/>
  <c r="J399" i="17"/>
  <c r="O399" i="17" s="1"/>
  <c r="K399" i="17"/>
  <c r="L399" i="17"/>
  <c r="M399" i="17" s="1"/>
  <c r="I400" i="17"/>
  <c r="J400" i="17"/>
  <c r="O400" i="17" s="1"/>
  <c r="K400" i="17"/>
  <c r="L400" i="17"/>
  <c r="M400" i="17" s="1"/>
  <c r="I401" i="17"/>
  <c r="J401" i="17"/>
  <c r="O401" i="17" s="1"/>
  <c r="K401" i="17"/>
  <c r="L401" i="17"/>
  <c r="M401" i="17" s="1"/>
  <c r="I402" i="17"/>
  <c r="J402" i="17"/>
  <c r="O402" i="17" s="1"/>
  <c r="K402" i="17"/>
  <c r="L402" i="17"/>
  <c r="M402" i="17" s="1"/>
  <c r="I403" i="17"/>
  <c r="J403" i="17"/>
  <c r="O403" i="17" s="1"/>
  <c r="K403" i="17"/>
  <c r="L403" i="17"/>
  <c r="M403" i="17" s="1"/>
  <c r="I404" i="17"/>
  <c r="J404" i="17"/>
  <c r="O404" i="17" s="1"/>
  <c r="K404" i="17"/>
  <c r="L404" i="17"/>
  <c r="M404" i="17" s="1"/>
  <c r="I405" i="17"/>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J409" i="17"/>
  <c r="O409" i="17" s="1"/>
  <c r="K409" i="17"/>
  <c r="L409" i="17"/>
  <c r="M409" i="17" s="1"/>
  <c r="I410" i="17"/>
  <c r="J410" i="17"/>
  <c r="O410" i="17" s="1"/>
  <c r="K410" i="17"/>
  <c r="L410" i="17"/>
  <c r="M410" i="17" s="1"/>
  <c r="I411" i="17"/>
  <c r="J411" i="17"/>
  <c r="O411" i="17" s="1"/>
  <c r="K411" i="17"/>
  <c r="L411" i="17"/>
  <c r="M411" i="17" s="1"/>
  <c r="I412" i="17"/>
  <c r="J412" i="17"/>
  <c r="O412" i="17" s="1"/>
  <c r="K412" i="17"/>
  <c r="L412" i="17"/>
  <c r="M412" i="17" s="1"/>
  <c r="I413" i="17"/>
  <c r="J413" i="17"/>
  <c r="O413" i="17" s="1"/>
  <c r="K413" i="17"/>
  <c r="L413" i="17"/>
  <c r="M413" i="17" s="1"/>
  <c r="I414" i="17"/>
  <c r="J414" i="17"/>
  <c r="O414" i="17" s="1"/>
  <c r="K414" i="17"/>
  <c r="L414" i="17"/>
  <c r="M414" i="17" s="1"/>
  <c r="I415" i="17"/>
  <c r="J415" i="17"/>
  <c r="O415" i="17" s="1"/>
  <c r="K415" i="17"/>
  <c r="L415" i="17"/>
  <c r="M415" i="17" s="1"/>
  <c r="I416" i="17"/>
  <c r="N238" i="17" s="1"/>
  <c r="J416" i="17"/>
  <c r="O416" i="17" s="1"/>
  <c r="K416" i="17"/>
  <c r="L416" i="17"/>
  <c r="M416" i="17" s="1"/>
  <c r="I417" i="17"/>
  <c r="N157" i="17" s="1"/>
  <c r="J417" i="17"/>
  <c r="O417" i="17" s="1"/>
  <c r="K417" i="17"/>
  <c r="L417" i="17"/>
  <c r="M417" i="17" s="1"/>
  <c r="I418" i="17"/>
  <c r="J418" i="17"/>
  <c r="O418" i="17" s="1"/>
  <c r="K418" i="17"/>
  <c r="L418" i="17"/>
  <c r="M418" i="17" s="1"/>
  <c r="I419" i="17"/>
  <c r="J419" i="17"/>
  <c r="O419" i="17" s="1"/>
  <c r="K419" i="17"/>
  <c r="L419" i="17"/>
  <c r="M419" i="17" s="1"/>
  <c r="I420" i="17"/>
  <c r="J420" i="17"/>
  <c r="O420" i="17" s="1"/>
  <c r="K420" i="17"/>
  <c r="L420" i="17"/>
  <c r="M420" i="17" s="1"/>
  <c r="I421" i="17"/>
  <c r="J421" i="17"/>
  <c r="O421" i="17" s="1"/>
  <c r="K421" i="17"/>
  <c r="L421" i="17"/>
  <c r="M421" i="17" s="1"/>
  <c r="I422" i="17"/>
  <c r="N283" i="17" s="1"/>
  <c r="J422" i="17"/>
  <c r="O422" i="17" s="1"/>
  <c r="K422" i="17"/>
  <c r="L422" i="17"/>
  <c r="M422" i="17" s="1"/>
  <c r="I423" i="17"/>
  <c r="N284" i="17" s="1"/>
  <c r="J423" i="17"/>
  <c r="O423" i="17" s="1"/>
  <c r="K423" i="17"/>
  <c r="L423" i="17"/>
  <c r="M423" i="17" s="1"/>
  <c r="I424" i="17"/>
  <c r="N287" i="17" s="1"/>
  <c r="J424" i="17"/>
  <c r="O424" i="17" s="1"/>
  <c r="K424" i="17"/>
  <c r="L424" i="17"/>
  <c r="M424" i="17" s="1"/>
  <c r="I425" i="17"/>
  <c r="J425" i="17"/>
  <c r="O425" i="17" s="1"/>
  <c r="K425" i="17"/>
  <c r="L425" i="17"/>
  <c r="M425" i="17" s="1"/>
  <c r="I426" i="17"/>
  <c r="J426" i="17"/>
  <c r="O426" i="17" s="1"/>
  <c r="K426" i="17"/>
  <c r="L426" i="17"/>
  <c r="M426" i="17" s="1"/>
  <c r="I427" i="17"/>
  <c r="J427" i="17"/>
  <c r="O427" i="17" s="1"/>
  <c r="K427" i="17"/>
  <c r="L427" i="17"/>
  <c r="M427" i="17" s="1"/>
  <c r="I428" i="17"/>
  <c r="J428" i="17"/>
  <c r="O428" i="17" s="1"/>
  <c r="K428" i="17"/>
  <c r="L428" i="17"/>
  <c r="M428" i="17" s="1"/>
  <c r="I429" i="17"/>
  <c r="J429" i="17"/>
  <c r="O429" i="17" s="1"/>
  <c r="K429" i="17"/>
  <c r="L429" i="17"/>
  <c r="M429" i="17" s="1"/>
  <c r="I430" i="17"/>
  <c r="N211" i="17" s="1"/>
  <c r="J430" i="17"/>
  <c r="O430" i="17" s="1"/>
  <c r="K430" i="17"/>
  <c r="L430" i="17"/>
  <c r="M430" i="17" s="1"/>
  <c r="I431" i="17"/>
  <c r="J431" i="17"/>
  <c r="O431" i="17" s="1"/>
  <c r="K431" i="17"/>
  <c r="L431" i="17"/>
  <c r="M431" i="17" s="1"/>
  <c r="I432" i="17"/>
  <c r="J432" i="17"/>
  <c r="O432" i="17" s="1"/>
  <c r="K432" i="17"/>
  <c r="L432" i="17"/>
  <c r="M432" i="17" s="1"/>
  <c r="I433" i="17"/>
  <c r="J433" i="17"/>
  <c r="O433" i="17" s="1"/>
  <c r="K433" i="17"/>
  <c r="L433" i="17"/>
  <c r="M433" i="17" s="1"/>
  <c r="I434" i="17"/>
  <c r="N244" i="17" s="1"/>
  <c r="J434" i="17"/>
  <c r="O434" i="17" s="1"/>
  <c r="K434" i="17"/>
  <c r="L434" i="17"/>
  <c r="M434" i="17" s="1"/>
  <c r="I435" i="17"/>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N16" i="17" s="1"/>
  <c r="J440" i="17"/>
  <c r="O440" i="17" s="1"/>
  <c r="K440" i="17"/>
  <c r="L440" i="17"/>
  <c r="M440" i="17" s="1"/>
  <c r="I441" i="17"/>
  <c r="N74" i="17" s="1"/>
  <c r="J441" i="17"/>
  <c r="O441" i="17" s="1"/>
  <c r="K441" i="17"/>
  <c r="L441" i="17"/>
  <c r="M441" i="17" s="1"/>
  <c r="I442" i="17"/>
  <c r="J442" i="17"/>
  <c r="O442" i="17" s="1"/>
  <c r="K442" i="17"/>
  <c r="L442" i="17"/>
  <c r="M442" i="17" s="1"/>
  <c r="I443" i="17"/>
  <c r="N82" i="17" s="1"/>
  <c r="J443" i="17"/>
  <c r="O443" i="17" s="1"/>
  <c r="K443" i="17"/>
  <c r="L443" i="17"/>
  <c r="M443" i="17" s="1"/>
  <c r="I444" i="17"/>
  <c r="J444" i="17"/>
  <c r="O444" i="17" s="1"/>
  <c r="K444" i="17"/>
  <c r="L444" i="17"/>
  <c r="M444" i="17" s="1"/>
  <c r="I445" i="17"/>
  <c r="J445" i="17"/>
  <c r="O445" i="17" s="1"/>
  <c r="K445" i="17"/>
  <c r="L445" i="17"/>
  <c r="M445" i="17" s="1"/>
  <c r="I446" i="17"/>
  <c r="J446" i="17"/>
  <c r="O446" i="17" s="1"/>
  <c r="K446" i="17"/>
  <c r="L446" i="17"/>
  <c r="M446" i="17" s="1"/>
  <c r="I447" i="17"/>
  <c r="N229" i="17" s="1"/>
  <c r="J447" i="17"/>
  <c r="O447" i="17" s="1"/>
  <c r="K447" i="17"/>
  <c r="L447" i="17"/>
  <c r="M447" i="17" s="1"/>
  <c r="I448" i="17"/>
  <c r="N252" i="17" s="1"/>
  <c r="J448" i="17"/>
  <c r="O448" i="17" s="1"/>
  <c r="K448" i="17"/>
  <c r="L448" i="17"/>
  <c r="M448" i="17" s="1"/>
  <c r="I449" i="17"/>
  <c r="N326" i="17" s="1"/>
  <c r="J449" i="17"/>
  <c r="O449" i="17" s="1"/>
  <c r="K449" i="17"/>
  <c r="L449" i="17"/>
  <c r="M449" i="17" s="1"/>
  <c r="I450" i="17"/>
  <c r="J450" i="17"/>
  <c r="O450" i="17" s="1"/>
  <c r="K450" i="17"/>
  <c r="L450" i="17"/>
  <c r="M450" i="17" s="1"/>
  <c r="I451" i="17"/>
  <c r="J451" i="17"/>
  <c r="O451" i="17" s="1"/>
  <c r="K451" i="17"/>
  <c r="L451" i="17"/>
  <c r="M451" i="17" s="1"/>
  <c r="I452" i="17"/>
  <c r="J452" i="17"/>
  <c r="O452" i="17" s="1"/>
  <c r="K452" i="17"/>
  <c r="L452" i="17"/>
  <c r="M452" i="17" s="1"/>
  <c r="I453" i="17"/>
  <c r="J453" i="17"/>
  <c r="O453" i="17" s="1"/>
  <c r="K453" i="17"/>
  <c r="L453" i="17"/>
  <c r="M453" i="17" s="1"/>
  <c r="I454" i="17"/>
  <c r="J454" i="17"/>
  <c r="O454" i="17" s="1"/>
  <c r="K454" i="17"/>
  <c r="L454" i="17"/>
  <c r="M454" i="17" s="1"/>
  <c r="I455" i="17"/>
  <c r="J455" i="17"/>
  <c r="O455" i="17" s="1"/>
  <c r="K455" i="17"/>
  <c r="L455" i="17"/>
  <c r="M455" i="17" s="1"/>
  <c r="I456" i="17"/>
  <c r="J456" i="17"/>
  <c r="O456" i="17" s="1"/>
  <c r="K456" i="17"/>
  <c r="L456" i="17"/>
  <c r="M456" i="17" s="1"/>
  <c r="I457" i="17"/>
  <c r="J457" i="17"/>
  <c r="O457" i="17" s="1"/>
  <c r="K457" i="17"/>
  <c r="L457" i="17"/>
  <c r="M457" i="17" s="1"/>
  <c r="I458" i="17"/>
  <c r="N398" i="17" s="1"/>
  <c r="J458" i="17"/>
  <c r="O458" i="17" s="1"/>
  <c r="K458" i="17"/>
  <c r="L458" i="17"/>
  <c r="M458" i="17" s="1"/>
  <c r="I459" i="17"/>
  <c r="J459" i="17"/>
  <c r="O459" i="17" s="1"/>
  <c r="K459" i="17"/>
  <c r="L459" i="17"/>
  <c r="M459" i="17" s="1"/>
  <c r="I460" i="17"/>
  <c r="J460" i="17"/>
  <c r="O460" i="17" s="1"/>
  <c r="K460" i="17"/>
  <c r="L460" i="17"/>
  <c r="M460" i="17" s="1"/>
  <c r="I461" i="17"/>
  <c r="J461" i="17"/>
  <c r="O461" i="17" s="1"/>
  <c r="K461" i="17"/>
  <c r="L461" i="17"/>
  <c r="M461" i="17" s="1"/>
  <c r="I462" i="17"/>
  <c r="J462" i="17"/>
  <c r="O462" i="17" s="1"/>
  <c r="K462" i="17"/>
  <c r="L462" i="17"/>
  <c r="M462" i="17" s="1"/>
  <c r="I463" i="17"/>
  <c r="N414" i="17" s="1"/>
  <c r="J463" i="17"/>
  <c r="O463" i="17" s="1"/>
  <c r="K463" i="17"/>
  <c r="L463" i="17"/>
  <c r="M463" i="17" s="1"/>
  <c r="I464" i="17"/>
  <c r="J464" i="17"/>
  <c r="O464" i="17" s="1"/>
  <c r="K464" i="17"/>
  <c r="L464" i="17"/>
  <c r="M464" i="17" s="1"/>
  <c r="I465" i="17"/>
  <c r="N193" i="17" s="1"/>
  <c r="J465" i="17"/>
  <c r="O465" i="17" s="1"/>
  <c r="K465" i="17"/>
  <c r="L465" i="17"/>
  <c r="M465" i="17" s="1"/>
  <c r="I466" i="17"/>
  <c r="J466" i="17"/>
  <c r="O466" i="17" s="1"/>
  <c r="K466" i="17"/>
  <c r="L466" i="17"/>
  <c r="M466" i="17" s="1"/>
  <c r="I467" i="17"/>
  <c r="N249" i="17" s="1"/>
  <c r="J467" i="17"/>
  <c r="O467" i="17" s="1"/>
  <c r="K467" i="17"/>
  <c r="L467" i="17"/>
  <c r="M467" i="17" s="1"/>
  <c r="I468" i="17"/>
  <c r="J468" i="17"/>
  <c r="O468" i="17" s="1"/>
  <c r="K468" i="17"/>
  <c r="L468" i="17"/>
  <c r="M468" i="17" s="1"/>
  <c r="I469" i="17"/>
  <c r="J469" i="17"/>
  <c r="O469" i="17" s="1"/>
  <c r="K469" i="17"/>
  <c r="L469" i="17"/>
  <c r="M469" i="17" s="1"/>
  <c r="I470" i="17"/>
  <c r="J470" i="17"/>
  <c r="O470" i="17" s="1"/>
  <c r="K470" i="17"/>
  <c r="L470" i="17"/>
  <c r="M470" i="17" s="1"/>
  <c r="I471" i="17"/>
  <c r="J471" i="17"/>
  <c r="O471" i="17" s="1"/>
  <c r="K471" i="17"/>
  <c r="L471" i="17"/>
  <c r="M471" i="17" s="1"/>
  <c r="I472" i="17"/>
  <c r="J472" i="17"/>
  <c r="O472" i="17" s="1"/>
  <c r="K472" i="17"/>
  <c r="L472" i="17"/>
  <c r="M472" i="17" s="1"/>
  <c r="I473" i="17"/>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M476" i="17" s="1"/>
  <c r="I477" i="17"/>
  <c r="J477" i="17"/>
  <c r="O477" i="17" s="1"/>
  <c r="K477" i="17"/>
  <c r="L477" i="17"/>
  <c r="M477" i="17" s="1"/>
  <c r="I478" i="17"/>
  <c r="J478" i="17"/>
  <c r="O478" i="17" s="1"/>
  <c r="K478" i="17"/>
  <c r="L478" i="17"/>
  <c r="M478" i="17" s="1"/>
  <c r="I479" i="17"/>
  <c r="N362" i="17" s="1"/>
  <c r="J479" i="17"/>
  <c r="O479" i="17" s="1"/>
  <c r="K479" i="17"/>
  <c r="L479" i="17"/>
  <c r="M479" i="17" s="1"/>
  <c r="I480" i="17"/>
  <c r="J480" i="17"/>
  <c r="O480" i="17" s="1"/>
  <c r="K480" i="17"/>
  <c r="L480" i="17"/>
  <c r="M480" i="17" s="1"/>
  <c r="I481" i="17"/>
  <c r="N113" i="17" s="1"/>
  <c r="J481" i="17"/>
  <c r="O481" i="17" s="1"/>
  <c r="K481" i="17"/>
  <c r="L481" i="17"/>
  <c r="M481" i="17" s="1"/>
  <c r="I482" i="17"/>
  <c r="J482" i="17"/>
  <c r="O482" i="17" s="1"/>
  <c r="K482" i="17"/>
  <c r="L482" i="17"/>
  <c r="M482" i="17" s="1"/>
  <c r="I483" i="17"/>
  <c r="J483" i="17"/>
  <c r="O483" i="17" s="1"/>
  <c r="K483" i="17"/>
  <c r="L483" i="17"/>
  <c r="M483" i="17" s="1"/>
  <c r="I484" i="17"/>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N420" i="17" s="1"/>
  <c r="J488" i="17"/>
  <c r="O488" i="17" s="1"/>
  <c r="K488" i="17"/>
  <c r="L488" i="17"/>
  <c r="M488" i="17" s="1"/>
  <c r="I489" i="17"/>
  <c r="N450" i="17" s="1"/>
  <c r="J489" i="17"/>
  <c r="O489" i="17" s="1"/>
  <c r="K489" i="17"/>
  <c r="L489" i="17"/>
  <c r="M489" i="17" s="1"/>
  <c r="I490" i="17"/>
  <c r="J490" i="17"/>
  <c r="O490" i="17" s="1"/>
  <c r="K490" i="17"/>
  <c r="L490" i="17"/>
  <c r="M490" i="17" s="1"/>
  <c r="I491" i="17"/>
  <c r="J491" i="17"/>
  <c r="O491" i="17" s="1"/>
  <c r="K491" i="17"/>
  <c r="L491" i="17"/>
  <c r="M491" i="17" s="1"/>
  <c r="I492" i="17"/>
  <c r="J492" i="17"/>
  <c r="O492" i="17" s="1"/>
  <c r="K492" i="17"/>
  <c r="L492" i="17"/>
  <c r="M492" i="17" s="1"/>
  <c r="I493" i="17"/>
  <c r="N452" i="17" s="1"/>
  <c r="J493" i="17"/>
  <c r="O493" i="17" s="1"/>
  <c r="K493" i="17"/>
  <c r="L493" i="17"/>
  <c r="M493" i="17" s="1"/>
  <c r="I494" i="17"/>
  <c r="J494" i="17"/>
  <c r="O494" i="17" s="1"/>
  <c r="K494" i="17"/>
  <c r="L494" i="17"/>
  <c r="M494" i="17" s="1"/>
  <c r="I495" i="17"/>
  <c r="N447" i="17" s="1"/>
  <c r="J495" i="17"/>
  <c r="O495" i="17" s="1"/>
  <c r="K495" i="17"/>
  <c r="L495" i="17"/>
  <c r="M495" i="17" s="1"/>
  <c r="I496" i="17"/>
  <c r="N480" i="17" s="1"/>
  <c r="J496" i="17"/>
  <c r="O496" i="17" s="1"/>
  <c r="K496" i="17"/>
  <c r="L496" i="17"/>
  <c r="M496" i="17" s="1"/>
  <c r="I497" i="17"/>
  <c r="J497" i="17"/>
  <c r="O497" i="17" s="1"/>
  <c r="K497" i="17"/>
  <c r="L497" i="17"/>
  <c r="M497" i="17" s="1"/>
  <c r="I498" i="17"/>
  <c r="J498" i="17"/>
  <c r="O498" i="17" s="1"/>
  <c r="K498" i="17"/>
  <c r="L498" i="17"/>
  <c r="M498" i="17" s="1"/>
  <c r="I499" i="17"/>
  <c r="J499" i="17"/>
  <c r="O499" i="17" s="1"/>
  <c r="K499" i="17"/>
  <c r="L499" i="17"/>
  <c r="M499" i="17" s="1"/>
  <c r="I500" i="17"/>
  <c r="N499" i="17" s="1"/>
  <c r="J500" i="17"/>
  <c r="O500" i="17" s="1"/>
  <c r="K500" i="17"/>
  <c r="L500" i="17"/>
  <c r="M500" i="17" s="1"/>
  <c r="I501" i="17"/>
  <c r="J501" i="17"/>
  <c r="O501" i="17" s="1"/>
  <c r="K501" i="17"/>
  <c r="L501" i="17"/>
  <c r="M501" i="17" s="1"/>
  <c r="I502" i="17"/>
  <c r="J502" i="17"/>
  <c r="O502" i="17" s="1"/>
  <c r="K502" i="17"/>
  <c r="L502" i="17"/>
  <c r="M502" i="17" s="1"/>
  <c r="I503" i="17"/>
  <c r="J503" i="17"/>
  <c r="O503" i="17" s="1"/>
  <c r="K503" i="17"/>
  <c r="L503" i="17"/>
  <c r="M503" i="17" s="1"/>
  <c r="I504" i="17"/>
  <c r="N4" i="17" s="1"/>
  <c r="J504" i="17"/>
  <c r="O504" i="17" s="1"/>
  <c r="K504" i="17"/>
  <c r="L504" i="17"/>
  <c r="M504" i="17" s="1"/>
  <c r="I505" i="17"/>
  <c r="J505" i="17"/>
  <c r="O505" i="17" s="1"/>
  <c r="K505" i="17"/>
  <c r="L505" i="17"/>
  <c r="M505" i="17" s="1"/>
  <c r="I506" i="17"/>
  <c r="N6" i="17" s="1"/>
  <c r="J506" i="17"/>
  <c r="O506" i="17" s="1"/>
  <c r="K506" i="17"/>
  <c r="L506" i="17"/>
  <c r="M506" i="17" s="1"/>
  <c r="I507" i="17"/>
  <c r="J507" i="17"/>
  <c r="O507" i="17" s="1"/>
  <c r="K507" i="17"/>
  <c r="L507" i="17"/>
  <c r="M507" i="17" s="1"/>
  <c r="I508" i="17"/>
  <c r="J508" i="17"/>
  <c r="O508" i="17" s="1"/>
  <c r="K508" i="17"/>
  <c r="L508" i="17"/>
  <c r="M508" i="17" s="1"/>
  <c r="I509" i="17"/>
  <c r="J509" i="17"/>
  <c r="O509" i="17" s="1"/>
  <c r="K509" i="17"/>
  <c r="L509" i="17"/>
  <c r="M509" i="17" s="1"/>
  <c r="I510" i="17"/>
  <c r="J510" i="17"/>
  <c r="O510" i="17" s="1"/>
  <c r="K510" i="17"/>
  <c r="L510" i="17"/>
  <c r="M510" i="17" s="1"/>
  <c r="I511" i="17"/>
  <c r="J511" i="17"/>
  <c r="O511" i="17" s="1"/>
  <c r="K511" i="17"/>
  <c r="L511" i="17"/>
  <c r="M511" i="17" s="1"/>
  <c r="I512" i="17"/>
  <c r="J512" i="17"/>
  <c r="O512" i="17" s="1"/>
  <c r="K512" i="17"/>
  <c r="L512" i="17"/>
  <c r="M512" i="17" s="1"/>
  <c r="I513" i="17"/>
  <c r="J513" i="17"/>
  <c r="O513" i="17" s="1"/>
  <c r="K513" i="17"/>
  <c r="L513" i="17"/>
  <c r="M513" i="17" s="1"/>
  <c r="I514" i="17"/>
  <c r="J514" i="17"/>
  <c r="O514" i="17" s="1"/>
  <c r="K514" i="17"/>
  <c r="L514" i="17"/>
  <c r="M514" i="17" s="1"/>
  <c r="I515" i="17"/>
  <c r="J515" i="17"/>
  <c r="O515" i="17" s="1"/>
  <c r="K515" i="17"/>
  <c r="L515" i="17"/>
  <c r="M515" i="17" s="1"/>
  <c r="I516" i="17"/>
  <c r="J516" i="17"/>
  <c r="O516" i="17" s="1"/>
  <c r="K516" i="17"/>
  <c r="L516" i="17"/>
  <c r="M516" i="17" s="1"/>
  <c r="I517" i="17"/>
  <c r="J517" i="17"/>
  <c r="O517" i="17" s="1"/>
  <c r="K517" i="17"/>
  <c r="L517" i="17"/>
  <c r="M517" i="17" s="1"/>
  <c r="I518" i="17"/>
  <c r="J518" i="17"/>
  <c r="O518" i="17" s="1"/>
  <c r="K518" i="17"/>
  <c r="L518" i="17"/>
  <c r="M518" i="17" s="1"/>
  <c r="I519" i="17"/>
  <c r="J519" i="17"/>
  <c r="O519" i="17" s="1"/>
  <c r="K519" i="17"/>
  <c r="L519" i="17"/>
  <c r="M519" i="17" s="1"/>
  <c r="I520" i="17"/>
  <c r="J520" i="17"/>
  <c r="O520" i="17" s="1"/>
  <c r="K520" i="17"/>
  <c r="L520" i="17"/>
  <c r="M520" i="17" s="1"/>
  <c r="I521" i="17"/>
  <c r="J521" i="17"/>
  <c r="O521" i="17" s="1"/>
  <c r="K521" i="17"/>
  <c r="L521" i="17"/>
  <c r="M521" i="17" s="1"/>
  <c r="I522" i="17"/>
  <c r="J522" i="17"/>
  <c r="O522" i="17" s="1"/>
  <c r="K522" i="17"/>
  <c r="L522" i="17"/>
  <c r="M522" i="17" s="1"/>
  <c r="I523" i="17"/>
  <c r="J523" i="17"/>
  <c r="O523" i="17" s="1"/>
  <c r="K523" i="17"/>
  <c r="L523" i="17"/>
  <c r="M523" i="17" s="1"/>
  <c r="I524" i="17"/>
  <c r="J524" i="17"/>
  <c r="O524" i="17" s="1"/>
  <c r="K524" i="17"/>
  <c r="L524" i="17"/>
  <c r="M524" i="17" s="1"/>
  <c r="I525" i="17"/>
  <c r="J525" i="17"/>
  <c r="O525" i="17" s="1"/>
  <c r="K525" i="17"/>
  <c r="L525" i="17"/>
  <c r="M525" i="17" s="1"/>
  <c r="I526" i="17"/>
  <c r="J526" i="17"/>
  <c r="O526" i="17" s="1"/>
  <c r="K526" i="17"/>
  <c r="L526" i="17"/>
  <c r="M526" i="17" s="1"/>
  <c r="I527" i="17"/>
  <c r="N416" i="17" s="1"/>
  <c r="J527" i="17"/>
  <c r="O527" i="17" s="1"/>
  <c r="K527" i="17"/>
  <c r="L527" i="17"/>
  <c r="M527" i="17" s="1"/>
  <c r="I528" i="17"/>
  <c r="J528" i="17"/>
  <c r="O528" i="17" s="1"/>
  <c r="K528" i="17"/>
  <c r="L528" i="17"/>
  <c r="M528" i="17" s="1"/>
  <c r="I529" i="17"/>
  <c r="N37" i="17" s="1"/>
  <c r="J529" i="17"/>
  <c r="O529" i="17" s="1"/>
  <c r="K529" i="17"/>
  <c r="L529" i="17"/>
  <c r="M529" i="17" s="1"/>
  <c r="I530" i="17"/>
  <c r="N338" i="17" s="1"/>
  <c r="J530" i="17"/>
  <c r="O530" i="17" s="1"/>
  <c r="K530" i="17"/>
  <c r="L530" i="17"/>
  <c r="M530" i="17" s="1"/>
  <c r="I531" i="17"/>
  <c r="J531" i="17"/>
  <c r="O531" i="17" s="1"/>
  <c r="K531" i="17"/>
  <c r="L531" i="17"/>
  <c r="M531" i="17" s="1"/>
  <c r="I532" i="17"/>
  <c r="J532" i="17"/>
  <c r="O532" i="17" s="1"/>
  <c r="K532" i="17"/>
  <c r="L532" i="17"/>
  <c r="M532" i="17" s="1"/>
  <c r="I533" i="17"/>
  <c r="J533" i="17"/>
  <c r="O533" i="17" s="1"/>
  <c r="K533" i="17"/>
  <c r="L533" i="17"/>
  <c r="M533" i="17" s="1"/>
  <c r="I534" i="17"/>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M537" i="17" s="1"/>
  <c r="I538" i="17"/>
  <c r="N64" i="17" s="1"/>
  <c r="J538" i="17"/>
  <c r="O538" i="17" s="1"/>
  <c r="K538" i="17"/>
  <c r="L538" i="17"/>
  <c r="M538" i="17" s="1"/>
  <c r="I539" i="17"/>
  <c r="N497" i="17" s="1"/>
  <c r="J539" i="17"/>
  <c r="O539" i="17" s="1"/>
  <c r="K539" i="17"/>
  <c r="L539" i="17"/>
  <c r="M539" i="17" s="1"/>
  <c r="I540" i="17"/>
  <c r="J540" i="17"/>
  <c r="O540" i="17" s="1"/>
  <c r="K540" i="17"/>
  <c r="L540" i="17"/>
  <c r="M540" i="17" s="1"/>
  <c r="I541" i="17"/>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M544" i="17" s="1"/>
  <c r="I545" i="17"/>
  <c r="J545" i="17"/>
  <c r="O545" i="17" s="1"/>
  <c r="K545" i="17"/>
  <c r="L545" i="17"/>
  <c r="M545" i="17" s="1"/>
  <c r="I546" i="17"/>
  <c r="N290" i="17" s="1"/>
  <c r="J546" i="17"/>
  <c r="O546" i="17" s="1"/>
  <c r="K546" i="17"/>
  <c r="L546" i="17"/>
  <c r="M546" i="17" s="1"/>
  <c r="I547" i="17"/>
  <c r="N469" i="17" s="1"/>
  <c r="J547" i="17"/>
  <c r="O547" i="17" s="1"/>
  <c r="K547" i="17"/>
  <c r="L547" i="17"/>
  <c r="M547" i="17" s="1"/>
  <c r="I548" i="17"/>
  <c r="N473" i="17" s="1"/>
  <c r="J548" i="17"/>
  <c r="O548" i="17" s="1"/>
  <c r="K548" i="17"/>
  <c r="L548" i="17"/>
  <c r="M548" i="17" s="1"/>
  <c r="I549" i="17"/>
  <c r="J549" i="17"/>
  <c r="O549" i="17" s="1"/>
  <c r="K549" i="17"/>
  <c r="L549" i="17"/>
  <c r="M549" i="17" s="1"/>
  <c r="I550" i="17"/>
  <c r="J550" i="17"/>
  <c r="O550" i="17" s="1"/>
  <c r="K550" i="17"/>
  <c r="L550" i="17"/>
  <c r="M550" i="17" s="1"/>
  <c r="I551" i="17"/>
  <c r="J551" i="17"/>
  <c r="O551" i="17" s="1"/>
  <c r="K551" i="17"/>
  <c r="L551" i="17"/>
  <c r="M551" i="17" s="1"/>
  <c r="I552" i="17"/>
  <c r="J552" i="17"/>
  <c r="O552" i="17" s="1"/>
  <c r="K552" i="17"/>
  <c r="L552" i="17"/>
  <c r="M552" i="17" s="1"/>
  <c r="I553" i="17"/>
  <c r="J553" i="17"/>
  <c r="O553" i="17" s="1"/>
  <c r="K553" i="17"/>
  <c r="L553" i="17"/>
  <c r="M553" i="17" s="1"/>
  <c r="I554" i="17"/>
  <c r="J554" i="17"/>
  <c r="O554" i="17" s="1"/>
  <c r="K554" i="17"/>
  <c r="L554" i="17"/>
  <c r="M554" i="17" s="1"/>
  <c r="I555" i="17"/>
  <c r="J555" i="17"/>
  <c r="O555" i="17" s="1"/>
  <c r="K555" i="17"/>
  <c r="L555" i="17"/>
  <c r="M555" i="17" s="1"/>
  <c r="I556" i="17"/>
  <c r="N195" i="17" s="1"/>
  <c r="J556" i="17"/>
  <c r="O556" i="17" s="1"/>
  <c r="K556" i="17"/>
  <c r="L556" i="17"/>
  <c r="M556" i="17" s="1"/>
  <c r="I557" i="17"/>
  <c r="J557" i="17"/>
  <c r="O557" i="17" s="1"/>
  <c r="K557" i="17"/>
  <c r="L557" i="17"/>
  <c r="M557" i="17" s="1"/>
  <c r="I558" i="17"/>
  <c r="J558" i="17"/>
  <c r="O558" i="17" s="1"/>
  <c r="K558" i="17"/>
  <c r="L558" i="17"/>
  <c r="M558" i="17" s="1"/>
  <c r="I559" i="17"/>
  <c r="J559" i="17"/>
  <c r="O559" i="17" s="1"/>
  <c r="K559" i="17"/>
  <c r="L559" i="17"/>
  <c r="M559" i="17" s="1"/>
  <c r="I560" i="17"/>
  <c r="N547" i="17" s="1"/>
  <c r="J560" i="17"/>
  <c r="O560" i="17" s="1"/>
  <c r="K560" i="17"/>
  <c r="L560" i="17"/>
  <c r="M560" i="17" s="1"/>
  <c r="I561" i="17"/>
  <c r="J561" i="17"/>
  <c r="O561" i="17" s="1"/>
  <c r="K561" i="17"/>
  <c r="L561" i="17"/>
  <c r="M561" i="17" s="1"/>
  <c r="I562" i="17"/>
  <c r="J562" i="17"/>
  <c r="O562" i="17" s="1"/>
  <c r="K562" i="17"/>
  <c r="L562" i="17"/>
  <c r="M562" i="17" s="1"/>
  <c r="I563" i="17"/>
  <c r="J563" i="17"/>
  <c r="O563" i="17" s="1"/>
  <c r="K563" i="17"/>
  <c r="L563" i="17"/>
  <c r="M563" i="17" s="1"/>
  <c r="I564" i="17"/>
  <c r="J564" i="17"/>
  <c r="O564" i="17" s="1"/>
  <c r="K564" i="17"/>
  <c r="L564" i="17"/>
  <c r="M564" i="17" s="1"/>
  <c r="I565" i="17"/>
  <c r="J565" i="17"/>
  <c r="O565" i="17" s="1"/>
  <c r="K565" i="17"/>
  <c r="L565" i="17"/>
  <c r="M565" i="17" s="1"/>
  <c r="I566" i="17"/>
  <c r="N303" i="17" s="1"/>
  <c r="J566" i="17"/>
  <c r="O566" i="17" s="1"/>
  <c r="K566" i="17"/>
  <c r="L566" i="17"/>
  <c r="M566" i="17" s="1"/>
  <c r="I567" i="17"/>
  <c r="N412" i="17" s="1"/>
  <c r="J567" i="17"/>
  <c r="O567" i="17" s="1"/>
  <c r="K567" i="17"/>
  <c r="L567" i="17"/>
  <c r="M567" i="17" s="1"/>
  <c r="I568" i="17"/>
  <c r="J568" i="17"/>
  <c r="O568" i="17" s="1"/>
  <c r="K568" i="17"/>
  <c r="L568" i="17"/>
  <c r="M568" i="17" s="1"/>
  <c r="I569" i="17"/>
  <c r="J569" i="17"/>
  <c r="O569" i="17" s="1"/>
  <c r="K569" i="17"/>
  <c r="L569" i="17"/>
  <c r="M569" i="17" s="1"/>
  <c r="I570" i="17"/>
  <c r="J570" i="17"/>
  <c r="O570" i="17" s="1"/>
  <c r="K570" i="17"/>
  <c r="L570" i="17"/>
  <c r="M570" i="17" s="1"/>
  <c r="I571" i="17"/>
  <c r="N298" i="17" s="1"/>
  <c r="J571" i="17"/>
  <c r="O571" i="17" s="1"/>
  <c r="K571" i="17"/>
  <c r="L571" i="17"/>
  <c r="M571" i="17" s="1"/>
  <c r="I572" i="17"/>
  <c r="N339" i="17" s="1"/>
  <c r="J572" i="17"/>
  <c r="O572" i="17" s="1"/>
  <c r="K572" i="17"/>
  <c r="L572" i="17"/>
  <c r="M572" i="17" s="1"/>
  <c r="I573" i="17"/>
  <c r="J573" i="17"/>
  <c r="O573" i="17" s="1"/>
  <c r="K573" i="17"/>
  <c r="L573" i="17"/>
  <c r="M573" i="17" s="1"/>
  <c r="I574" i="17"/>
  <c r="N33" i="17" s="1"/>
  <c r="J574" i="17"/>
  <c r="O574" i="17" s="1"/>
  <c r="K574" i="17"/>
  <c r="L574" i="17"/>
  <c r="M574" i="17" s="1"/>
  <c r="I575" i="17"/>
  <c r="J575" i="17"/>
  <c r="O575" i="17" s="1"/>
  <c r="K575" i="17"/>
  <c r="L575" i="17"/>
  <c r="M575" i="17" s="1"/>
  <c r="I576" i="17"/>
  <c r="J576" i="17"/>
  <c r="O576" i="17" s="1"/>
  <c r="K576" i="17"/>
  <c r="L576" i="17"/>
  <c r="M576" i="17" s="1"/>
  <c r="I577" i="17"/>
  <c r="N559" i="17" s="1"/>
  <c r="J577" i="17"/>
  <c r="O577" i="17" s="1"/>
  <c r="K577" i="17"/>
  <c r="L577" i="17"/>
  <c r="M577" i="17" s="1"/>
  <c r="I578" i="17"/>
  <c r="J578" i="17"/>
  <c r="O578" i="17" s="1"/>
  <c r="K578" i="17"/>
  <c r="L578" i="17"/>
  <c r="M578" i="17" s="1"/>
  <c r="I579" i="17"/>
  <c r="J579" i="17"/>
  <c r="O579" i="17" s="1"/>
  <c r="K579" i="17"/>
  <c r="L579" i="17"/>
  <c r="M579" i="17" s="1"/>
  <c r="I580" i="17"/>
  <c r="J580" i="17"/>
  <c r="O580" i="17" s="1"/>
  <c r="K580" i="17"/>
  <c r="L580" i="17"/>
  <c r="M580" i="17" s="1"/>
  <c r="I581" i="17"/>
  <c r="J581" i="17"/>
  <c r="O581" i="17" s="1"/>
  <c r="K581" i="17"/>
  <c r="L581" i="17"/>
  <c r="M581" i="17" s="1"/>
  <c r="I582" i="17"/>
  <c r="N363" i="17" s="1"/>
  <c r="J582" i="17"/>
  <c r="O582" i="17" s="1"/>
  <c r="K582" i="17"/>
  <c r="L582" i="17"/>
  <c r="M582" i="17" s="1"/>
  <c r="I583" i="17"/>
  <c r="N521" i="17" s="1"/>
  <c r="J583" i="17"/>
  <c r="O583" i="17" s="1"/>
  <c r="K583" i="17"/>
  <c r="L583" i="17"/>
  <c r="M583" i="17" s="1"/>
  <c r="I584" i="17"/>
  <c r="J584" i="17"/>
  <c r="O584" i="17" s="1"/>
  <c r="K584" i="17"/>
  <c r="L584" i="17"/>
  <c r="M584" i="17" s="1"/>
  <c r="I585" i="17"/>
  <c r="N56" i="17" s="1"/>
  <c r="J585" i="17"/>
  <c r="O585" i="17" s="1"/>
  <c r="K585" i="17"/>
  <c r="L585" i="17"/>
  <c r="M585" i="17" s="1"/>
  <c r="I586" i="17"/>
  <c r="N578" i="17" s="1"/>
  <c r="J586" i="17"/>
  <c r="O586" i="17" s="1"/>
  <c r="K586" i="17"/>
  <c r="L586" i="17"/>
  <c r="M586" i="17" s="1"/>
  <c r="I587" i="17"/>
  <c r="J587" i="17"/>
  <c r="O587" i="17" s="1"/>
  <c r="K587" i="17"/>
  <c r="L587" i="17"/>
  <c r="M587" i="17" s="1"/>
  <c r="I588" i="17"/>
  <c r="J588" i="17"/>
  <c r="O588" i="17" s="1"/>
  <c r="K588" i="17"/>
  <c r="L588" i="17"/>
  <c r="M588" i="17" s="1"/>
  <c r="I589" i="17"/>
  <c r="J589" i="17"/>
  <c r="O589" i="17" s="1"/>
  <c r="K589" i="17"/>
  <c r="L589" i="17"/>
  <c r="M589" i="17" s="1"/>
  <c r="I590" i="17"/>
  <c r="N423" i="17" s="1"/>
  <c r="J590" i="17"/>
  <c r="O590" i="17" s="1"/>
  <c r="K590" i="17"/>
  <c r="L590" i="17"/>
  <c r="M590" i="17" s="1"/>
  <c r="I591" i="17"/>
  <c r="N150" i="17" s="1"/>
  <c r="J591" i="17"/>
  <c r="O591" i="17" s="1"/>
  <c r="K591" i="17"/>
  <c r="L591" i="17"/>
  <c r="M591" i="17" s="1"/>
  <c r="I592" i="17"/>
  <c r="J592" i="17"/>
  <c r="O592" i="17" s="1"/>
  <c r="K592" i="17"/>
  <c r="L592" i="17"/>
  <c r="M592" i="17" s="1"/>
  <c r="I593" i="17"/>
  <c r="N98" i="17" s="1"/>
  <c r="J593" i="17"/>
  <c r="O593" i="17" s="1"/>
  <c r="K593" i="17"/>
  <c r="L593" i="17"/>
  <c r="M593" i="17" s="1"/>
  <c r="I594" i="17"/>
  <c r="J594" i="17"/>
  <c r="O594" i="17" s="1"/>
  <c r="K594" i="17"/>
  <c r="L594" i="17"/>
  <c r="M594" i="17" s="1"/>
  <c r="I595" i="17"/>
  <c r="N324" i="17" s="1"/>
  <c r="J595" i="17"/>
  <c r="O595" i="17" s="1"/>
  <c r="K595" i="17"/>
  <c r="L595" i="17"/>
  <c r="M595" i="17" s="1"/>
  <c r="I596" i="17"/>
  <c r="N32" i="17" s="1"/>
  <c r="J596" i="17"/>
  <c r="O596" i="17" s="1"/>
  <c r="K596" i="17"/>
  <c r="L596" i="17"/>
  <c r="M596" i="17" s="1"/>
  <c r="I597" i="17"/>
  <c r="J597" i="17"/>
  <c r="O597" i="17" s="1"/>
  <c r="K597" i="17"/>
  <c r="L597" i="17"/>
  <c r="M597" i="17" s="1"/>
  <c r="I598" i="17"/>
  <c r="J598" i="17"/>
  <c r="O598" i="17" s="1"/>
  <c r="K598" i="17"/>
  <c r="L598" i="17"/>
  <c r="M598" i="17" s="1"/>
  <c r="I599" i="17"/>
  <c r="J599" i="17"/>
  <c r="O599" i="17" s="1"/>
  <c r="K599" i="17"/>
  <c r="L599" i="17"/>
  <c r="M599" i="17" s="1"/>
  <c r="I600" i="17"/>
  <c r="N9" i="17" s="1"/>
  <c r="J600" i="17"/>
  <c r="O600" i="17" s="1"/>
  <c r="K600" i="17"/>
  <c r="L600" i="17"/>
  <c r="M600" i="17" s="1"/>
  <c r="I601" i="17"/>
  <c r="J601" i="17"/>
  <c r="O601" i="17" s="1"/>
  <c r="K601" i="17"/>
  <c r="L601" i="17"/>
  <c r="M601" i="17" s="1"/>
  <c r="I602" i="17"/>
  <c r="J602" i="17"/>
  <c r="O602" i="17" s="1"/>
  <c r="K602" i="17"/>
  <c r="L602" i="17"/>
  <c r="M602" i="17" s="1"/>
  <c r="I603" i="17"/>
  <c r="N250" i="17" s="1"/>
  <c r="J603" i="17"/>
  <c r="O603" i="17" s="1"/>
  <c r="K603" i="17"/>
  <c r="L603" i="17"/>
  <c r="M603" i="17" s="1"/>
  <c r="I604" i="17"/>
  <c r="N106" i="17" s="1"/>
  <c r="J604" i="17"/>
  <c r="O604" i="17" s="1"/>
  <c r="K604" i="17"/>
  <c r="L604" i="17"/>
  <c r="M604" i="17" s="1"/>
  <c r="I605" i="17"/>
  <c r="J605" i="17"/>
  <c r="O605" i="17" s="1"/>
  <c r="K605" i="17"/>
  <c r="L605" i="17"/>
  <c r="M605" i="17" s="1"/>
  <c r="I606" i="17"/>
  <c r="N492" i="17" s="1"/>
  <c r="J606" i="17"/>
  <c r="O606" i="17" s="1"/>
  <c r="K606" i="17"/>
  <c r="L606" i="17"/>
  <c r="M606" i="17" s="1"/>
  <c r="I607" i="17"/>
  <c r="N410" i="17" s="1"/>
  <c r="J607" i="17"/>
  <c r="O607" i="17" s="1"/>
  <c r="K607" i="17"/>
  <c r="L607" i="17"/>
  <c r="M607" i="17" s="1"/>
  <c r="I608" i="17"/>
  <c r="N485" i="17" s="1"/>
  <c r="J608" i="17"/>
  <c r="O608" i="17" s="1"/>
  <c r="K608" i="17"/>
  <c r="L608" i="17"/>
  <c r="M608" i="17" s="1"/>
  <c r="I609" i="17"/>
  <c r="J609" i="17"/>
  <c r="O609" i="17" s="1"/>
  <c r="K609" i="17"/>
  <c r="L609" i="17"/>
  <c r="M609" i="17" s="1"/>
  <c r="I610" i="17"/>
  <c r="J610" i="17"/>
  <c r="O610" i="17" s="1"/>
  <c r="K610" i="17"/>
  <c r="L610" i="17"/>
  <c r="M610" i="17" s="1"/>
  <c r="I611" i="17"/>
  <c r="N491" i="17" s="1"/>
  <c r="J611" i="17"/>
  <c r="O611" i="17" s="1"/>
  <c r="K611" i="17"/>
  <c r="L611" i="17"/>
  <c r="M611" i="17" s="1"/>
  <c r="I612" i="17"/>
  <c r="N199" i="17" s="1"/>
  <c r="J612" i="17"/>
  <c r="O612" i="17" s="1"/>
  <c r="K612" i="17"/>
  <c r="L612" i="17"/>
  <c r="M612" i="17" s="1"/>
  <c r="I613" i="17"/>
  <c r="N196" i="17" s="1"/>
  <c r="J613" i="17"/>
  <c r="O613" i="17" s="1"/>
  <c r="K613" i="17"/>
  <c r="L613" i="17"/>
  <c r="M613" i="17" s="1"/>
  <c r="I614" i="17"/>
  <c r="N317" i="17" s="1"/>
  <c r="J614" i="17"/>
  <c r="O614" i="17" s="1"/>
  <c r="K614" i="17"/>
  <c r="L614" i="17"/>
  <c r="M614" i="17" s="1"/>
  <c r="I615" i="17"/>
  <c r="J615" i="17"/>
  <c r="O615" i="17" s="1"/>
  <c r="K615" i="17"/>
  <c r="L615" i="17"/>
  <c r="M615" i="17" s="1"/>
  <c r="I616" i="17"/>
  <c r="J616" i="17"/>
  <c r="O616" i="17" s="1"/>
  <c r="K616" i="17"/>
  <c r="L616" i="17"/>
  <c r="M616" i="17" s="1"/>
  <c r="I617" i="17"/>
  <c r="N385" i="17" s="1"/>
  <c r="J617" i="17"/>
  <c r="O617" i="17" s="1"/>
  <c r="K617" i="17"/>
  <c r="L617" i="17"/>
  <c r="M617" i="17" s="1"/>
  <c r="I618" i="17"/>
  <c r="J618" i="17"/>
  <c r="O618" i="17" s="1"/>
  <c r="K618" i="17"/>
  <c r="L618" i="17"/>
  <c r="M618" i="17" s="1"/>
  <c r="I619" i="17"/>
  <c r="N340" i="17" s="1"/>
  <c r="J619" i="17"/>
  <c r="O619" i="17" s="1"/>
  <c r="K619" i="17"/>
  <c r="L619" i="17"/>
  <c r="M619" i="17" s="1"/>
  <c r="I620" i="17"/>
  <c r="J620" i="17"/>
  <c r="O620" i="17" s="1"/>
  <c r="K620" i="17"/>
  <c r="L620" i="17"/>
  <c r="M620" i="17" s="1"/>
  <c r="I621" i="17"/>
  <c r="J621" i="17"/>
  <c r="O621" i="17" s="1"/>
  <c r="K621" i="17"/>
  <c r="L621" i="17"/>
  <c r="M621" i="17" s="1"/>
  <c r="I622" i="17"/>
  <c r="N540" i="17" s="1"/>
  <c r="J622" i="17"/>
  <c r="O622" i="17" s="1"/>
  <c r="K622" i="17"/>
  <c r="L622" i="17"/>
  <c r="M622" i="17" s="1"/>
  <c r="I623" i="17"/>
  <c r="N386" i="17" s="1"/>
  <c r="J623" i="17"/>
  <c r="O623" i="17" s="1"/>
  <c r="K623" i="17"/>
  <c r="L623" i="17"/>
  <c r="M623" i="17" s="1"/>
  <c r="I624" i="17"/>
  <c r="J624" i="17"/>
  <c r="O624" i="17" s="1"/>
  <c r="K624" i="17"/>
  <c r="L624" i="17"/>
  <c r="M624" i="17" s="1"/>
  <c r="I625" i="17"/>
  <c r="N546" i="17" s="1"/>
  <c r="J625" i="17"/>
  <c r="O625" i="17" s="1"/>
  <c r="K625" i="17"/>
  <c r="L625" i="17"/>
  <c r="M625" i="17" s="1"/>
  <c r="I626" i="17"/>
  <c r="J626" i="17"/>
  <c r="O626" i="17" s="1"/>
  <c r="K626" i="17"/>
  <c r="L626" i="17"/>
  <c r="M626" i="17" s="1"/>
  <c r="I627" i="17"/>
  <c r="N399" i="17" s="1"/>
  <c r="J627" i="17"/>
  <c r="O627" i="17" s="1"/>
  <c r="K627" i="17"/>
  <c r="L627" i="17"/>
  <c r="M627" i="17" s="1"/>
  <c r="I628" i="17"/>
  <c r="J628" i="17"/>
  <c r="O628" i="17" s="1"/>
  <c r="K628" i="17"/>
  <c r="L628" i="17"/>
  <c r="M628" i="17" s="1"/>
  <c r="I629" i="17"/>
  <c r="J629" i="17"/>
  <c r="O629" i="17" s="1"/>
  <c r="K629" i="17"/>
  <c r="L629" i="17"/>
  <c r="M629" i="17" s="1"/>
  <c r="I630" i="17"/>
  <c r="J630" i="17"/>
  <c r="O630" i="17" s="1"/>
  <c r="K630" i="17"/>
  <c r="L630" i="17"/>
  <c r="M630" i="17" s="1"/>
  <c r="I631" i="17"/>
  <c r="J631" i="17"/>
  <c r="O631" i="17" s="1"/>
  <c r="K631" i="17"/>
  <c r="L631" i="17"/>
  <c r="M631" i="17" s="1"/>
  <c r="I632" i="17"/>
  <c r="J632" i="17"/>
  <c r="O632" i="17" s="1"/>
  <c r="K632" i="17"/>
  <c r="L632" i="17"/>
  <c r="M632" i="17" s="1"/>
  <c r="I633" i="17"/>
  <c r="J633" i="17"/>
  <c r="O633" i="17" s="1"/>
  <c r="K633" i="17"/>
  <c r="L633" i="17"/>
  <c r="M633" i="17" s="1"/>
  <c r="I634" i="17"/>
  <c r="J634" i="17"/>
  <c r="O634" i="17" s="1"/>
  <c r="K634" i="17"/>
  <c r="L634" i="17"/>
  <c r="M634" i="17" s="1"/>
  <c r="I635" i="17"/>
  <c r="N253" i="17" s="1"/>
  <c r="J635" i="17"/>
  <c r="O635" i="17" s="1"/>
  <c r="K635" i="17"/>
  <c r="L635" i="17"/>
  <c r="M635" i="17" s="1"/>
  <c r="I636" i="17"/>
  <c r="J636" i="17"/>
  <c r="O636" i="17" s="1"/>
  <c r="K636" i="17"/>
  <c r="L636" i="17"/>
  <c r="M636" i="17" s="1"/>
  <c r="I637" i="17"/>
  <c r="J637" i="17"/>
  <c r="O637" i="17" s="1"/>
  <c r="K637" i="17"/>
  <c r="L637" i="17"/>
  <c r="M637" i="17" s="1"/>
  <c r="I638" i="17"/>
  <c r="J638" i="17"/>
  <c r="O638" i="17" s="1"/>
  <c r="K638" i="17"/>
  <c r="L638" i="17"/>
  <c r="M638" i="17" s="1"/>
  <c r="I639" i="17"/>
  <c r="N309" i="17" s="1"/>
  <c r="J639" i="17"/>
  <c r="O639" i="17" s="1"/>
  <c r="K639" i="17"/>
  <c r="L639" i="17"/>
  <c r="M639" i="17" s="1"/>
  <c r="I640" i="17"/>
  <c r="J640" i="17"/>
  <c r="O640" i="17" s="1"/>
  <c r="K640" i="17"/>
  <c r="L640" i="17"/>
  <c r="M640" i="17" s="1"/>
  <c r="I641" i="17"/>
  <c r="N635" i="17" s="1"/>
  <c r="J641" i="17"/>
  <c r="O641" i="17" s="1"/>
  <c r="K641" i="17"/>
  <c r="L641" i="17"/>
  <c r="M641" i="17" s="1"/>
  <c r="I642" i="17"/>
  <c r="J642" i="17"/>
  <c r="O642" i="17" s="1"/>
  <c r="K642" i="17"/>
  <c r="L642" i="17"/>
  <c r="M642" i="17" s="1"/>
  <c r="I643" i="17"/>
  <c r="J643" i="17"/>
  <c r="O643" i="17" s="1"/>
  <c r="K643" i="17"/>
  <c r="L643" i="17"/>
  <c r="M643" i="17" s="1"/>
  <c r="I644" i="17"/>
  <c r="N300" i="17" s="1"/>
  <c r="J644" i="17"/>
  <c r="O644" i="17" s="1"/>
  <c r="K644" i="17"/>
  <c r="L644" i="17"/>
  <c r="M644" i="17" s="1"/>
  <c r="I645" i="17"/>
  <c r="N391" i="17" s="1"/>
  <c r="J645" i="17"/>
  <c r="O645" i="17" s="1"/>
  <c r="K645" i="17"/>
  <c r="L645" i="17"/>
  <c r="M645" i="17" s="1"/>
  <c r="I646" i="17"/>
  <c r="J646" i="17"/>
  <c r="O646" i="17" s="1"/>
  <c r="K646" i="17"/>
  <c r="L646" i="17"/>
  <c r="M646" i="17" s="1"/>
  <c r="I647" i="17"/>
  <c r="J647" i="17"/>
  <c r="O647" i="17" s="1"/>
  <c r="K647" i="17"/>
  <c r="L647" i="17"/>
  <c r="M647" i="17" s="1"/>
  <c r="I648" i="17"/>
  <c r="J648" i="17"/>
  <c r="O648" i="17" s="1"/>
  <c r="K648" i="17"/>
  <c r="L648" i="17"/>
  <c r="M648" i="17" s="1"/>
  <c r="I649" i="17"/>
  <c r="J649" i="17"/>
  <c r="O649" i="17" s="1"/>
  <c r="K649" i="17"/>
  <c r="L649" i="17"/>
  <c r="M649" i="17" s="1"/>
  <c r="I650" i="17"/>
  <c r="N305" i="17" s="1"/>
  <c r="J650" i="17"/>
  <c r="O650" i="17" s="1"/>
  <c r="K650" i="17"/>
  <c r="L650" i="17"/>
  <c r="M650" i="17" s="1"/>
  <c r="I651" i="17"/>
  <c r="J651" i="17"/>
  <c r="O651" i="17" s="1"/>
  <c r="K651" i="17"/>
  <c r="L651" i="17"/>
  <c r="M651" i="17" s="1"/>
  <c r="I652" i="17"/>
  <c r="J652" i="17"/>
  <c r="O652" i="17" s="1"/>
  <c r="K652" i="17"/>
  <c r="L652" i="17"/>
  <c r="M652" i="17" s="1"/>
  <c r="I653" i="17"/>
  <c r="J653" i="17"/>
  <c r="O653" i="17" s="1"/>
  <c r="K653" i="17"/>
  <c r="L653" i="17"/>
  <c r="M653" i="17" s="1"/>
  <c r="I654" i="17"/>
  <c r="J654" i="17"/>
  <c r="O654" i="17" s="1"/>
  <c r="K654" i="17"/>
  <c r="L654" i="17"/>
  <c r="M654" i="17" s="1"/>
  <c r="I655" i="17"/>
  <c r="J655" i="17"/>
  <c r="O655" i="17" s="1"/>
  <c r="K655" i="17"/>
  <c r="L655" i="17"/>
  <c r="M655" i="17" s="1"/>
  <c r="I656" i="17"/>
  <c r="N14" i="17" s="1"/>
  <c r="J656" i="17"/>
  <c r="O656" i="17" s="1"/>
  <c r="K656" i="17"/>
  <c r="L656" i="17"/>
  <c r="M656" i="17" s="1"/>
  <c r="I657" i="17"/>
  <c r="N191" i="17" s="1"/>
  <c r="J657" i="17"/>
  <c r="O657" i="17" s="1"/>
  <c r="K657" i="17"/>
  <c r="L657" i="17"/>
  <c r="M657" i="17" s="1"/>
  <c r="I658" i="17"/>
  <c r="J658" i="17"/>
  <c r="O658" i="17" s="1"/>
  <c r="K658" i="17"/>
  <c r="L658" i="17"/>
  <c r="M658" i="17" s="1"/>
  <c r="I659" i="17"/>
  <c r="N261" i="17" s="1"/>
  <c r="J659" i="17"/>
  <c r="O659" i="17" s="1"/>
  <c r="K659" i="17"/>
  <c r="L659" i="17"/>
  <c r="M659" i="17" s="1"/>
  <c r="I660" i="17"/>
  <c r="J660" i="17"/>
  <c r="O660" i="17" s="1"/>
  <c r="K660" i="17"/>
  <c r="L660" i="17"/>
  <c r="M660" i="17" s="1"/>
  <c r="I661" i="17"/>
  <c r="J661" i="17"/>
  <c r="O661" i="17" s="1"/>
  <c r="K661" i="17"/>
  <c r="L661" i="17"/>
  <c r="M661" i="17" s="1"/>
  <c r="I662" i="17"/>
  <c r="J662" i="17"/>
  <c r="O662" i="17" s="1"/>
  <c r="K662" i="17"/>
  <c r="L662" i="17"/>
  <c r="M662" i="17" s="1"/>
  <c r="I663" i="17"/>
  <c r="J663" i="17"/>
  <c r="O663" i="17" s="1"/>
  <c r="K663" i="17"/>
  <c r="L663" i="17"/>
  <c r="M663" i="17" s="1"/>
  <c r="I664" i="17"/>
  <c r="J664" i="17"/>
  <c r="O664" i="17" s="1"/>
  <c r="K664" i="17"/>
  <c r="L664" i="17"/>
  <c r="M664" i="17" s="1"/>
  <c r="I665" i="17"/>
  <c r="N67" i="17" s="1"/>
  <c r="J665" i="17"/>
  <c r="O665" i="17" s="1"/>
  <c r="K665" i="17"/>
  <c r="L665" i="17"/>
  <c r="M665" i="17" s="1"/>
  <c r="I666" i="17"/>
  <c r="J666" i="17"/>
  <c r="O666" i="17" s="1"/>
  <c r="K666" i="17"/>
  <c r="L666" i="17"/>
  <c r="M666" i="17" s="1"/>
  <c r="I667" i="17"/>
  <c r="J667" i="17"/>
  <c r="O667" i="17" s="1"/>
  <c r="K667" i="17"/>
  <c r="L667" i="17"/>
  <c r="M667" i="17" s="1"/>
  <c r="I668" i="17"/>
  <c r="N375" i="17" s="1"/>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N107" i="17" s="1"/>
  <c r="J672" i="17"/>
  <c r="O672" i="17" s="1"/>
  <c r="K672" i="17"/>
  <c r="L672" i="17"/>
  <c r="M672" i="17" s="1"/>
  <c r="I673" i="17"/>
  <c r="J673" i="17"/>
  <c r="O673" i="17" s="1"/>
  <c r="K673" i="17"/>
  <c r="L673" i="17"/>
  <c r="M673" i="17" s="1"/>
  <c r="I674" i="17"/>
  <c r="N333" i="17" s="1"/>
  <c r="J674" i="17"/>
  <c r="O674" i="17" s="1"/>
  <c r="K674" i="17"/>
  <c r="L674" i="17"/>
  <c r="M674" i="17" s="1"/>
  <c r="I675" i="17"/>
  <c r="J675" i="17"/>
  <c r="O675" i="17" s="1"/>
  <c r="K675" i="17"/>
  <c r="L675" i="17"/>
  <c r="M675" i="17" s="1"/>
  <c r="I676" i="17"/>
  <c r="J676" i="17"/>
  <c r="O676" i="17" s="1"/>
  <c r="K676" i="17"/>
  <c r="L676" i="17"/>
  <c r="M676" i="17" s="1"/>
  <c r="I677" i="17"/>
  <c r="N580" i="17" s="1"/>
  <c r="J677" i="17"/>
  <c r="O677" i="17" s="1"/>
  <c r="K677" i="17"/>
  <c r="L677" i="17"/>
  <c r="M677" i="17" s="1"/>
  <c r="I678" i="17"/>
  <c r="N541" i="17" s="1"/>
  <c r="J678" i="17"/>
  <c r="O678" i="17" s="1"/>
  <c r="K678" i="17"/>
  <c r="L678" i="17"/>
  <c r="M678" i="17" s="1"/>
  <c r="I679" i="17"/>
  <c r="N528" i="17" s="1"/>
  <c r="J679" i="17"/>
  <c r="O679" i="17" s="1"/>
  <c r="K679" i="17"/>
  <c r="L679" i="17"/>
  <c r="M679" i="17" s="1"/>
  <c r="I680" i="17"/>
  <c r="J680" i="17"/>
  <c r="O680" i="17" s="1"/>
  <c r="K680" i="17"/>
  <c r="L680" i="17"/>
  <c r="M680" i="17" s="1"/>
  <c r="I681" i="17"/>
  <c r="J681" i="17"/>
  <c r="O681" i="17" s="1"/>
  <c r="K681" i="17"/>
  <c r="L681" i="17"/>
  <c r="M681" i="17" s="1"/>
  <c r="I682" i="17"/>
  <c r="J682" i="17"/>
  <c r="O682" i="17" s="1"/>
  <c r="K682" i="17"/>
  <c r="L682" i="17"/>
  <c r="M682" i="17" s="1"/>
  <c r="I683" i="17"/>
  <c r="N436" i="17" s="1"/>
  <c r="J683" i="17"/>
  <c r="O683" i="17" s="1"/>
  <c r="K683" i="17"/>
  <c r="L683" i="17"/>
  <c r="M683" i="17" s="1"/>
  <c r="I684" i="17"/>
  <c r="N255" i="17" s="1"/>
  <c r="J684" i="17"/>
  <c r="O684" i="17" s="1"/>
  <c r="K684" i="17"/>
  <c r="L684" i="17"/>
  <c r="M684" i="17" s="1"/>
  <c r="I685" i="17"/>
  <c r="N345" i="17" s="1"/>
  <c r="J685" i="17"/>
  <c r="O685" i="17" s="1"/>
  <c r="K685" i="17"/>
  <c r="L685" i="17"/>
  <c r="M685" i="17" s="1"/>
  <c r="I686" i="17"/>
  <c r="N38" i="17" s="1"/>
  <c r="J686" i="17"/>
  <c r="O686" i="17" s="1"/>
  <c r="K686" i="17"/>
  <c r="L686" i="17"/>
  <c r="M686" i="17" s="1"/>
  <c r="I687" i="17"/>
  <c r="J687" i="17"/>
  <c r="O687" i="17" s="1"/>
  <c r="K687" i="17"/>
  <c r="L687" i="17"/>
  <c r="M687" i="17" s="1"/>
  <c r="I688" i="17"/>
  <c r="J688" i="17"/>
  <c r="O688" i="17" s="1"/>
  <c r="K688" i="17"/>
  <c r="L688" i="17"/>
  <c r="M688" i="17" s="1"/>
  <c r="I689" i="17"/>
  <c r="N10" i="17" s="1"/>
  <c r="J689" i="17"/>
  <c r="O689" i="17" s="1"/>
  <c r="K689" i="17"/>
  <c r="L689" i="17"/>
  <c r="M689" i="17" s="1"/>
  <c r="I690" i="17"/>
  <c r="J690" i="17"/>
  <c r="O690" i="17" s="1"/>
  <c r="K690" i="17"/>
  <c r="L690" i="17"/>
  <c r="M690" i="17" s="1"/>
  <c r="I691" i="17"/>
  <c r="N649" i="17" s="1"/>
  <c r="J691" i="17"/>
  <c r="O691" i="17" s="1"/>
  <c r="K691" i="17"/>
  <c r="L691" i="17"/>
  <c r="M691" i="17" s="1"/>
  <c r="I692" i="17"/>
  <c r="J692" i="17"/>
  <c r="O692" i="17" s="1"/>
  <c r="K692" i="17"/>
  <c r="L692" i="17"/>
  <c r="M692" i="17" s="1"/>
  <c r="I693" i="17"/>
  <c r="N549" i="17" s="1"/>
  <c r="J693" i="17"/>
  <c r="O693" i="17" s="1"/>
  <c r="K693" i="17"/>
  <c r="L693" i="17"/>
  <c r="M693" i="17" s="1"/>
  <c r="I694" i="17"/>
  <c r="J694" i="17"/>
  <c r="O694" i="17" s="1"/>
  <c r="K694" i="17"/>
  <c r="L694" i="17"/>
  <c r="M694" i="17" s="1"/>
  <c r="I695" i="17"/>
  <c r="J695" i="17"/>
  <c r="O695" i="17" s="1"/>
  <c r="K695" i="17"/>
  <c r="L695" i="17"/>
  <c r="M695" i="17" s="1"/>
  <c r="I696" i="17"/>
  <c r="N332" i="17" s="1"/>
  <c r="J696" i="17"/>
  <c r="O696" i="17" s="1"/>
  <c r="K696" i="17"/>
  <c r="L696" i="17"/>
  <c r="M696" i="17" s="1"/>
  <c r="I697" i="17"/>
  <c r="J697" i="17"/>
  <c r="O697" i="17" s="1"/>
  <c r="K697" i="17"/>
  <c r="L697" i="17"/>
  <c r="M697" i="17" s="1"/>
  <c r="I698" i="17"/>
  <c r="N166" i="17" s="1"/>
  <c r="J698" i="17"/>
  <c r="O698" i="17" s="1"/>
  <c r="K698" i="17"/>
  <c r="L698" i="17"/>
  <c r="M698" i="17" s="1"/>
  <c r="I699" i="17"/>
  <c r="J699" i="17"/>
  <c r="O699" i="17" s="1"/>
  <c r="K699" i="17"/>
  <c r="L699" i="17"/>
  <c r="M699" i="17" s="1"/>
  <c r="I700" i="17"/>
  <c r="N260" i="17" s="1"/>
  <c r="J700" i="17"/>
  <c r="O700" i="17" s="1"/>
  <c r="K700" i="17"/>
  <c r="L700" i="17"/>
  <c r="M700" i="17" s="1"/>
  <c r="I701" i="17"/>
  <c r="N619" i="17" s="1"/>
  <c r="J701" i="17"/>
  <c r="O701" i="17" s="1"/>
  <c r="K701" i="17"/>
  <c r="L701" i="17"/>
  <c r="M701" i="17" s="1"/>
  <c r="I702" i="17"/>
  <c r="N194" i="17" s="1"/>
  <c r="J702" i="17"/>
  <c r="O702" i="17" s="1"/>
  <c r="K702" i="17"/>
  <c r="L702" i="17"/>
  <c r="M702" i="17" s="1"/>
  <c r="I703" i="17"/>
  <c r="J703" i="17"/>
  <c r="O703" i="17" s="1"/>
  <c r="K703" i="17"/>
  <c r="L703" i="17"/>
  <c r="M703" i="17" s="1"/>
  <c r="I704" i="17"/>
  <c r="J704" i="17"/>
  <c r="O704" i="17" s="1"/>
  <c r="K704" i="17"/>
  <c r="L704" i="17"/>
  <c r="M704" i="17" s="1"/>
  <c r="I705" i="17"/>
  <c r="N27" i="17" s="1"/>
  <c r="J705" i="17"/>
  <c r="O705" i="17" s="1"/>
  <c r="K705" i="17"/>
  <c r="L705" i="17"/>
  <c r="M705" i="17" s="1"/>
  <c r="I706" i="17"/>
  <c r="J706" i="17"/>
  <c r="O706" i="17" s="1"/>
  <c r="K706" i="17"/>
  <c r="L706" i="17"/>
  <c r="M706" i="17" s="1"/>
  <c r="I707" i="17"/>
  <c r="J707" i="17"/>
  <c r="O707" i="17" s="1"/>
  <c r="K707" i="17"/>
  <c r="L707" i="17"/>
  <c r="M707" i="17" s="1"/>
  <c r="I708" i="17"/>
  <c r="J708" i="17"/>
  <c r="O708" i="17" s="1"/>
  <c r="K708" i="17"/>
  <c r="L708" i="17"/>
  <c r="M708" i="17" s="1"/>
  <c r="I709" i="17"/>
  <c r="J709" i="17"/>
  <c r="O709" i="17" s="1"/>
  <c r="K709" i="17"/>
  <c r="L709" i="17"/>
  <c r="M709" i="17" s="1"/>
  <c r="I710" i="17"/>
  <c r="N242" i="17" s="1"/>
  <c r="J710" i="17"/>
  <c r="O710" i="17" s="1"/>
  <c r="K710" i="17"/>
  <c r="L710" i="17"/>
  <c r="M710" i="17" s="1"/>
  <c r="I711" i="17"/>
  <c r="J711" i="17"/>
  <c r="O711" i="17" s="1"/>
  <c r="K711" i="17"/>
  <c r="L711" i="17"/>
  <c r="M711" i="17" s="1"/>
  <c r="I712" i="17"/>
  <c r="J712" i="17"/>
  <c r="O712" i="17" s="1"/>
  <c r="K712" i="17"/>
  <c r="L712" i="17"/>
  <c r="M712" i="17" s="1"/>
  <c r="I713" i="17"/>
  <c r="J713" i="17"/>
  <c r="O713" i="17" s="1"/>
  <c r="K713" i="17"/>
  <c r="L713" i="17"/>
  <c r="M713" i="17" s="1"/>
  <c r="I714" i="17"/>
  <c r="N132" i="17" s="1"/>
  <c r="J714" i="17"/>
  <c r="O714" i="17" s="1"/>
  <c r="K714" i="17"/>
  <c r="L714" i="17"/>
  <c r="M714" i="17" s="1"/>
  <c r="I715" i="17"/>
  <c r="N361" i="17" s="1"/>
  <c r="J715" i="17"/>
  <c r="O715" i="17" s="1"/>
  <c r="K715" i="17"/>
  <c r="L715" i="17"/>
  <c r="M715" i="17" s="1"/>
  <c r="I716" i="17"/>
  <c r="N657" i="17" s="1"/>
  <c r="J716" i="17"/>
  <c r="O716" i="17" s="1"/>
  <c r="K716" i="17"/>
  <c r="L716" i="17"/>
  <c r="M716" i="17" s="1"/>
  <c r="I717" i="17"/>
  <c r="J717" i="17"/>
  <c r="O717" i="17" s="1"/>
  <c r="K717" i="17"/>
  <c r="L717" i="17"/>
  <c r="M717" i="17" s="1"/>
  <c r="I718" i="17"/>
  <c r="J718" i="17"/>
  <c r="O718" i="17" s="1"/>
  <c r="K718" i="17"/>
  <c r="L718" i="17"/>
  <c r="M718" i="17" s="1"/>
  <c r="I719" i="17"/>
  <c r="J719" i="17"/>
  <c r="O719" i="17" s="1"/>
  <c r="K719" i="17"/>
  <c r="L719" i="17"/>
  <c r="M719" i="17" s="1"/>
  <c r="I720" i="17"/>
  <c r="N652" i="17" s="1"/>
  <c r="J720" i="17"/>
  <c r="O720" i="17" s="1"/>
  <c r="K720" i="17"/>
  <c r="L720" i="17"/>
  <c r="M720" i="17" s="1"/>
  <c r="I721" i="17"/>
  <c r="J721" i="17"/>
  <c r="O721" i="17" s="1"/>
  <c r="K721" i="17"/>
  <c r="L721" i="17"/>
  <c r="M721" i="17" s="1"/>
  <c r="I722" i="17"/>
  <c r="J722" i="17"/>
  <c r="O722" i="17" s="1"/>
  <c r="K722" i="17"/>
  <c r="L722" i="17"/>
  <c r="M722" i="17" s="1"/>
  <c r="I723" i="17"/>
  <c r="J723" i="17"/>
  <c r="O723" i="17" s="1"/>
  <c r="K723" i="17"/>
  <c r="L723" i="17"/>
  <c r="M723" i="17" s="1"/>
  <c r="I724" i="17"/>
  <c r="J724" i="17"/>
  <c r="O724" i="17" s="1"/>
  <c r="K724" i="17"/>
  <c r="L724" i="17"/>
  <c r="M724" i="17" s="1"/>
  <c r="I725" i="17"/>
  <c r="J725" i="17"/>
  <c r="O725" i="17" s="1"/>
  <c r="K725" i="17"/>
  <c r="L725" i="17"/>
  <c r="M725" i="17" s="1"/>
  <c r="I726" i="17"/>
  <c r="N435" i="17" s="1"/>
  <c r="J726" i="17"/>
  <c r="O726" i="17" s="1"/>
  <c r="K726" i="17"/>
  <c r="L726" i="17"/>
  <c r="M726" i="17" s="1"/>
  <c r="I727" i="17"/>
  <c r="J727" i="17"/>
  <c r="O727" i="17" s="1"/>
  <c r="K727" i="17"/>
  <c r="L727" i="17"/>
  <c r="M727" i="17" s="1"/>
  <c r="I728" i="17"/>
  <c r="J728" i="17"/>
  <c r="O728" i="17" s="1"/>
  <c r="K728" i="17"/>
  <c r="L728" i="17"/>
  <c r="M728" i="17" s="1"/>
  <c r="I729" i="17"/>
  <c r="N581" i="17" s="1"/>
  <c r="J729" i="17"/>
  <c r="O729" i="17" s="1"/>
  <c r="K729" i="17"/>
  <c r="L729" i="17"/>
  <c r="M729" i="17" s="1"/>
  <c r="I730" i="17"/>
  <c r="N495" i="17" s="1"/>
  <c r="J730" i="17"/>
  <c r="O730" i="17" s="1"/>
  <c r="K730" i="17"/>
  <c r="L730" i="17"/>
  <c r="M730" i="17" s="1"/>
  <c r="I731" i="17"/>
  <c r="J731" i="17"/>
  <c r="O731" i="17" s="1"/>
  <c r="K731" i="17"/>
  <c r="L731" i="17"/>
  <c r="M731" i="17" s="1"/>
  <c r="I732" i="17"/>
  <c r="J732" i="17"/>
  <c r="O732" i="17" s="1"/>
  <c r="K732" i="17"/>
  <c r="L732" i="17"/>
  <c r="M732" i="17" s="1"/>
  <c r="I733" i="17"/>
  <c r="J733" i="17"/>
  <c r="O733" i="17" s="1"/>
  <c r="K733" i="17"/>
  <c r="L733" i="17"/>
  <c r="M733" i="17" s="1"/>
  <c r="I734" i="17"/>
  <c r="N624" i="17" s="1"/>
  <c r="J734" i="17"/>
  <c r="O734" i="17" s="1"/>
  <c r="K734" i="17"/>
  <c r="L734" i="17"/>
  <c r="M734" i="17" s="1"/>
  <c r="I735" i="17"/>
  <c r="J735" i="17"/>
  <c r="O735" i="17" s="1"/>
  <c r="K735" i="17"/>
  <c r="L735" i="17"/>
  <c r="M735" i="17" s="1"/>
  <c r="I736" i="17"/>
  <c r="J736" i="17"/>
  <c r="O736" i="17" s="1"/>
  <c r="K736" i="17"/>
  <c r="L736" i="17"/>
  <c r="M736" i="17" s="1"/>
  <c r="I737" i="17"/>
  <c r="J737" i="17"/>
  <c r="O737" i="17" s="1"/>
  <c r="K737" i="17"/>
  <c r="L737" i="17"/>
  <c r="M737" i="17" s="1"/>
  <c r="I738" i="17"/>
  <c r="N29" i="17" s="1"/>
  <c r="J738" i="17"/>
  <c r="O738" i="17" s="1"/>
  <c r="K738" i="17"/>
  <c r="L738" i="17"/>
  <c r="M738" i="17" s="1"/>
  <c r="I739" i="17"/>
  <c r="N723" i="17" s="1"/>
  <c r="J739" i="17"/>
  <c r="O739" i="17" s="1"/>
  <c r="K739" i="17"/>
  <c r="L739" i="17"/>
  <c r="M739" i="17" s="1"/>
  <c r="I740" i="17"/>
  <c r="N246" i="17" s="1"/>
  <c r="J740" i="17"/>
  <c r="O740" i="17" s="1"/>
  <c r="K740" i="17"/>
  <c r="L740" i="17"/>
  <c r="M740" i="17" s="1"/>
  <c r="I741" i="17"/>
  <c r="N708" i="17" s="1"/>
  <c r="J741" i="17"/>
  <c r="O741" i="17" s="1"/>
  <c r="K741" i="17"/>
  <c r="L741" i="17"/>
  <c r="M741" i="17" s="1"/>
  <c r="I742" i="17"/>
  <c r="J742" i="17"/>
  <c r="O742" i="17" s="1"/>
  <c r="K742" i="17"/>
  <c r="L742" i="17"/>
  <c r="M742" i="17" s="1"/>
  <c r="I743" i="17"/>
  <c r="N77" i="17" s="1"/>
  <c r="J743" i="17"/>
  <c r="O743" i="17" s="1"/>
  <c r="K743" i="17"/>
  <c r="L743" i="17"/>
  <c r="M743" i="17" s="1"/>
  <c r="I744" i="17"/>
  <c r="N482" i="17" s="1"/>
  <c r="J744" i="17"/>
  <c r="O744" i="17" s="1"/>
  <c r="K744" i="17"/>
  <c r="L744" i="17"/>
  <c r="M744" i="17" s="1"/>
  <c r="I745" i="17"/>
  <c r="J745" i="17"/>
  <c r="O745" i="17" s="1"/>
  <c r="K745" i="17"/>
  <c r="L745" i="17"/>
  <c r="M745" i="17" s="1"/>
  <c r="I746" i="17"/>
  <c r="N58" i="17" s="1"/>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N434" i="17" s="1"/>
  <c r="J750" i="17"/>
  <c r="O750" i="17" s="1"/>
  <c r="K750" i="17"/>
  <c r="L750" i="17"/>
  <c r="M750" i="17" s="1"/>
  <c r="I751" i="17"/>
  <c r="N532" i="17" s="1"/>
  <c r="J751" i="17"/>
  <c r="O751" i="17" s="1"/>
  <c r="K751" i="17"/>
  <c r="L751" i="17"/>
  <c r="M751" i="17" s="1"/>
  <c r="I752" i="17"/>
  <c r="N596" i="17" s="1"/>
  <c r="J752" i="17"/>
  <c r="O752" i="17" s="1"/>
  <c r="K752" i="17"/>
  <c r="L752" i="17"/>
  <c r="M752" i="17" s="1"/>
  <c r="I753" i="17"/>
  <c r="N272" i="17" s="1"/>
  <c r="J753" i="17"/>
  <c r="O753" i="17" s="1"/>
  <c r="K753" i="17"/>
  <c r="L753" i="17"/>
  <c r="M753" i="17" s="1"/>
  <c r="I754" i="17"/>
  <c r="N134" i="17" s="1"/>
  <c r="J754" i="17"/>
  <c r="O754" i="17" s="1"/>
  <c r="K754" i="17"/>
  <c r="L754" i="17"/>
  <c r="M754" i="17" s="1"/>
  <c r="I755" i="17"/>
  <c r="J755" i="17"/>
  <c r="O755" i="17" s="1"/>
  <c r="K755" i="17"/>
  <c r="L755" i="17"/>
  <c r="M755" i="17" s="1"/>
  <c r="I756" i="17"/>
  <c r="J756" i="17"/>
  <c r="O756" i="17" s="1"/>
  <c r="K756" i="17"/>
  <c r="L756" i="17"/>
  <c r="M756" i="17" s="1"/>
  <c r="I757" i="17"/>
  <c r="J757" i="17"/>
  <c r="O757" i="17" s="1"/>
  <c r="K757" i="17"/>
  <c r="L757" i="17"/>
  <c r="M757" i="17" s="1"/>
  <c r="I758" i="17"/>
  <c r="J758" i="17"/>
  <c r="O758" i="17" s="1"/>
  <c r="K758" i="17"/>
  <c r="L758" i="17"/>
  <c r="M758" i="17" s="1"/>
  <c r="I759" i="17"/>
  <c r="N369" i="17" s="1"/>
  <c r="J759" i="17"/>
  <c r="O759" i="17" s="1"/>
  <c r="K759" i="17"/>
  <c r="L759" i="17"/>
  <c r="M759" i="17" s="1"/>
  <c r="I760" i="17"/>
  <c r="N151" i="17" s="1"/>
  <c r="J760" i="17"/>
  <c r="O760" i="17" s="1"/>
  <c r="K760" i="17"/>
  <c r="L760" i="17"/>
  <c r="M760" i="17" s="1"/>
  <c r="I761" i="17"/>
  <c r="N472" i="17" s="1"/>
  <c r="J761" i="17"/>
  <c r="O761" i="17" s="1"/>
  <c r="K761" i="17"/>
  <c r="L761" i="17"/>
  <c r="M761" i="17" s="1"/>
  <c r="I762" i="17"/>
  <c r="J762" i="17"/>
  <c r="O762" i="17" s="1"/>
  <c r="K762" i="17"/>
  <c r="L762" i="17"/>
  <c r="M762" i="17" s="1"/>
  <c r="I763" i="17"/>
  <c r="N178" i="17" s="1"/>
  <c r="J763" i="17"/>
  <c r="O763" i="17" s="1"/>
  <c r="K763" i="17"/>
  <c r="L763" i="17"/>
  <c r="M763" i="17" s="1"/>
  <c r="I764" i="17"/>
  <c r="N76" i="17" s="1"/>
  <c r="J764" i="17"/>
  <c r="O764" i="17" s="1"/>
  <c r="K764" i="17"/>
  <c r="L764" i="17"/>
  <c r="M764" i="17" s="1"/>
  <c r="I765" i="17"/>
  <c r="J765" i="17"/>
  <c r="O765" i="17" s="1"/>
  <c r="K765" i="17"/>
  <c r="L765" i="17"/>
  <c r="M765" i="17" s="1"/>
  <c r="I766" i="17"/>
  <c r="N236" i="17" s="1"/>
  <c r="J766" i="17"/>
  <c r="O766" i="17" s="1"/>
  <c r="K766" i="17"/>
  <c r="L766" i="17"/>
  <c r="M766" i="17" s="1"/>
  <c r="I767" i="17"/>
  <c r="J767" i="17"/>
  <c r="O767" i="17" s="1"/>
  <c r="K767" i="17"/>
  <c r="L767" i="17"/>
  <c r="M767" i="17" s="1"/>
  <c r="I768" i="17"/>
  <c r="J768" i="17"/>
  <c r="O768" i="17" s="1"/>
  <c r="K768" i="17"/>
  <c r="L768" i="17"/>
  <c r="M768" i="17" s="1"/>
  <c r="I769" i="17"/>
  <c r="N586" i="17" s="1"/>
  <c r="J769" i="17"/>
  <c r="O769" i="17" s="1"/>
  <c r="K769" i="17"/>
  <c r="L769" i="17"/>
  <c r="M769" i="17" s="1"/>
  <c r="I770" i="17"/>
  <c r="J770" i="17"/>
  <c r="O770" i="17" s="1"/>
  <c r="K770" i="17"/>
  <c r="L770" i="17"/>
  <c r="M770" i="17" s="1"/>
  <c r="I771" i="17"/>
  <c r="N329" i="17" s="1"/>
  <c r="J771" i="17"/>
  <c r="O771" i="17" s="1"/>
  <c r="K771" i="17"/>
  <c r="L771" i="17"/>
  <c r="M771" i="17" s="1"/>
  <c r="I772" i="17"/>
  <c r="N448" i="17" s="1"/>
  <c r="J772" i="17"/>
  <c r="O772" i="17" s="1"/>
  <c r="K772" i="17"/>
  <c r="L772" i="17"/>
  <c r="M772" i="17" s="1"/>
  <c r="I773" i="17"/>
  <c r="N7" i="17" s="1"/>
  <c r="J773" i="17"/>
  <c r="O773" i="17" s="1"/>
  <c r="K773" i="17"/>
  <c r="L773" i="17"/>
  <c r="M773" i="17" s="1"/>
  <c r="I774" i="17"/>
  <c r="N744" i="17" s="1"/>
  <c r="J774" i="17"/>
  <c r="O774" i="17" s="1"/>
  <c r="K774" i="17"/>
  <c r="L774" i="17"/>
  <c r="M774" i="17" s="1"/>
  <c r="I775" i="17"/>
  <c r="N768" i="17" s="1"/>
  <c r="J775" i="17"/>
  <c r="O775" i="17" s="1"/>
  <c r="K775" i="17"/>
  <c r="L775" i="17"/>
  <c r="M775" i="17" s="1"/>
  <c r="I776" i="17"/>
  <c r="J776" i="17"/>
  <c r="O776" i="17" s="1"/>
  <c r="K776" i="17"/>
  <c r="L776" i="17"/>
  <c r="M776" i="17" s="1"/>
  <c r="I777" i="17"/>
  <c r="N682" i="17" s="1"/>
  <c r="J777" i="17"/>
  <c r="O777" i="17" s="1"/>
  <c r="K777" i="17"/>
  <c r="L777" i="17"/>
  <c r="M777" i="17" s="1"/>
  <c r="I778" i="17"/>
  <c r="J778" i="17"/>
  <c r="O778" i="17" s="1"/>
  <c r="K778" i="17"/>
  <c r="L778" i="17"/>
  <c r="M778" i="17" s="1"/>
  <c r="I779" i="17"/>
  <c r="N61" i="17" s="1"/>
  <c r="J779" i="17"/>
  <c r="O779" i="17" s="1"/>
  <c r="K779" i="17"/>
  <c r="L779" i="17"/>
  <c r="M779" i="17" s="1"/>
  <c r="I780" i="17"/>
  <c r="N310" i="17" s="1"/>
  <c r="J780" i="17"/>
  <c r="O780" i="17" s="1"/>
  <c r="K780" i="17"/>
  <c r="L780" i="17"/>
  <c r="M780" i="17" s="1"/>
  <c r="I781" i="17"/>
  <c r="N374" i="17" s="1"/>
  <c r="J781" i="17"/>
  <c r="O781" i="17" s="1"/>
  <c r="K781" i="17"/>
  <c r="L781" i="17"/>
  <c r="M781" i="17" s="1"/>
  <c r="I782" i="17"/>
  <c r="N304" i="17" s="1"/>
  <c r="J782" i="17"/>
  <c r="O782" i="17" s="1"/>
  <c r="K782" i="17"/>
  <c r="L782" i="17"/>
  <c r="M782" i="17" s="1"/>
  <c r="I783" i="17"/>
  <c r="N224" i="17" s="1"/>
  <c r="J783" i="17"/>
  <c r="O783" i="17" s="1"/>
  <c r="K783" i="17"/>
  <c r="L783" i="17"/>
  <c r="M783" i="17" s="1"/>
  <c r="I784" i="17"/>
  <c r="N318" i="17" s="1"/>
  <c r="J784" i="17"/>
  <c r="O784" i="17" s="1"/>
  <c r="K784" i="17"/>
  <c r="L784" i="17"/>
  <c r="M784" i="17" s="1"/>
  <c r="I785" i="17"/>
  <c r="N625" i="17" s="1"/>
  <c r="J785" i="17"/>
  <c r="O785" i="17" s="1"/>
  <c r="K785" i="17"/>
  <c r="L785" i="17"/>
  <c r="M785" i="17" s="1"/>
  <c r="I786" i="17"/>
  <c r="J786" i="17"/>
  <c r="O786" i="17" s="1"/>
  <c r="K786" i="17"/>
  <c r="L786" i="17"/>
  <c r="M786" i="17" s="1"/>
  <c r="I787" i="17"/>
  <c r="N660" i="17" s="1"/>
  <c r="J787" i="17"/>
  <c r="O787" i="17" s="1"/>
  <c r="K787" i="17"/>
  <c r="L787" i="17"/>
  <c r="M787" i="17" s="1"/>
  <c r="I788" i="17"/>
  <c r="J788" i="17"/>
  <c r="O788" i="17" s="1"/>
  <c r="K788" i="17"/>
  <c r="L788" i="17"/>
  <c r="M788" i="17" s="1"/>
  <c r="I789" i="17"/>
  <c r="N623" i="17" s="1"/>
  <c r="J789" i="17"/>
  <c r="O789" i="17" s="1"/>
  <c r="K789" i="17"/>
  <c r="L789" i="17"/>
  <c r="M789" i="17" s="1"/>
  <c r="I790" i="17"/>
  <c r="J790" i="17"/>
  <c r="O790" i="17" s="1"/>
  <c r="K790" i="17"/>
  <c r="L790" i="17"/>
  <c r="M790" i="17" s="1"/>
  <c r="I791" i="17"/>
  <c r="N19" i="17" s="1"/>
  <c r="J791" i="17"/>
  <c r="O791" i="17" s="1"/>
  <c r="K791" i="17"/>
  <c r="L791" i="17"/>
  <c r="M791" i="17" s="1"/>
  <c r="I792" i="17"/>
  <c r="J792" i="17"/>
  <c r="O792" i="17" s="1"/>
  <c r="K792" i="17"/>
  <c r="L792" i="17"/>
  <c r="M792" i="17" s="1"/>
  <c r="I793" i="17"/>
  <c r="N354" i="17" s="1"/>
  <c r="J793" i="17"/>
  <c r="O793" i="17" s="1"/>
  <c r="K793" i="17"/>
  <c r="L793" i="17"/>
  <c r="M793" i="17" s="1"/>
  <c r="I794" i="17"/>
  <c r="N65" i="17" s="1"/>
  <c r="J794" i="17"/>
  <c r="O794" i="17" s="1"/>
  <c r="K794" i="17"/>
  <c r="L794" i="17"/>
  <c r="M794" i="17" s="1"/>
  <c r="I795" i="17"/>
  <c r="N118" i="17" s="1"/>
  <c r="J795" i="17"/>
  <c r="O795" i="17" s="1"/>
  <c r="K795" i="17"/>
  <c r="L795" i="17"/>
  <c r="M795" i="17" s="1"/>
  <c r="I796" i="17"/>
  <c r="N376" i="17" s="1"/>
  <c r="J796" i="17"/>
  <c r="O796" i="17" s="1"/>
  <c r="K796" i="17"/>
  <c r="L796" i="17"/>
  <c r="M796" i="17" s="1"/>
  <c r="I797" i="17"/>
  <c r="J797" i="17"/>
  <c r="O797" i="17" s="1"/>
  <c r="K797" i="17"/>
  <c r="L797" i="17"/>
  <c r="M797" i="17" s="1"/>
  <c r="I798" i="17"/>
  <c r="J798" i="17"/>
  <c r="O798" i="17" s="1"/>
  <c r="K798" i="17"/>
  <c r="L798" i="17"/>
  <c r="M798" i="17" s="1"/>
  <c r="I799" i="17"/>
  <c r="J799" i="17"/>
  <c r="O799" i="17" s="1"/>
  <c r="K799" i="17"/>
  <c r="L799" i="17"/>
  <c r="M799" i="17" s="1"/>
  <c r="I800" i="17"/>
  <c r="N350" i="17" s="1"/>
  <c r="J800" i="17"/>
  <c r="O800" i="17" s="1"/>
  <c r="K800" i="17"/>
  <c r="L800" i="17"/>
  <c r="M800" i="17" s="1"/>
  <c r="I801" i="17"/>
  <c r="J801" i="17"/>
  <c r="O801" i="17" s="1"/>
  <c r="K801" i="17"/>
  <c r="L801" i="17"/>
  <c r="M801" i="17" s="1"/>
  <c r="I802" i="17"/>
  <c r="N560" i="17" s="1"/>
  <c r="J802" i="17"/>
  <c r="O802" i="17" s="1"/>
  <c r="K802" i="17"/>
  <c r="L802" i="17"/>
  <c r="M802" i="17" s="1"/>
  <c r="I803" i="17"/>
  <c r="N405" i="17" s="1"/>
  <c r="J803" i="17"/>
  <c r="O803" i="17" s="1"/>
  <c r="K803" i="17"/>
  <c r="L803" i="17"/>
  <c r="M803" i="17" s="1"/>
  <c r="I804" i="17"/>
  <c r="N323" i="17" s="1"/>
  <c r="J804" i="17"/>
  <c r="O804" i="17" s="1"/>
  <c r="K804" i="17"/>
  <c r="L804" i="17"/>
  <c r="M804" i="17" s="1"/>
  <c r="I805" i="17"/>
  <c r="N355" i="17" s="1"/>
  <c r="J805" i="17"/>
  <c r="O805" i="17" s="1"/>
  <c r="K805" i="17"/>
  <c r="L805" i="17"/>
  <c r="M805" i="17" s="1"/>
  <c r="I806" i="17"/>
  <c r="N609" i="17" s="1"/>
  <c r="J806" i="17"/>
  <c r="O806" i="17" s="1"/>
  <c r="K806" i="17"/>
  <c r="L806" i="17"/>
  <c r="M806" i="17" s="1"/>
  <c r="I807" i="17"/>
  <c r="J807" i="17"/>
  <c r="O807" i="17" s="1"/>
  <c r="K807" i="17"/>
  <c r="L807" i="17"/>
  <c r="M807" i="17" s="1"/>
  <c r="I808" i="17"/>
  <c r="N561" i="17" s="1"/>
  <c r="J808" i="17"/>
  <c r="O808" i="17" s="1"/>
  <c r="K808" i="17"/>
  <c r="L808" i="17"/>
  <c r="M808" i="17" s="1"/>
  <c r="I809" i="17"/>
  <c r="J809" i="17"/>
  <c r="O809" i="17" s="1"/>
  <c r="K809" i="17"/>
  <c r="L809" i="17"/>
  <c r="M809" i="17" s="1"/>
  <c r="I810" i="17"/>
  <c r="N288" i="17" s="1"/>
  <c r="J810" i="17"/>
  <c r="O810" i="17" s="1"/>
  <c r="K810" i="17"/>
  <c r="L810" i="17"/>
  <c r="M810" i="17" s="1"/>
  <c r="I811" i="17"/>
  <c r="N557" i="17" s="1"/>
  <c r="J811" i="17"/>
  <c r="O811" i="17" s="1"/>
  <c r="K811" i="17"/>
  <c r="L811" i="17"/>
  <c r="M811" i="17" s="1"/>
  <c r="I812" i="17"/>
  <c r="J812" i="17"/>
  <c r="O812" i="17" s="1"/>
  <c r="K812" i="17"/>
  <c r="L812" i="17"/>
  <c r="M812" i="17" s="1"/>
  <c r="I813" i="17"/>
  <c r="N461" i="17" s="1"/>
  <c r="J813" i="17"/>
  <c r="O813" i="17" s="1"/>
  <c r="K813" i="17"/>
  <c r="L813" i="17"/>
  <c r="M813" i="17" s="1"/>
  <c r="I814" i="17"/>
  <c r="N462" i="17" s="1"/>
  <c r="J814" i="17"/>
  <c r="O814" i="17" s="1"/>
  <c r="K814" i="17"/>
  <c r="L814" i="17"/>
  <c r="M814" i="17" s="1"/>
  <c r="I815" i="17"/>
  <c r="N510" i="17" s="1"/>
  <c r="J815" i="17"/>
  <c r="O815" i="17" s="1"/>
  <c r="K815" i="17"/>
  <c r="L815" i="17"/>
  <c r="M815" i="17" s="1"/>
  <c r="I816" i="17"/>
  <c r="N83" i="17" s="1"/>
  <c r="J816" i="17"/>
  <c r="O816" i="17" s="1"/>
  <c r="K816" i="17"/>
  <c r="L816" i="17"/>
  <c r="M816" i="17" s="1"/>
  <c r="I817" i="17"/>
  <c r="N525" i="17" s="1"/>
  <c r="J817" i="17"/>
  <c r="O817" i="17" s="1"/>
  <c r="K817" i="17"/>
  <c r="L817" i="17"/>
  <c r="M817" i="17" s="1"/>
  <c r="I818" i="17"/>
  <c r="N51" i="17" s="1"/>
  <c r="J818" i="17"/>
  <c r="O818" i="17" s="1"/>
  <c r="K818" i="17"/>
  <c r="L818" i="17"/>
  <c r="M818" i="17" s="1"/>
  <c r="I819" i="17"/>
  <c r="N237" i="17" s="1"/>
  <c r="J819" i="17"/>
  <c r="O819" i="17" s="1"/>
  <c r="K819" i="17"/>
  <c r="L819" i="17"/>
  <c r="M819" i="17" s="1"/>
  <c r="I820" i="17"/>
  <c r="J820" i="17"/>
  <c r="O820" i="17" s="1"/>
  <c r="K820" i="17"/>
  <c r="L820" i="17"/>
  <c r="M820" i="17" s="1"/>
  <c r="I821" i="17"/>
  <c r="N387" i="17" s="1"/>
  <c r="J821" i="17"/>
  <c r="O821" i="17" s="1"/>
  <c r="K821" i="17"/>
  <c r="L821" i="17"/>
  <c r="M821" i="17" s="1"/>
  <c r="I822" i="17"/>
  <c r="N31" i="17" s="1"/>
  <c r="J822" i="17"/>
  <c r="O822" i="17" s="1"/>
  <c r="K822" i="17"/>
  <c r="L822" i="17"/>
  <c r="M822" i="17" s="1"/>
  <c r="I823" i="17"/>
  <c r="J823" i="17"/>
  <c r="O823" i="17" s="1"/>
  <c r="K823" i="17"/>
  <c r="L823" i="17"/>
  <c r="M823" i="17" s="1"/>
  <c r="I824" i="17"/>
  <c r="N96" i="17" s="1"/>
  <c r="J824" i="17"/>
  <c r="O824" i="17" s="1"/>
  <c r="K824" i="17"/>
  <c r="L824" i="17"/>
  <c r="M824" i="17" s="1"/>
  <c r="I825" i="17"/>
  <c r="N483" i="17" s="1"/>
  <c r="J825" i="17"/>
  <c r="O825" i="17" s="1"/>
  <c r="K825" i="17"/>
  <c r="L825" i="17"/>
  <c r="M825" i="17" s="1"/>
  <c r="I826" i="17"/>
  <c r="J826" i="17"/>
  <c r="O826" i="17" s="1"/>
  <c r="K826" i="17"/>
  <c r="L826" i="17"/>
  <c r="M826" i="17" s="1"/>
  <c r="I827" i="17"/>
  <c r="J827" i="17"/>
  <c r="O827" i="17" s="1"/>
  <c r="K827" i="17"/>
  <c r="L827" i="17"/>
  <c r="M827" i="17" s="1"/>
  <c r="I828" i="17"/>
  <c r="N604" i="17" s="1"/>
  <c r="J828" i="17"/>
  <c r="O828" i="17" s="1"/>
  <c r="K828" i="17"/>
  <c r="L828" i="17"/>
  <c r="M828" i="17" s="1"/>
  <c r="I829" i="17"/>
  <c r="N818" i="17" s="1"/>
  <c r="J829" i="17"/>
  <c r="O829" i="17" s="1"/>
  <c r="K829" i="17"/>
  <c r="L829" i="17"/>
  <c r="M829" i="17" s="1"/>
  <c r="I830" i="17"/>
  <c r="N783" i="17" s="1"/>
  <c r="J830" i="17"/>
  <c r="O830" i="17" s="1"/>
  <c r="K830" i="17"/>
  <c r="L830" i="17"/>
  <c r="M830" i="17" s="1"/>
  <c r="I831" i="17"/>
  <c r="N314" i="17" s="1"/>
  <c r="J831" i="17"/>
  <c r="O831" i="17" s="1"/>
  <c r="K831" i="17"/>
  <c r="L831" i="17"/>
  <c r="M831" i="17" s="1"/>
  <c r="I832" i="17"/>
  <c r="N701" i="17" s="1"/>
  <c r="J832" i="17"/>
  <c r="O832" i="17" s="1"/>
  <c r="K832" i="17"/>
  <c r="L832" i="17"/>
  <c r="M832" i="17" s="1"/>
  <c r="I833" i="17"/>
  <c r="N702" i="17" s="1"/>
  <c r="J833" i="17"/>
  <c r="O833" i="17" s="1"/>
  <c r="K833" i="17"/>
  <c r="L833" i="17"/>
  <c r="M833" i="17" s="1"/>
  <c r="I834" i="17"/>
  <c r="N593" i="17" s="1"/>
  <c r="J834" i="17"/>
  <c r="O834" i="17" s="1"/>
  <c r="K834" i="17"/>
  <c r="L834" i="17"/>
  <c r="M834" i="17" s="1"/>
  <c r="I835" i="17"/>
  <c r="N621" i="17" s="1"/>
  <c r="J835" i="17"/>
  <c r="O835" i="17" s="1"/>
  <c r="K835" i="17"/>
  <c r="L835" i="17"/>
  <c r="M835" i="17" s="1"/>
  <c r="I836" i="17"/>
  <c r="N488" i="17" s="1"/>
  <c r="J836" i="17"/>
  <c r="O836" i="17" s="1"/>
  <c r="K836" i="17"/>
  <c r="L836" i="17"/>
  <c r="M836" i="17" s="1"/>
  <c r="I837" i="17"/>
  <c r="N589" i="17" s="1"/>
  <c r="J837" i="17"/>
  <c r="O837" i="17" s="1"/>
  <c r="K837" i="17"/>
  <c r="L837" i="17"/>
  <c r="M837" i="17" s="1"/>
  <c r="I838" i="17"/>
  <c r="J838" i="17"/>
  <c r="O838" i="17" s="1"/>
  <c r="K838" i="17"/>
  <c r="L838" i="17"/>
  <c r="M838" i="17" s="1"/>
  <c r="I839" i="17"/>
  <c r="N179" i="17" s="1"/>
  <c r="J839" i="17"/>
  <c r="O839" i="17" s="1"/>
  <c r="K839" i="17"/>
  <c r="L839" i="17"/>
  <c r="M839" i="17" s="1"/>
  <c r="I840" i="17"/>
  <c r="J840" i="17"/>
  <c r="O840" i="17" s="1"/>
  <c r="K840" i="17"/>
  <c r="L840" i="17"/>
  <c r="M840" i="17" s="1"/>
  <c r="I841" i="17"/>
  <c r="N797" i="17" s="1"/>
  <c r="J841" i="17"/>
  <c r="O841" i="17" s="1"/>
  <c r="K841" i="17"/>
  <c r="L841" i="17"/>
  <c r="M841" i="17" s="1"/>
  <c r="I842" i="17"/>
  <c r="J842" i="17"/>
  <c r="O842" i="17" s="1"/>
  <c r="K842" i="17"/>
  <c r="L842" i="17"/>
  <c r="M842" i="17" s="1"/>
  <c r="I843" i="17"/>
  <c r="J843" i="17"/>
  <c r="O843" i="17" s="1"/>
  <c r="K843" i="17"/>
  <c r="L843" i="17"/>
  <c r="M843" i="17" s="1"/>
  <c r="I844" i="17"/>
  <c r="N778" i="17" s="1"/>
  <c r="J844" i="17"/>
  <c r="O844" i="17" s="1"/>
  <c r="K844" i="17"/>
  <c r="L844" i="17"/>
  <c r="M844" i="17" s="1"/>
  <c r="I845" i="17"/>
  <c r="N675" i="17" s="1"/>
  <c r="J845" i="17"/>
  <c r="O845" i="17" s="1"/>
  <c r="K845" i="17"/>
  <c r="L845" i="17"/>
  <c r="M845" i="17" s="1"/>
  <c r="I846" i="17"/>
  <c r="N756" i="17" s="1"/>
  <c r="J846" i="17"/>
  <c r="O846" i="17" s="1"/>
  <c r="K846" i="17"/>
  <c r="L846" i="17"/>
  <c r="M846" i="17" s="1"/>
  <c r="I847" i="17"/>
  <c r="J847" i="17"/>
  <c r="O847" i="17" s="1"/>
  <c r="K847" i="17"/>
  <c r="L847" i="17"/>
  <c r="M847" i="17" s="1"/>
  <c r="I848" i="17"/>
  <c r="J848" i="17"/>
  <c r="O848" i="17" s="1"/>
  <c r="K848" i="17"/>
  <c r="L848" i="17"/>
  <c r="M848" i="17" s="1"/>
  <c r="I849" i="17"/>
  <c r="N735" i="17" s="1"/>
  <c r="J849" i="17"/>
  <c r="O849" i="17" s="1"/>
  <c r="K849" i="17"/>
  <c r="L849" i="17"/>
  <c r="M849" i="17" s="1"/>
  <c r="I850" i="17"/>
  <c r="N8" i="17" s="1"/>
  <c r="J850" i="17"/>
  <c r="O850" i="17" s="1"/>
  <c r="K850" i="17"/>
  <c r="L850" i="17"/>
  <c r="M850" i="17" s="1"/>
  <c r="I851" i="17"/>
  <c r="J851" i="17"/>
  <c r="O851" i="17" s="1"/>
  <c r="K851" i="17"/>
  <c r="L851" i="17"/>
  <c r="M851" i="17" s="1"/>
  <c r="I852" i="17"/>
  <c r="J852" i="17"/>
  <c r="O852" i="17" s="1"/>
  <c r="K852" i="17"/>
  <c r="L852" i="17"/>
  <c r="M852" i="17" s="1"/>
  <c r="I853" i="17"/>
  <c r="N321" i="17" s="1"/>
  <c r="J853" i="17"/>
  <c r="O853" i="17" s="1"/>
  <c r="K853" i="17"/>
  <c r="L853" i="17"/>
  <c r="M853" i="17" s="1"/>
  <c r="I854" i="17"/>
  <c r="N807" i="17" s="1"/>
  <c r="J854" i="17"/>
  <c r="O854" i="17" s="1"/>
  <c r="K854" i="17"/>
  <c r="L854" i="17"/>
  <c r="M854" i="17" s="1"/>
  <c r="I855" i="17"/>
  <c r="J855" i="17"/>
  <c r="O855" i="17" s="1"/>
  <c r="K855" i="17"/>
  <c r="L855" i="17"/>
  <c r="M855" i="17" s="1"/>
  <c r="I856" i="17"/>
  <c r="N794" i="17" s="1"/>
  <c r="J856" i="17"/>
  <c r="O856" i="17" s="1"/>
  <c r="K856" i="17"/>
  <c r="L856" i="17"/>
  <c r="M856" i="17" s="1"/>
  <c r="I857" i="17"/>
  <c r="N120" i="17" s="1"/>
  <c r="J857" i="17"/>
  <c r="O857" i="17" s="1"/>
  <c r="K857" i="17"/>
  <c r="L857" i="17"/>
  <c r="M857" i="17" s="1"/>
  <c r="I858" i="17"/>
  <c r="N413" i="17" s="1"/>
  <c r="J858" i="17"/>
  <c r="O858" i="17" s="1"/>
  <c r="K858" i="17"/>
  <c r="L858" i="17"/>
  <c r="M858" i="17" s="1"/>
  <c r="I859" i="17"/>
  <c r="N312" i="17" s="1"/>
  <c r="J859" i="17"/>
  <c r="O859" i="17" s="1"/>
  <c r="K859" i="17"/>
  <c r="L859" i="17"/>
  <c r="M859" i="17" s="1"/>
  <c r="I860" i="17"/>
  <c r="N123" i="17" s="1"/>
  <c r="J860" i="17"/>
  <c r="O860" i="17" s="1"/>
  <c r="K860" i="17"/>
  <c r="L860" i="17"/>
  <c r="M860" i="17" s="1"/>
  <c r="I861" i="17"/>
  <c r="N180" i="17" s="1"/>
  <c r="J861" i="17"/>
  <c r="O861" i="17" s="1"/>
  <c r="K861" i="17"/>
  <c r="L861" i="17"/>
  <c r="M861" i="17" s="1"/>
  <c r="I862" i="17"/>
  <c r="J862" i="17"/>
  <c r="O862" i="17" s="1"/>
  <c r="K862" i="17"/>
  <c r="L862" i="17"/>
  <c r="M862" i="17" s="1"/>
  <c r="I863" i="17"/>
  <c r="N239" i="17" s="1"/>
  <c r="J863" i="17"/>
  <c r="O863" i="17" s="1"/>
  <c r="K863" i="17"/>
  <c r="L863" i="17"/>
  <c r="M863" i="17" s="1"/>
  <c r="I864" i="17"/>
  <c r="N188" i="17" s="1"/>
  <c r="J864" i="17"/>
  <c r="O864" i="17" s="1"/>
  <c r="K864" i="17"/>
  <c r="L864" i="17"/>
  <c r="M864" i="17" s="1"/>
  <c r="I865" i="17"/>
  <c r="J865" i="17"/>
  <c r="O865" i="17" s="1"/>
  <c r="K865" i="17"/>
  <c r="L865" i="17"/>
  <c r="M865" i="17" s="1"/>
  <c r="I866" i="17"/>
  <c r="N212" i="17" s="1"/>
  <c r="J866" i="17"/>
  <c r="O866" i="17" s="1"/>
  <c r="K866" i="17"/>
  <c r="L866" i="17"/>
  <c r="M866" i="17" s="1"/>
  <c r="I867" i="17"/>
  <c r="J867" i="17"/>
  <c r="O867" i="17" s="1"/>
  <c r="K867" i="17"/>
  <c r="L867" i="17"/>
  <c r="M867" i="17" s="1"/>
  <c r="I868" i="17"/>
  <c r="N533" i="17" s="1"/>
  <c r="J868" i="17"/>
  <c r="O868" i="17" s="1"/>
  <c r="K868" i="17"/>
  <c r="L868" i="17"/>
  <c r="M868" i="17" s="1"/>
  <c r="I869" i="17"/>
  <c r="J869" i="17"/>
  <c r="O869" i="17" s="1"/>
  <c r="K869" i="17"/>
  <c r="L869" i="17"/>
  <c r="M869" i="17" s="1"/>
  <c r="I870" i="17"/>
  <c r="N47" i="17" s="1"/>
  <c r="J870" i="17"/>
  <c r="O870" i="17" s="1"/>
  <c r="K870" i="17"/>
  <c r="L870" i="17"/>
  <c r="M870" i="17" s="1"/>
  <c r="I871" i="17"/>
  <c r="J871" i="17"/>
  <c r="O871" i="17" s="1"/>
  <c r="K871" i="17"/>
  <c r="L871" i="17"/>
  <c r="M871" i="17" s="1"/>
  <c r="I872" i="17"/>
  <c r="N736" i="17" s="1"/>
  <c r="J872" i="17"/>
  <c r="O872" i="17" s="1"/>
  <c r="K872" i="17"/>
  <c r="L872" i="17"/>
  <c r="M872" i="17" s="1"/>
  <c r="I873" i="17"/>
  <c r="N170" i="17" s="1"/>
  <c r="J873" i="17"/>
  <c r="O873" i="17" s="1"/>
  <c r="K873" i="17"/>
  <c r="L873" i="17"/>
  <c r="M873" i="17" s="1"/>
  <c r="I874" i="17"/>
  <c r="N43" i="17" s="1"/>
  <c r="J874" i="17"/>
  <c r="O874" i="17" s="1"/>
  <c r="K874" i="17"/>
  <c r="L874" i="17"/>
  <c r="M874" i="17" s="1"/>
  <c r="I875" i="17"/>
  <c r="N189" i="17" s="1"/>
  <c r="J875" i="17"/>
  <c r="O875" i="17" s="1"/>
  <c r="K875" i="17"/>
  <c r="L875" i="17"/>
  <c r="M875" i="17" s="1"/>
  <c r="I876" i="17"/>
  <c r="N155" i="17" s="1"/>
  <c r="J876" i="17"/>
  <c r="O876" i="17" s="1"/>
  <c r="K876" i="17"/>
  <c r="L876" i="17"/>
  <c r="M876" i="17" s="1"/>
  <c r="I877" i="17"/>
  <c r="N570" i="17" s="1"/>
  <c r="J877" i="17"/>
  <c r="O877" i="17" s="1"/>
  <c r="K877" i="17"/>
  <c r="L877" i="17"/>
  <c r="M877" i="17" s="1"/>
  <c r="I878" i="17"/>
  <c r="N571" i="17" s="1"/>
  <c r="J878" i="17"/>
  <c r="O878" i="17" s="1"/>
  <c r="K878" i="17"/>
  <c r="L878" i="17"/>
  <c r="M878" i="17" s="1"/>
  <c r="I879" i="17"/>
  <c r="N695" i="17" s="1"/>
  <c r="J879" i="17"/>
  <c r="O879" i="17" s="1"/>
  <c r="K879" i="17"/>
  <c r="L879" i="17"/>
  <c r="M879" i="17" s="1"/>
  <c r="I880" i="17"/>
  <c r="N631" i="17" s="1"/>
  <c r="J880" i="17"/>
  <c r="O880" i="17" s="1"/>
  <c r="K880" i="17"/>
  <c r="L880" i="17"/>
  <c r="M880" i="17" s="1"/>
  <c r="I881" i="17"/>
  <c r="N119" i="17" s="1"/>
  <c r="J881" i="17"/>
  <c r="O881" i="17" s="1"/>
  <c r="K881" i="17"/>
  <c r="L881" i="17"/>
  <c r="M881" i="17" s="1"/>
  <c r="I882" i="17"/>
  <c r="J882" i="17"/>
  <c r="O882" i="17" s="1"/>
  <c r="K882" i="17"/>
  <c r="L882" i="17"/>
  <c r="M882" i="17" s="1"/>
  <c r="I883" i="17"/>
  <c r="N607" i="17" s="1"/>
  <c r="J883" i="17"/>
  <c r="O883" i="17" s="1"/>
  <c r="K883" i="17"/>
  <c r="L883" i="17"/>
  <c r="M883" i="17" s="1"/>
  <c r="I884" i="17"/>
  <c r="N133" i="17" s="1"/>
  <c r="J884" i="17"/>
  <c r="O884" i="17" s="1"/>
  <c r="K884" i="17"/>
  <c r="L884" i="17"/>
  <c r="M884" i="17" s="1"/>
  <c r="I885" i="17"/>
  <c r="N359" i="17" s="1"/>
  <c r="J885" i="17"/>
  <c r="O885" i="17" s="1"/>
  <c r="K885" i="17"/>
  <c r="L885" i="17"/>
  <c r="M885" i="17" s="1"/>
  <c r="I886" i="17"/>
  <c r="N346" i="17" s="1"/>
  <c r="J886" i="17"/>
  <c r="O886" i="17" s="1"/>
  <c r="K886" i="17"/>
  <c r="L886" i="17"/>
  <c r="M886" i="17" s="1"/>
  <c r="I887" i="17"/>
  <c r="N144" i="17" s="1"/>
  <c r="J887" i="17"/>
  <c r="O887" i="17" s="1"/>
  <c r="K887" i="17"/>
  <c r="L887" i="17"/>
  <c r="M887" i="17" s="1"/>
  <c r="I888" i="17"/>
  <c r="N795" i="17" s="1"/>
  <c r="J888" i="17"/>
  <c r="O888" i="17" s="1"/>
  <c r="K888" i="17"/>
  <c r="L888" i="17"/>
  <c r="M888" i="17" s="1"/>
  <c r="I889" i="17"/>
  <c r="N383" i="17" s="1"/>
  <c r="J889" i="17"/>
  <c r="O889" i="17" s="1"/>
  <c r="K889" i="17"/>
  <c r="L889" i="17"/>
  <c r="M889" i="17" s="1"/>
  <c r="I890" i="17"/>
  <c r="N614" i="17" s="1"/>
  <c r="J890" i="17"/>
  <c r="O890" i="17" s="1"/>
  <c r="K890" i="17"/>
  <c r="L890" i="17"/>
  <c r="M890" i="17" s="1"/>
  <c r="I891" i="17"/>
  <c r="N121" i="17" s="1"/>
  <c r="J891" i="17"/>
  <c r="O891" i="17" s="1"/>
  <c r="K891" i="17"/>
  <c r="L891" i="17"/>
  <c r="M891" i="17" s="1"/>
  <c r="I892" i="17"/>
  <c r="J892" i="17"/>
  <c r="O892" i="17" s="1"/>
  <c r="K892" i="17"/>
  <c r="L892" i="17"/>
  <c r="M892" i="17" s="1"/>
  <c r="I893" i="17"/>
  <c r="J893" i="17"/>
  <c r="O893" i="17" s="1"/>
  <c r="K893" i="17"/>
  <c r="L893" i="17"/>
  <c r="M893" i="17" s="1"/>
  <c r="I894" i="17"/>
  <c r="N122" i="17" s="1"/>
  <c r="J894" i="17"/>
  <c r="O894" i="17" s="1"/>
  <c r="K894" i="17"/>
  <c r="L894" i="17"/>
  <c r="M894" i="17" s="1"/>
  <c r="I895" i="17"/>
  <c r="J895" i="17"/>
  <c r="O895" i="17" s="1"/>
  <c r="K895" i="17"/>
  <c r="L895" i="17"/>
  <c r="M895" i="17" s="1"/>
  <c r="I896" i="17"/>
  <c r="N397" i="17" s="1"/>
  <c r="J896" i="17"/>
  <c r="O896" i="17" s="1"/>
  <c r="K896" i="17"/>
  <c r="L896" i="17"/>
  <c r="M896" i="17" s="1"/>
  <c r="I897" i="17"/>
  <c r="N798" i="17" s="1"/>
  <c r="J897" i="17"/>
  <c r="O897" i="17" s="1"/>
  <c r="K897" i="17"/>
  <c r="L897" i="17"/>
  <c r="M897" i="17" s="1"/>
  <c r="I898" i="17"/>
  <c r="N650" i="17" s="1"/>
  <c r="J898" i="17"/>
  <c r="O898" i="17" s="1"/>
  <c r="K898" i="17"/>
  <c r="L898" i="17"/>
  <c r="M898" i="17" s="1"/>
  <c r="I899" i="17"/>
  <c r="N342" i="17" s="1"/>
  <c r="J899" i="17"/>
  <c r="O899" i="17" s="1"/>
  <c r="K899" i="17"/>
  <c r="L899" i="17"/>
  <c r="M899" i="17" s="1"/>
  <c r="I900" i="17"/>
  <c r="N445" i="17" s="1"/>
  <c r="J900" i="17"/>
  <c r="O900" i="17" s="1"/>
  <c r="K900" i="17"/>
  <c r="L900" i="17"/>
  <c r="M900" i="17" s="1"/>
  <c r="I901" i="17"/>
  <c r="N802" i="17" s="1"/>
  <c r="J901" i="17"/>
  <c r="O901" i="17" s="1"/>
  <c r="K901" i="17"/>
  <c r="L901" i="17"/>
  <c r="M901" i="17" s="1"/>
  <c r="I902" i="17"/>
  <c r="N851" i="17" s="1"/>
  <c r="J902" i="17"/>
  <c r="O902" i="17" s="1"/>
  <c r="K902" i="17"/>
  <c r="L902" i="17"/>
  <c r="M902" i="17" s="1"/>
  <c r="I903" i="17"/>
  <c r="N544" i="17" s="1"/>
  <c r="J903" i="17"/>
  <c r="O903" i="17" s="1"/>
  <c r="K903" i="17"/>
  <c r="L903" i="17"/>
  <c r="M903" i="17" s="1"/>
  <c r="I904" i="17"/>
  <c r="N126" i="17" s="1"/>
  <c r="J904" i="17"/>
  <c r="O904" i="17" s="1"/>
  <c r="K904" i="17"/>
  <c r="L904" i="17"/>
  <c r="M904" i="17" s="1"/>
  <c r="I905" i="17"/>
  <c r="N325" i="17" s="1"/>
  <c r="J905" i="17"/>
  <c r="O905" i="17" s="1"/>
  <c r="K905" i="17"/>
  <c r="L905" i="17"/>
  <c r="M905" i="17" s="1"/>
  <c r="I906" i="17"/>
  <c r="N737" i="17" s="1"/>
  <c r="J906" i="17"/>
  <c r="O906" i="17" s="1"/>
  <c r="K906" i="17"/>
  <c r="L906" i="17"/>
  <c r="M906" i="17" s="1"/>
  <c r="I907" i="17"/>
  <c r="N71" i="17" s="1"/>
  <c r="J907" i="17"/>
  <c r="O907" i="17" s="1"/>
  <c r="K907" i="17"/>
  <c r="L907" i="17"/>
  <c r="M907" i="17" s="1"/>
  <c r="I908" i="17"/>
  <c r="N856" i="17" s="1"/>
  <c r="J908" i="17"/>
  <c r="O908" i="17" s="1"/>
  <c r="K908" i="17"/>
  <c r="L908" i="17"/>
  <c r="M908" i="17" s="1"/>
  <c r="I909" i="17"/>
  <c r="J909" i="17"/>
  <c r="O909" i="17" s="1"/>
  <c r="K909" i="17"/>
  <c r="L909" i="17"/>
  <c r="M909" i="17" s="1"/>
  <c r="I910" i="17"/>
  <c r="N264" i="17" s="1"/>
  <c r="J910" i="17"/>
  <c r="O910" i="17" s="1"/>
  <c r="K910" i="17"/>
  <c r="L910" i="17"/>
  <c r="M910" i="17" s="1"/>
  <c r="I911" i="17"/>
  <c r="N887" i="17" s="1"/>
  <c r="J911" i="17"/>
  <c r="O911" i="17" s="1"/>
  <c r="K911" i="17"/>
  <c r="L911" i="17"/>
  <c r="M911" i="17" s="1"/>
  <c r="I912" i="17"/>
  <c r="N724" i="17" s="1"/>
  <c r="J912" i="17"/>
  <c r="O912" i="17" s="1"/>
  <c r="K912" i="17"/>
  <c r="L912" i="17"/>
  <c r="M912" i="17" s="1"/>
  <c r="I913" i="17"/>
  <c r="N789" i="17" s="1"/>
  <c r="J913" i="17"/>
  <c r="O913" i="17" s="1"/>
  <c r="K913" i="17"/>
  <c r="L913" i="17"/>
  <c r="M913" i="17" s="1"/>
  <c r="I914" i="17"/>
  <c r="N190" i="17" s="1"/>
  <c r="J914" i="17"/>
  <c r="O914" i="17" s="1"/>
  <c r="K914" i="17"/>
  <c r="L914" i="17"/>
  <c r="M914" i="17" s="1"/>
  <c r="I915" i="17"/>
  <c r="N691" i="17" s="1"/>
  <c r="J915" i="17"/>
  <c r="O915" i="17" s="1"/>
  <c r="K915" i="17"/>
  <c r="L915" i="17"/>
  <c r="M915" i="17" s="1"/>
  <c r="I916" i="17"/>
  <c r="N892" i="17" s="1"/>
  <c r="J916" i="17"/>
  <c r="O916" i="17" s="1"/>
  <c r="K916" i="17"/>
  <c r="L916" i="17"/>
  <c r="M916" i="17" s="1"/>
  <c r="I917" i="17"/>
  <c r="N356" i="17" s="1"/>
  <c r="J917" i="17"/>
  <c r="O917" i="17" s="1"/>
  <c r="K917" i="17"/>
  <c r="L917" i="17"/>
  <c r="M917" i="17" s="1"/>
  <c r="I918" i="17"/>
  <c r="N613" i="17" s="1"/>
  <c r="J918" i="17"/>
  <c r="O918" i="17" s="1"/>
  <c r="K918" i="17"/>
  <c r="L918" i="17"/>
  <c r="M918" i="17" s="1"/>
  <c r="I919" i="17"/>
  <c r="N843" i="17" s="1"/>
  <c r="J919" i="17"/>
  <c r="O919" i="17" s="1"/>
  <c r="K919" i="17"/>
  <c r="L919" i="17"/>
  <c r="M919" i="17" s="1"/>
  <c r="I920" i="17"/>
  <c r="N844" i="17" s="1"/>
  <c r="J920" i="17"/>
  <c r="O920" i="17" s="1"/>
  <c r="K920" i="17"/>
  <c r="L920" i="17"/>
  <c r="M920" i="17" s="1"/>
  <c r="I921" i="17"/>
  <c r="N514" i="17" s="1"/>
  <c r="J921" i="17"/>
  <c r="O921" i="17" s="1"/>
  <c r="K921" i="17"/>
  <c r="L921" i="17"/>
  <c r="M921" i="17" s="1"/>
  <c r="I922" i="17"/>
  <c r="J922" i="17"/>
  <c r="O922" i="17" s="1"/>
  <c r="K922" i="17"/>
  <c r="L922" i="17"/>
  <c r="M922" i="17" s="1"/>
  <c r="I923" i="17"/>
  <c r="N785" i="17" s="1"/>
  <c r="J923" i="17"/>
  <c r="O923" i="17" s="1"/>
  <c r="K923" i="17"/>
  <c r="L923" i="17"/>
  <c r="M923" i="17" s="1"/>
  <c r="I924" i="17"/>
  <c r="N911" i="17" s="1"/>
  <c r="J924" i="17"/>
  <c r="O924" i="17" s="1"/>
  <c r="K924" i="17"/>
  <c r="L924" i="17"/>
  <c r="M924" i="17" s="1"/>
  <c r="I925" i="17"/>
  <c r="N202" i="17" s="1"/>
  <c r="J925" i="17"/>
  <c r="O925" i="17" s="1"/>
  <c r="K925" i="17"/>
  <c r="L925" i="17"/>
  <c r="M925" i="17" s="1"/>
  <c r="I926" i="17"/>
  <c r="N730" i="17" s="1"/>
  <c r="J926" i="17"/>
  <c r="O926" i="17" s="1"/>
  <c r="K926" i="17"/>
  <c r="L926" i="17"/>
  <c r="M926" i="17" s="1"/>
  <c r="I927" i="17"/>
  <c r="J927" i="17"/>
  <c r="O927" i="17" s="1"/>
  <c r="K927" i="17"/>
  <c r="L927" i="17"/>
  <c r="M927" i="17" s="1"/>
  <c r="I928" i="17"/>
  <c r="N393" i="17" s="1"/>
  <c r="J928" i="17"/>
  <c r="O928" i="17" s="1"/>
  <c r="K928" i="17"/>
  <c r="L928" i="17"/>
  <c r="M928" i="17" s="1"/>
  <c r="I929" i="17"/>
  <c r="N11" i="17" s="1"/>
  <c r="J929" i="17"/>
  <c r="O929" i="17" s="1"/>
  <c r="K929" i="17"/>
  <c r="L929" i="17"/>
  <c r="M929" i="17" s="1"/>
  <c r="I930" i="17"/>
  <c r="J930" i="17"/>
  <c r="O930" i="17" s="1"/>
  <c r="K930" i="17"/>
  <c r="L930" i="17"/>
  <c r="M930" i="17" s="1"/>
  <c r="I931" i="17"/>
  <c r="N500" i="17" s="1"/>
  <c r="J931" i="17"/>
  <c r="O931" i="17" s="1"/>
  <c r="K931" i="17"/>
  <c r="L931" i="17"/>
  <c r="M931" i="17" s="1"/>
  <c r="I932" i="17"/>
  <c r="N66" i="17" s="1"/>
  <c r="J932" i="17"/>
  <c r="O932" i="17" s="1"/>
  <c r="K932" i="17"/>
  <c r="L932" i="17"/>
  <c r="M932" i="17" s="1"/>
  <c r="I933" i="17"/>
  <c r="J933" i="17"/>
  <c r="O933" i="17" s="1"/>
  <c r="K933" i="17"/>
  <c r="L933" i="17"/>
  <c r="M933" i="17" s="1"/>
  <c r="I934" i="17"/>
  <c r="N464" i="17" s="1"/>
  <c r="J934" i="17"/>
  <c r="O934" i="17" s="1"/>
  <c r="K934" i="17"/>
  <c r="L934" i="17"/>
  <c r="M934" i="17" s="1"/>
  <c r="I935" i="17"/>
  <c r="N833" i="17" s="1"/>
  <c r="J935" i="17"/>
  <c r="O935" i="17" s="1"/>
  <c r="K935" i="17"/>
  <c r="L935" i="17"/>
  <c r="M935" i="17" s="1"/>
  <c r="I936" i="17"/>
  <c r="N692" i="17" s="1"/>
  <c r="J936" i="17"/>
  <c r="O936" i="17" s="1"/>
  <c r="K936" i="17"/>
  <c r="L936" i="17"/>
  <c r="M936" i="17" s="1"/>
  <c r="I937" i="17"/>
  <c r="N494" i="17" s="1"/>
  <c r="J937" i="17"/>
  <c r="O937" i="17" s="1"/>
  <c r="K937" i="17"/>
  <c r="L937" i="17"/>
  <c r="M937" i="17" s="1"/>
  <c r="I938" i="17"/>
  <c r="N770" i="17" s="1"/>
  <c r="J938" i="17"/>
  <c r="O938" i="17" s="1"/>
  <c r="K938" i="17"/>
  <c r="L938" i="17"/>
  <c r="M938" i="17" s="1"/>
  <c r="I939" i="17"/>
  <c r="N771" i="17" s="1"/>
  <c r="J939" i="17"/>
  <c r="O939" i="17" s="1"/>
  <c r="K939" i="17"/>
  <c r="L939" i="17"/>
  <c r="M939" i="17" s="1"/>
  <c r="I940" i="17"/>
  <c r="N258" i="17" s="1"/>
  <c r="J940" i="17"/>
  <c r="O940" i="17" s="1"/>
  <c r="K940" i="17"/>
  <c r="L940" i="17"/>
  <c r="M940" i="17" s="1"/>
  <c r="I941" i="17"/>
  <c r="N550" i="17" s="1"/>
  <c r="J941" i="17"/>
  <c r="O941" i="17" s="1"/>
  <c r="K941" i="17"/>
  <c r="L941" i="17"/>
  <c r="M941" i="17" s="1"/>
  <c r="I942" i="17"/>
  <c r="N637" i="17" s="1"/>
  <c r="J942" i="17"/>
  <c r="O942" i="17" s="1"/>
  <c r="K942" i="17"/>
  <c r="L942" i="17"/>
  <c r="M942" i="17" s="1"/>
  <c r="I943" i="17"/>
  <c r="N917" i="17" s="1"/>
  <c r="J943" i="17"/>
  <c r="O943" i="17" s="1"/>
  <c r="K943" i="17"/>
  <c r="L943" i="17"/>
  <c r="M943" i="17" s="1"/>
  <c r="I944" i="17"/>
  <c r="J944" i="17"/>
  <c r="O944" i="17" s="1"/>
  <c r="K944" i="17"/>
  <c r="L944" i="17"/>
  <c r="M944" i="17" s="1"/>
  <c r="I945" i="17"/>
  <c r="J945" i="17"/>
  <c r="O945" i="17" s="1"/>
  <c r="K945" i="17"/>
  <c r="L945" i="17"/>
  <c r="M945" i="17" s="1"/>
  <c r="I946" i="17"/>
  <c r="N428" i="17" s="1"/>
  <c r="J946" i="17"/>
  <c r="O946" i="17" s="1"/>
  <c r="K946" i="17"/>
  <c r="L946" i="17"/>
  <c r="M946" i="17" s="1"/>
  <c r="I947" i="17"/>
  <c r="N44" i="17" s="1"/>
  <c r="J947" i="17"/>
  <c r="O947" i="17" s="1"/>
  <c r="K947" i="17"/>
  <c r="L947" i="17"/>
  <c r="M947" i="17" s="1"/>
  <c r="I948" i="17"/>
  <c r="N183" i="17" s="1"/>
  <c r="J948" i="17"/>
  <c r="O948" i="17" s="1"/>
  <c r="K948" i="17"/>
  <c r="L948" i="17"/>
  <c r="M948" i="17" s="1"/>
  <c r="I949" i="17"/>
  <c r="N616" i="17" s="1"/>
  <c r="J949" i="17"/>
  <c r="O949" i="17" s="1"/>
  <c r="K949" i="17"/>
  <c r="L949" i="17"/>
  <c r="M949" i="17" s="1"/>
  <c r="I950" i="17"/>
  <c r="N720" i="17" s="1"/>
  <c r="J950" i="17"/>
  <c r="O950" i="17" s="1"/>
  <c r="K950" i="17"/>
  <c r="L950" i="17"/>
  <c r="M950" i="17" s="1"/>
  <c r="I951" i="17"/>
  <c r="N728" i="17" s="1"/>
  <c r="J951" i="17"/>
  <c r="O951" i="17" s="1"/>
  <c r="K951" i="17"/>
  <c r="L951" i="17"/>
  <c r="M951" i="17" s="1"/>
  <c r="I952" i="17"/>
  <c r="N943" i="17" s="1"/>
  <c r="J952" i="17"/>
  <c r="O952" i="17" s="1"/>
  <c r="K952" i="17"/>
  <c r="L952" i="17"/>
  <c r="M952" i="17" s="1"/>
  <c r="I953" i="17"/>
  <c r="N449" i="17" s="1"/>
  <c r="J953" i="17"/>
  <c r="O953" i="17" s="1"/>
  <c r="K953" i="17"/>
  <c r="L953" i="17"/>
  <c r="M953" i="17" s="1"/>
  <c r="I954" i="17"/>
  <c r="N716" i="17" s="1"/>
  <c r="J954" i="17"/>
  <c r="O954" i="17" s="1"/>
  <c r="K954" i="17"/>
  <c r="L954" i="17"/>
  <c r="M954" i="17" s="1"/>
  <c r="I955" i="17"/>
  <c r="N850" i="17" s="1"/>
  <c r="J955" i="17"/>
  <c r="O955" i="17" s="1"/>
  <c r="K955" i="17"/>
  <c r="L955" i="17"/>
  <c r="M955" i="17" s="1"/>
  <c r="I956" i="17"/>
  <c r="J956" i="17"/>
  <c r="O956" i="17" s="1"/>
  <c r="K956" i="17"/>
  <c r="L956" i="17"/>
  <c r="M956" i="17" s="1"/>
  <c r="I957" i="17"/>
  <c r="N91" i="17" s="1"/>
  <c r="J957" i="17"/>
  <c r="O957" i="17" s="1"/>
  <c r="K957" i="17"/>
  <c r="L957" i="17"/>
  <c r="M957" i="17" s="1"/>
  <c r="I958" i="17"/>
  <c r="N92" i="17" s="1"/>
  <c r="J958" i="17"/>
  <c r="O958" i="17" s="1"/>
  <c r="K958" i="17"/>
  <c r="L958" i="17"/>
  <c r="M958" i="17" s="1"/>
  <c r="I959" i="17"/>
  <c r="N93" i="17" s="1"/>
  <c r="J959" i="17"/>
  <c r="O959" i="17" s="1"/>
  <c r="K959" i="17"/>
  <c r="L959" i="17"/>
  <c r="M959" i="17" s="1"/>
  <c r="I960" i="17"/>
  <c r="N94" i="17" s="1"/>
  <c r="J960" i="17"/>
  <c r="O960" i="17" s="1"/>
  <c r="K960" i="17"/>
  <c r="L960" i="17"/>
  <c r="M960" i="17" s="1"/>
  <c r="I961" i="17"/>
  <c r="N862" i="17" s="1"/>
  <c r="J961" i="17"/>
  <c r="O961" i="17" s="1"/>
  <c r="K961" i="17"/>
  <c r="L961" i="17"/>
  <c r="M961" i="17" s="1"/>
  <c r="I962" i="17"/>
  <c r="N858" i="17" s="1"/>
  <c r="J962" i="17"/>
  <c r="O962" i="17" s="1"/>
  <c r="K962" i="17"/>
  <c r="L962" i="17"/>
  <c r="M962" i="17" s="1"/>
  <c r="I963" i="17"/>
  <c r="N498" i="17" s="1"/>
  <c r="J963" i="17"/>
  <c r="O963" i="17" s="1"/>
  <c r="K963" i="17"/>
  <c r="L963" i="17"/>
  <c r="M963" i="17" s="1"/>
  <c r="I964" i="17"/>
  <c r="N913" i="17" s="1"/>
  <c r="J964" i="17"/>
  <c r="O964" i="17" s="1"/>
  <c r="K964" i="17"/>
  <c r="L964" i="17"/>
  <c r="M964" i="17" s="1"/>
  <c r="I965" i="17"/>
  <c r="N527" i="17" s="1"/>
  <c r="J965" i="17"/>
  <c r="O965" i="17" s="1"/>
  <c r="K965" i="17"/>
  <c r="L965" i="17"/>
  <c r="M965" i="17" s="1"/>
  <c r="I966" i="17"/>
  <c r="N282" i="17" s="1"/>
  <c r="J966" i="17"/>
  <c r="O966" i="17" s="1"/>
  <c r="K966" i="17"/>
  <c r="L966" i="17"/>
  <c r="M966" i="17" s="1"/>
  <c r="I967" i="17"/>
  <c r="J967" i="17"/>
  <c r="O967" i="17" s="1"/>
  <c r="K967" i="17"/>
  <c r="L967" i="17"/>
  <c r="M967" i="17" s="1"/>
  <c r="I968" i="17"/>
  <c r="N21" i="17" s="1"/>
  <c r="J968" i="17"/>
  <c r="O968" i="17" s="1"/>
  <c r="K968" i="17"/>
  <c r="L968" i="17"/>
  <c r="M968" i="17" s="1"/>
  <c r="I969" i="17"/>
  <c r="N564" i="17" s="1"/>
  <c r="J969" i="17"/>
  <c r="O969" i="17" s="1"/>
  <c r="K969" i="17"/>
  <c r="L969" i="17"/>
  <c r="M969" i="17" s="1"/>
  <c r="I970" i="17"/>
  <c r="N893" i="17" s="1"/>
  <c r="J970" i="17"/>
  <c r="O970" i="17" s="1"/>
  <c r="K970" i="17"/>
  <c r="L970" i="17"/>
  <c r="M970" i="17" s="1"/>
  <c r="I971" i="17"/>
  <c r="N136" i="17" s="1"/>
  <c r="J971" i="17"/>
  <c r="O971" i="17" s="1"/>
  <c r="K971" i="17"/>
  <c r="L971" i="17"/>
  <c r="M971" i="17" s="1"/>
  <c r="I972" i="17"/>
  <c r="N192" i="17" s="1"/>
  <c r="J972" i="17"/>
  <c r="O972" i="17" s="1"/>
  <c r="K972" i="17"/>
  <c r="L972" i="17"/>
  <c r="M972" i="17" s="1"/>
  <c r="I973" i="17"/>
  <c r="N169" i="17" s="1"/>
  <c r="J973" i="17"/>
  <c r="O973" i="17" s="1"/>
  <c r="K973" i="17"/>
  <c r="L973" i="17"/>
  <c r="M973" i="17" s="1"/>
  <c r="I974" i="17"/>
  <c r="N696" i="17" s="1"/>
  <c r="J974" i="17"/>
  <c r="O974" i="17" s="1"/>
  <c r="K974" i="17"/>
  <c r="L974" i="17"/>
  <c r="M974" i="17" s="1"/>
  <c r="I975" i="17"/>
  <c r="N772" i="17" s="1"/>
  <c r="J975" i="17"/>
  <c r="O975" i="17" s="1"/>
  <c r="K975" i="17"/>
  <c r="L975" i="17"/>
  <c r="M975" i="17" s="1"/>
  <c r="I976" i="17"/>
  <c r="N70" i="17" s="1"/>
  <c r="J976" i="17"/>
  <c r="O976" i="17" s="1"/>
  <c r="K976" i="17"/>
  <c r="L976" i="17"/>
  <c r="M976" i="17" s="1"/>
  <c r="I977" i="17"/>
  <c r="N816" i="17" s="1"/>
  <c r="J977" i="17"/>
  <c r="O977" i="17" s="1"/>
  <c r="K977" i="17"/>
  <c r="L977" i="17"/>
  <c r="M977" i="17" s="1"/>
  <c r="I978" i="17"/>
  <c r="N129" i="17" s="1"/>
  <c r="J978" i="17"/>
  <c r="O978" i="17" s="1"/>
  <c r="K978" i="17"/>
  <c r="L978" i="17"/>
  <c r="M978" i="17" s="1"/>
  <c r="I979" i="17"/>
  <c r="J979" i="17"/>
  <c r="O979" i="17" s="1"/>
  <c r="K979" i="17"/>
  <c r="L979" i="17"/>
  <c r="M979" i="17" s="1"/>
  <c r="I980" i="17"/>
  <c r="N331" i="17" s="1"/>
  <c r="J980" i="17"/>
  <c r="O980" i="17" s="1"/>
  <c r="K980" i="17"/>
  <c r="L980" i="17"/>
  <c r="M980" i="17" s="1"/>
  <c r="I981" i="17"/>
  <c r="N276" i="17" s="1"/>
  <c r="J981" i="17"/>
  <c r="O981" i="17" s="1"/>
  <c r="K981" i="17"/>
  <c r="L981" i="17"/>
  <c r="M981" i="17" s="1"/>
  <c r="I982" i="17"/>
  <c r="N371" i="17" s="1"/>
  <c r="J982" i="17"/>
  <c r="O982" i="17" s="1"/>
  <c r="K982" i="17"/>
  <c r="L982" i="17"/>
  <c r="M982" i="17" s="1"/>
  <c r="I983" i="17"/>
  <c r="J983" i="17"/>
  <c r="O983" i="17" s="1"/>
  <c r="K983" i="17"/>
  <c r="L983" i="17"/>
  <c r="M983" i="17" s="1"/>
  <c r="I984" i="17"/>
  <c r="J984" i="17"/>
  <c r="O984" i="17" s="1"/>
  <c r="K984" i="17"/>
  <c r="L984" i="17"/>
  <c r="M984" i="17" s="1"/>
  <c r="I985" i="17"/>
  <c r="N262" i="17" s="1"/>
  <c r="J985" i="17"/>
  <c r="O985" i="17" s="1"/>
  <c r="K985" i="17"/>
  <c r="L985" i="17"/>
  <c r="M985" i="17" s="1"/>
  <c r="I986" i="17"/>
  <c r="N538" i="17" s="1"/>
  <c r="J986" i="17"/>
  <c r="O986" i="17" s="1"/>
  <c r="K986" i="17"/>
  <c r="L986" i="17"/>
  <c r="M986" i="17" s="1"/>
  <c r="I987" i="17"/>
  <c r="N835" i="17" s="1"/>
  <c r="J987" i="17"/>
  <c r="O987" i="17" s="1"/>
  <c r="K987" i="17"/>
  <c r="L987" i="17"/>
  <c r="M987" i="17" s="1"/>
  <c r="I988" i="17"/>
  <c r="N357" i="17" s="1"/>
  <c r="J988" i="17"/>
  <c r="O988" i="17" s="1"/>
  <c r="K988" i="17"/>
  <c r="L988" i="17"/>
  <c r="M988" i="17" s="1"/>
  <c r="I989" i="17"/>
  <c r="N566" i="17" s="1"/>
  <c r="J989" i="17"/>
  <c r="O989" i="17" s="1"/>
  <c r="K989" i="17"/>
  <c r="L989" i="17"/>
  <c r="M989" i="17" s="1"/>
  <c r="I990" i="17"/>
  <c r="N319" i="17" s="1"/>
  <c r="J990" i="17"/>
  <c r="O990" i="17" s="1"/>
  <c r="K990" i="17"/>
  <c r="L990" i="17"/>
  <c r="M990" i="17" s="1"/>
  <c r="I991" i="17"/>
  <c r="N72" i="17" s="1"/>
  <c r="J991" i="17"/>
  <c r="O991" i="17" s="1"/>
  <c r="K991" i="17"/>
  <c r="L991" i="17"/>
  <c r="M991" i="17" s="1"/>
  <c r="I992" i="17"/>
  <c r="N955" i="17" s="1"/>
  <c r="J992" i="17"/>
  <c r="O992" i="17" s="1"/>
  <c r="K992" i="17"/>
  <c r="L992" i="17"/>
  <c r="M992" i="17" s="1"/>
  <c r="I993" i="17"/>
  <c r="N956" i="17" s="1"/>
  <c r="J993" i="17"/>
  <c r="O993" i="17" s="1"/>
  <c r="K993" i="17"/>
  <c r="L993" i="17"/>
  <c r="M993" i="17" s="1"/>
  <c r="I994" i="17"/>
  <c r="N595" i="17" s="1"/>
  <c r="J994" i="17"/>
  <c r="O994" i="17" s="1"/>
  <c r="K994" i="17"/>
  <c r="L994" i="17"/>
  <c r="M994" i="17" s="1"/>
  <c r="I995" i="17"/>
  <c r="N828" i="17" s="1"/>
  <c r="J995" i="17"/>
  <c r="O995" i="17" s="1"/>
  <c r="K995" i="17"/>
  <c r="L995" i="17"/>
  <c r="M995" i="17" s="1"/>
  <c r="I996" i="17"/>
  <c r="N562" i="17" s="1"/>
  <c r="J996" i="17"/>
  <c r="O996" i="17" s="1"/>
  <c r="K996" i="17"/>
  <c r="L996" i="17"/>
  <c r="M996" i="17" s="1"/>
  <c r="I997" i="17"/>
  <c r="N265" i="17" s="1"/>
  <c r="J997" i="17"/>
  <c r="O997" i="17" s="1"/>
  <c r="K997" i="17"/>
  <c r="L997" i="17"/>
  <c r="M997" i="17" s="1"/>
  <c r="I998" i="17"/>
  <c r="N930" i="17" s="1"/>
  <c r="J998" i="17"/>
  <c r="O998" i="17" s="1"/>
  <c r="K998" i="17"/>
  <c r="L998" i="17"/>
  <c r="M998" i="17" s="1"/>
  <c r="I999" i="17"/>
  <c r="N204" i="17" s="1"/>
  <c r="J999" i="17"/>
  <c r="O999" i="17" s="1"/>
  <c r="K999" i="17"/>
  <c r="L999" i="17"/>
  <c r="M999" i="17" s="1"/>
  <c r="I1000" i="17"/>
  <c r="N697" i="17" s="1"/>
  <c r="J1000" i="17"/>
  <c r="O1000" i="17" s="1"/>
  <c r="K1000" i="17"/>
  <c r="L1000" i="17"/>
  <c r="M1000" i="17" s="1"/>
  <c r="I1001" i="17"/>
  <c r="N466" i="17" s="1"/>
  <c r="J1001" i="17"/>
  <c r="O1001" i="17" s="1"/>
  <c r="K1001" i="17"/>
  <c r="L1001" i="17"/>
  <c r="M1001" i="17" s="1"/>
  <c r="I2" i="17"/>
  <c r="N174"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998" i="17" l="1"/>
  <c r="N962" i="17"/>
  <c r="N958" i="17"/>
  <c r="N980" i="17"/>
  <c r="N990" i="17"/>
  <c r="N948" i="17"/>
  <c r="N903" i="17"/>
  <c r="N902" i="17"/>
  <c r="N1001" i="17"/>
  <c r="N918" i="17"/>
  <c r="N949" i="17"/>
  <c r="N947" i="17"/>
  <c r="N879" i="17"/>
  <c r="N975" i="17"/>
  <c r="N845" i="17"/>
  <c r="N981" i="17"/>
  <c r="N867" i="17"/>
  <c r="N988" i="17"/>
  <c r="N821" i="17"/>
  <c r="N950" i="17"/>
  <c r="N855" i="17"/>
  <c r="N978" i="17"/>
  <c r="N873" i="17"/>
  <c r="N991" i="17"/>
  <c r="N788" i="17"/>
  <c r="N817" i="17"/>
  <c r="N984" i="17"/>
  <c r="N836" i="17"/>
  <c r="N854" i="17"/>
  <c r="N951" i="17"/>
  <c r="N967" i="17"/>
  <c r="N832" i="17"/>
  <c r="N895" i="17"/>
  <c r="N841" i="17"/>
  <c r="N842" i="17"/>
  <c r="N748" i="17"/>
  <c r="N875" i="17"/>
  <c r="N758" i="17"/>
  <c r="N872" i="17"/>
  <c r="N781" i="17"/>
  <c r="N863" i="17"/>
  <c r="N904" i="17"/>
  <c r="N969" i="17"/>
  <c r="N825" i="17"/>
  <c r="N979" i="17"/>
  <c r="N890" i="17"/>
  <c r="N687" i="17"/>
  <c r="N898" i="17"/>
  <c r="N820" i="17"/>
  <c r="N773" i="17"/>
  <c r="N830" i="17"/>
  <c r="N888" i="17"/>
  <c r="N763" i="17"/>
  <c r="N934" i="17"/>
  <c r="N762" i="17"/>
  <c r="N668" i="17"/>
  <c r="N777" i="17"/>
  <c r="N726" i="17"/>
  <c r="N847" i="17"/>
  <c r="N925" i="17"/>
  <c r="N924" i="17"/>
  <c r="N923" i="17"/>
  <c r="N922" i="17"/>
  <c r="N927" i="17"/>
  <c r="N745" i="17"/>
  <c r="N891" i="17"/>
  <c r="N769" i="17"/>
  <c r="N801" i="17"/>
  <c r="N712" i="17"/>
  <c r="N782" i="17"/>
  <c r="N672" i="17"/>
  <c r="N961" i="17"/>
  <c r="N960" i="17"/>
  <c r="N939" i="17"/>
  <c r="N860" i="17"/>
  <c r="N805" i="17"/>
  <c r="N629" i="17"/>
  <c r="N734" i="17"/>
  <c r="N689" i="17"/>
  <c r="N784" i="17"/>
  <c r="N800" i="17"/>
  <c r="N575" i="17"/>
  <c r="N553" i="17"/>
  <c r="N639" i="17"/>
  <c r="N840" i="17"/>
  <c r="N965" i="17"/>
  <c r="N953" i="17"/>
  <c r="N572" i="17"/>
  <c r="N722" i="17"/>
  <c r="N963" i="17"/>
  <c r="N2" i="17"/>
  <c r="N676" i="17"/>
  <c r="N661" i="17"/>
  <c r="N916" i="17"/>
  <c r="N831" i="17"/>
  <c r="N535" i="17"/>
  <c r="N519" i="17"/>
  <c r="N871" i="17"/>
  <c r="N713" i="17"/>
  <c r="N565" i="17"/>
  <c r="N592" i="17"/>
  <c r="N866" i="17"/>
  <c r="N667" i="17"/>
  <c r="N705" i="17"/>
  <c r="N954" i="17"/>
  <c r="N612" i="17"/>
  <c r="N780" i="17"/>
  <c r="N545" i="17"/>
  <c r="N707" i="17"/>
  <c r="N489" i="17"/>
  <c r="N733" i="17"/>
  <c r="N526" i="17"/>
  <c r="N910" i="17"/>
  <c r="N703" i="17"/>
  <c r="N501" i="17"/>
  <c r="N636" i="17"/>
  <c r="N487" i="17"/>
  <c r="N743" i="17"/>
  <c r="N440" i="17"/>
  <c r="N563" i="17"/>
  <c r="N732" i="17"/>
  <c r="N901" i="17"/>
  <c r="N468" i="17"/>
  <c r="N933" i="17"/>
  <c r="N601" i="17"/>
  <c r="N725" i="17"/>
  <c r="N973" i="17"/>
  <c r="N846" i="17"/>
  <c r="N573" i="17"/>
  <c r="N709" i="17"/>
  <c r="N377" i="17"/>
  <c r="N997" i="17"/>
  <c r="N506" i="17"/>
  <c r="N838" i="17"/>
  <c r="N711" i="17"/>
  <c r="N699" i="17"/>
  <c r="N909" i="17"/>
  <c r="N594" i="17"/>
  <c r="N775" i="17"/>
  <c r="N360" i="17"/>
  <c r="N534" i="17"/>
  <c r="N556" i="17"/>
  <c r="N517" i="17"/>
  <c r="N380" i="17"/>
  <c r="N710" i="17"/>
  <c r="N632" i="17"/>
  <c r="N603" i="17"/>
  <c r="N929" i="17"/>
  <c r="N655" i="17"/>
  <c r="N715" i="17"/>
  <c r="N478" i="17"/>
  <c r="N351" i="17"/>
  <c r="N334" i="17"/>
  <c r="N837" i="17"/>
  <c r="N600" i="17"/>
  <c r="N263" i="17"/>
  <c r="N899" i="17"/>
  <c r="N337" i="17"/>
  <c r="N644" i="17"/>
  <c r="N940" i="17"/>
  <c r="N885" i="17"/>
  <c r="N790" i="17"/>
  <c r="N247" i="17"/>
  <c r="N894" i="17"/>
  <c r="N588" i="17"/>
  <c r="N793" i="17"/>
  <c r="N529" i="17"/>
  <c r="N419" i="17"/>
  <c r="N523" i="17"/>
  <c r="N786" i="17"/>
  <c r="N751" i="17"/>
  <c r="N426" i="17"/>
  <c r="N968" i="17"/>
  <c r="N977" i="17"/>
  <c r="N315" i="17"/>
  <c r="N394" i="17"/>
  <c r="N143" i="17"/>
  <c r="N343" i="17"/>
  <c r="N685" i="17"/>
  <c r="N408" i="17"/>
  <c r="N187" i="17"/>
  <c r="N742" i="17"/>
  <c r="N868" i="17"/>
  <c r="N727" i="17"/>
  <c r="N746" i="17"/>
  <c r="N233" i="17"/>
  <c r="N274" i="17"/>
  <c r="N577" i="17"/>
  <c r="N880" i="17"/>
  <c r="N311" i="17"/>
  <c r="N982" i="17"/>
  <c r="N765" i="17"/>
  <c r="N226" i="17"/>
  <c r="N490" i="17"/>
  <c r="N427" i="17"/>
  <c r="N813" i="17"/>
  <c r="N60" i="17"/>
  <c r="N308" i="17"/>
  <c r="N147" i="17"/>
  <c r="N146" i="17"/>
  <c r="N520" i="17"/>
  <c r="N684" i="17"/>
  <c r="N944" i="17"/>
  <c r="N24" i="17"/>
  <c r="N197" i="17"/>
  <c r="N418" i="17"/>
  <c r="N985" i="17"/>
  <c r="N168" i="17"/>
  <c r="N543" i="17"/>
  <c r="N13" i="17"/>
  <c r="N886" i="17"/>
  <c r="N422" i="17"/>
  <c r="N539" i="17"/>
  <c r="N493" i="17"/>
  <c r="N135" i="17"/>
  <c r="N18" i="17"/>
  <c r="N59" i="17"/>
  <c r="N654" i="17"/>
  <c r="N460" i="17"/>
  <c r="N952" i="17"/>
  <c r="N141" i="17"/>
  <c r="N620" i="17"/>
  <c r="N392" i="17"/>
  <c r="N185" i="17"/>
  <c r="N86" i="17"/>
  <c r="N634" i="17"/>
  <c r="N599" i="17"/>
  <c r="N465" i="17"/>
  <c r="N729" i="17"/>
  <c r="N827" i="17"/>
  <c r="N826" i="17"/>
  <c r="N662" i="17"/>
  <c r="N442" i="17"/>
  <c r="N881" i="17"/>
  <c r="N316" i="17"/>
  <c r="N441" i="17"/>
  <c r="N28" i="17"/>
  <c r="N396" i="17"/>
  <c r="N812" i="17"/>
  <c r="N455" i="17"/>
  <c r="N937" i="17"/>
  <c r="N824" i="17"/>
  <c r="N159" i="17"/>
  <c r="N20" i="17"/>
  <c r="N344" i="17"/>
  <c r="N424" i="17"/>
  <c r="N928" i="17"/>
  <c r="N46" i="17"/>
  <c r="N389" i="17"/>
  <c r="N48" i="17"/>
  <c r="N591" i="17"/>
  <c r="N347" i="17"/>
  <c r="N215" i="17"/>
  <c r="N870" i="17"/>
  <c r="N140" i="17"/>
  <c r="N630" i="17"/>
  <c r="N811" i="17"/>
  <c r="N806" i="17"/>
  <c r="N349" i="17"/>
  <c r="N585" i="17"/>
  <c r="N285" i="17"/>
  <c r="N694" i="17"/>
  <c r="N610" i="17"/>
  <c r="N225" i="17"/>
  <c r="N379" i="17"/>
  <c r="N148" i="17"/>
  <c r="N160" i="17"/>
  <c r="N915" i="17"/>
  <c r="N444" i="17"/>
  <c r="N214" i="17"/>
  <c r="N936" i="17"/>
  <c r="N512" i="17"/>
  <c r="N674" i="17"/>
  <c r="N584" i="17"/>
  <c r="N671" i="17"/>
  <c r="N205" i="17"/>
  <c r="N95" i="17"/>
  <c r="N767" i="17"/>
  <c r="N761" i="17"/>
  <c r="N852" i="17"/>
  <c r="N633" i="17"/>
  <c r="N857" i="17"/>
  <c r="N912" i="17"/>
  <c r="N12" i="17"/>
  <c r="N475" i="17"/>
  <c r="N115" i="17"/>
  <c r="N721" i="17"/>
  <c r="N407" i="17"/>
  <c r="N522" i="17"/>
  <c r="N921" i="17"/>
  <c r="N932" i="17"/>
  <c r="N52" i="17"/>
  <c r="N421" i="17"/>
  <c r="N241" i="17"/>
  <c r="N230" i="17"/>
  <c r="N36" i="17"/>
  <c r="N5" i="17"/>
  <c r="N3" i="17"/>
  <c r="N404" i="17"/>
  <c r="N384" i="17"/>
  <c r="N653" i="17"/>
  <c r="N172" i="17"/>
  <c r="N874" i="17"/>
  <c r="N219" i="17"/>
  <c r="N138" i="17"/>
  <c r="N353" i="17"/>
  <c r="N700" i="17"/>
  <c r="N757" i="17"/>
  <c r="N232" i="17"/>
  <c r="N203" i="17"/>
  <c r="N114" i="17"/>
  <c r="N112" i="17"/>
  <c r="N989" i="17"/>
  <c r="N395" i="17"/>
  <c r="N289" i="17"/>
  <c r="N897" i="17"/>
  <c r="N907" i="17"/>
  <c r="N401" i="17"/>
  <c r="N814" i="17"/>
  <c r="N508" i="17"/>
  <c r="N378" i="17"/>
  <c r="N470" i="17"/>
  <c r="N105" i="17"/>
  <c r="N268" i="17"/>
  <c r="N946" i="17"/>
  <c r="N149" i="17"/>
  <c r="N269" i="17"/>
  <c r="N848" i="17"/>
  <c r="N804" i="17"/>
  <c r="N39" i="17"/>
  <c r="N531" i="17"/>
  <c r="N640" i="17"/>
  <c r="N704" i="17"/>
  <c r="N568" i="17"/>
  <c r="N673" i="17"/>
  <c r="N551" i="17"/>
  <c r="N537" i="17"/>
  <c r="N883" i="17"/>
  <c r="N808" i="17"/>
  <c r="N243" i="17"/>
  <c r="N839" i="17"/>
  <c r="N664" i="17"/>
  <c r="N69" i="17"/>
  <c r="N706" i="17"/>
  <c r="N518" i="17"/>
  <c r="N971" i="17"/>
  <c r="N322" i="17"/>
  <c r="N278" i="17"/>
  <c r="N693" i="17"/>
  <c r="N779" i="17"/>
  <c r="N717" i="17"/>
  <c r="N861" i="17"/>
  <c r="N367" i="17"/>
  <c r="N617" i="17"/>
  <c r="N25" i="17"/>
  <c r="N99" i="17"/>
  <c r="N57" i="17"/>
  <c r="N154" i="17"/>
  <c r="N719" i="17"/>
  <c r="N718" i="17"/>
  <c r="N481" i="17"/>
  <c r="N53" i="17"/>
  <c r="N476" i="17"/>
  <c r="N439" i="17"/>
  <c r="N834" i="17"/>
  <c r="N267" i="17"/>
  <c r="N567" i="17"/>
  <c r="N162" i="17"/>
  <c r="N670" i="17"/>
  <c r="N50" i="17"/>
  <c r="N451" i="17"/>
  <c r="N471" i="17"/>
  <c r="N972" i="17"/>
  <c r="N457" i="17"/>
  <c r="N945" i="17"/>
  <c r="N23" i="17"/>
  <c r="N22" i="17"/>
  <c r="N678" i="17"/>
  <c r="N295" i="17"/>
  <c r="N741" i="17"/>
  <c r="N90" i="17"/>
  <c r="N931" i="17"/>
  <c r="N432" i="17"/>
  <c r="N431" i="17"/>
  <c r="N75" i="17"/>
  <c r="N103" i="17"/>
  <c r="N882" i="17"/>
  <c r="N656" i="17"/>
  <c r="N296" i="17"/>
  <c r="N279" i="17"/>
  <c r="N372" i="17"/>
  <c r="N433" i="17"/>
  <c r="N100" i="17"/>
  <c r="N240" i="17"/>
  <c r="N648" i="17"/>
  <c r="N273" i="17"/>
  <c r="N810" i="17"/>
  <c r="N206" i="17"/>
  <c r="N49" i="17"/>
  <c r="N382" i="17"/>
  <c r="N752" i="17"/>
  <c r="N306" i="17"/>
  <c r="N198" i="17"/>
  <c r="N579" i="17"/>
  <c r="N176" i="17"/>
  <c r="N941" i="17"/>
  <c r="N849" i="17"/>
  <c r="N698" i="17"/>
  <c r="N677" i="17"/>
  <c r="N175" i="17"/>
  <c r="N161" i="17"/>
  <c r="N111" i="17"/>
  <c r="N85" i="17"/>
  <c r="N430" i="17"/>
  <c r="N983" i="17"/>
  <c r="N145" i="17"/>
  <c r="N665" i="17"/>
  <c r="N516" i="17"/>
  <c r="N152" i="17"/>
  <c r="N776" i="17"/>
  <c r="N628" i="17"/>
  <c r="N352" i="17"/>
  <c r="N853" i="17"/>
  <c r="N281" i="17"/>
  <c r="N970" i="17"/>
  <c r="N548" i="17"/>
  <c r="N313" i="17"/>
  <c r="N256" i="17"/>
  <c r="N453" i="17"/>
  <c r="N900" i="17"/>
  <c r="N574" i="17"/>
  <c r="N102" i="17"/>
  <c r="N429" i="17"/>
  <c r="N809" i="17"/>
  <c r="N513" i="17"/>
  <c r="N221" i="17"/>
  <c r="N598" i="17"/>
  <c r="N938" i="17"/>
  <c r="N209" i="17"/>
  <c r="N411" i="17"/>
  <c r="N124" i="17"/>
  <c r="N40" i="17"/>
  <c r="N171" i="17"/>
  <c r="N966" i="17"/>
  <c r="N373" i="17"/>
  <c r="N926" i="17"/>
  <c r="N366" i="17"/>
  <c r="N638" i="17"/>
  <c r="N231" i="17"/>
  <c r="N292" i="17"/>
  <c r="N165" i="17"/>
  <c r="N55" i="17"/>
  <c r="N496" i="17"/>
  <c r="N792" i="17"/>
  <c r="N919" i="17"/>
  <c r="N271" i="17"/>
  <c r="N760" i="17"/>
  <c r="N799" i="17"/>
  <c r="N996" i="17"/>
  <c r="N658" i="17"/>
  <c r="N297" i="17"/>
  <c r="N280" i="17"/>
  <c r="N400" i="17"/>
  <c r="N819" i="17"/>
  <c r="N942" i="17"/>
  <c r="N459" i="17"/>
  <c r="N437" i="17"/>
  <c r="N381" i="17"/>
  <c r="N301" i="17"/>
  <c r="N509" i="17"/>
  <c r="N294" i="17"/>
  <c r="N80" i="17"/>
  <c r="N864" i="17"/>
  <c r="N597" i="17"/>
  <c r="N388" i="17"/>
  <c r="N116" i="17"/>
  <c r="N774" i="17"/>
  <c r="N669" i="17"/>
  <c r="N299" i="17"/>
  <c r="N307" i="17"/>
  <c r="N641" i="17"/>
  <c r="N458" i="17"/>
  <c r="N446" i="17"/>
  <c r="N791" i="17"/>
  <c r="N995" i="17"/>
  <c r="N994" i="17"/>
  <c r="N627" i="17"/>
  <c r="N511" i="17"/>
  <c r="N747" i="17"/>
  <c r="N257" i="17"/>
  <c r="N222" i="17"/>
  <c r="N602" i="17"/>
  <c r="N220" i="17"/>
  <c r="N454" i="17"/>
  <c r="N908" i="17"/>
  <c r="N530" i="17"/>
  <c r="N536" i="17"/>
  <c r="N302" i="17"/>
  <c r="N409" i="17"/>
  <c r="N869" i="17"/>
  <c r="N764" i="17"/>
  <c r="N615" i="17"/>
  <c r="N646" i="17"/>
  <c r="N645" i="17"/>
  <c r="N643" i="17"/>
  <c r="N642" i="17"/>
  <c r="N156" i="17"/>
  <c r="N686" i="17"/>
  <c r="N896" i="17"/>
  <c r="N335" i="17"/>
  <c r="N78" i="17"/>
  <c r="N270" i="17"/>
  <c r="N248" i="17"/>
  <c r="N158" i="17"/>
  <c r="N15" i="17"/>
  <c r="N683" i="17"/>
  <c r="N606" i="17"/>
  <c r="N328" i="17"/>
  <c r="N327" i="17"/>
  <c r="N259" i="17"/>
  <c r="N201" i="17"/>
  <c r="N467" i="17"/>
  <c r="N320" i="17"/>
  <c r="N618" i="17"/>
  <c r="N959" i="17"/>
  <c r="N823" i="17"/>
  <c r="N63" i="17"/>
  <c r="N755" i="17"/>
  <c r="N993" i="17"/>
  <c r="N555" i="17"/>
  <c r="N515" i="17"/>
  <c r="N110" i="17"/>
  <c r="N266" i="17"/>
  <c r="N626" i="17"/>
  <c r="N177" i="17"/>
  <c r="N666" i="17"/>
  <c r="N218" i="17"/>
  <c r="N754" i="17"/>
  <c r="N663" i="17"/>
  <c r="N787" i="17"/>
  <c r="N463" i="17"/>
  <c r="N425" i="17"/>
  <c r="N456" i="17"/>
  <c r="N829" i="17"/>
  <c r="N403" i="17"/>
  <c r="N402" i="17"/>
  <c r="N73" i="17"/>
  <c r="N583" i="17"/>
  <c r="N438" i="17"/>
  <c r="N920" i="17"/>
  <c r="N364" i="17"/>
  <c r="N935" i="17"/>
  <c r="N30" i="17"/>
  <c r="N558" i="17"/>
  <c r="N889" i="17"/>
  <c r="N690" i="17"/>
  <c r="N552" i="17"/>
  <c r="N986" i="17"/>
  <c r="N647" i="17"/>
  <c r="N877" i="17"/>
  <c r="N137" i="17"/>
  <c r="N714" i="17"/>
  <c r="N406" i="17"/>
  <c r="N109" i="17"/>
  <c r="N88" i="17"/>
  <c r="N964" i="17"/>
  <c r="N587" i="17"/>
  <c r="N750" i="17"/>
  <c r="N749" i="17"/>
  <c r="N213" i="17"/>
  <c r="N906" i="17"/>
  <c r="N164" i="17"/>
  <c r="N582" i="17"/>
  <c r="N68" i="17"/>
  <c r="N759" i="17"/>
  <c r="N128" i="17"/>
  <c r="N245" i="17"/>
  <c r="N417" i="17"/>
  <c r="N79" i="17"/>
  <c r="N358" i="17"/>
  <c r="N957" i="17"/>
  <c r="N905" i="17"/>
  <c r="N368" i="17"/>
  <c r="N974" i="17"/>
  <c r="N479" i="17"/>
  <c r="N370" i="17"/>
  <c r="N167" i="17"/>
  <c r="N766" i="17"/>
  <c r="N611" i="17"/>
  <c r="N486" i="17"/>
  <c r="N680" i="17"/>
  <c r="N576" i="17"/>
  <c r="N507" i="17"/>
  <c r="N251" i="17"/>
  <c r="N54" i="17"/>
  <c r="N415" i="17"/>
  <c r="N484" i="17"/>
  <c r="N365" i="17"/>
  <c r="N822" i="17"/>
  <c r="N605" i="17"/>
  <c r="N608" i="17"/>
  <c r="N142" i="17"/>
  <c r="N228" i="17"/>
  <c r="N186" i="17"/>
  <c r="N217" i="17"/>
  <c r="N81" i="17"/>
  <c r="N884" i="17"/>
  <c r="N336" i="17"/>
  <c r="N101" i="17"/>
  <c r="N275" i="17"/>
  <c r="N688" i="17"/>
  <c r="N681" i="17"/>
  <c r="N659" i="17"/>
  <c r="N477" i="17"/>
  <c r="N524" i="17"/>
  <c r="N131" i="17"/>
  <c r="N234" i="17"/>
  <c r="N208" i="17"/>
  <c r="N796" i="17"/>
  <c r="N914" i="17"/>
  <c r="N878" i="17"/>
  <c r="N330" i="17"/>
  <c r="N286" i="17"/>
  <c r="N26" i="17"/>
  <c r="N41" i="17"/>
  <c r="N569" i="17"/>
  <c r="N815" i="17"/>
  <c r="N876" i="17"/>
  <c r="N987" i="17"/>
  <c r="N277" i="17"/>
  <c r="N502" i="17"/>
  <c r="N590" i="17"/>
  <c r="N182" i="17"/>
  <c r="N181" i="17"/>
  <c r="N104" i="17"/>
  <c r="N1000" i="17"/>
  <c r="N999" i="17"/>
  <c r="N443" i="17"/>
  <c r="N130" i="17"/>
  <c r="N223" i="17"/>
  <c r="N859" i="17"/>
  <c r="N341" i="17"/>
  <c r="N753" i="17"/>
  <c r="N108" i="17"/>
  <c r="N976" i="17"/>
  <c r="N622" i="17"/>
  <c r="N803" i="17"/>
  <c r="N348" i="17"/>
  <c r="N87" i="17"/>
  <c r="N554" i="17"/>
  <c r="N651" i="17"/>
  <c r="N390" i="17"/>
  <c r="N679" i="17"/>
  <c r="N740" i="17"/>
  <c r="N739" i="17"/>
  <c r="N738" i="17"/>
  <c r="N35" i="17"/>
  <c r="N992" i="17"/>
  <c r="N200" i="17"/>
  <c r="N34" i="17"/>
  <c r="N474" i="17"/>
  <c r="N731" i="17"/>
  <c r="N865" i="17"/>
  <c r="N542" i="17"/>
  <c r="N505" i="17"/>
  <c r="N504" i="17"/>
  <c r="N503" i="17"/>
  <c r="N117" i="17"/>
  <c r="N210" i="17"/>
  <c r="N6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<sst xmlns="http://schemas.openxmlformats.org/spreadsheetml/2006/main" count="11128" uniqueCount="6221">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</sst>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71" formatCode="_([$$-409]* #,##0.00_);_([$$-409]* \(#,##0.00\);_([$$-409]* &quot;-&quot;??_);_(@_)"/>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71" fontId="0" fillId="0" borderId="0" xfId="0" applyNumberFormat="1"/>
    <xf numFmtId="0" fontId="0" fillId="0" borderId="0" xfId="0" pivotButton="1"/>
    <xf numFmtId="0" fontId="0" fillId="0" borderId="0" xfId="0" applyNumberFormat="1"/>
    <xf numFmtId="3" fontId="0" fillId="0" borderId="0" xfId="0" applyNumberFormat="1"/>
    <xf numFmtId="0" fontId="2" fillId="0" borderId="0" xfId="0" applyFont="1"/>
  </cellXfs>
  <cellStyles count="1">
    <cellStyle name="Normal" xfId="0" builtinId="0"/>
  </cellStyles>
  <dxfs count="16">
    <dxf>
      <font>
        <b/>
        <i val="0"/>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_([$$-409]* \(#,##0.00\);_([$$-409]* &quot;-&quot;??_);_(@_)"/>
    </dxf>
    <dxf>
      <numFmt numFmtId="171"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Purple" pivot="0" table="0" count="6" xr9:uid="{6F31C4F5-94D8-44CC-AEF9-22F5A56D085B}">
      <tableStyleElement type="wholeTable" dxfId="1"/>
      <tableStyleElement type="headerRow" dxfId="0"/>
    </tableStyle>
    <tableStyle name="Timeline Style (Purple)" pivot="0" table="0" count="8" xr9:uid="{5941CF24-E488-45D9-B82C-83B795CB2556}">
      <tableStyleElement type="wholeTable" dxfId="4"/>
      <tableStyleElement type="headerRow" dxfId="3"/>
    </tableStyle>
  </tableStyles>
  <colors>
    <mruColors>
      <color rgb="FF3C1464"/>
      <color rgb="FF00A84C"/>
      <color rgb="FFE7E200"/>
      <color rgb="FF3660AC"/>
      <color rgb="FF264378"/>
      <color rgb="FFAD76E4"/>
      <color rgb="FF008AF2"/>
      <color rgb="FF0078D2"/>
      <color rgb="FFC80000"/>
      <color rgb="FFD7BCF2"/>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D76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Project.xlsx]Total_sales!TotalSales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8A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8A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8A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8AF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A4-46B6-BC1D-127DF44F60AC}"/>
            </c:ext>
          </c:extLst>
        </c:ser>
        <c:ser>
          <c:idx val="1"/>
          <c:order val="1"/>
          <c:tx>
            <c:strRef>
              <c:f>Total_sales!$D$3:$D$4</c:f>
              <c:strCache>
                <c:ptCount val="1"/>
                <c:pt idx="0">
                  <c:v>Excelsa</c:v>
                </c:pt>
              </c:strCache>
            </c:strRef>
          </c:tx>
          <c:spPr>
            <a:ln w="28575" cap="rnd">
              <a:solidFill>
                <a:srgbClr val="C8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EA4-46B6-BC1D-127DF44F60AC}"/>
            </c:ext>
          </c:extLst>
        </c:ser>
        <c:ser>
          <c:idx val="2"/>
          <c:order val="2"/>
          <c:tx>
            <c:strRef>
              <c:f>Total_sales!$E$3:$E$4</c:f>
              <c:strCache>
                <c:ptCount val="1"/>
                <c:pt idx="0">
                  <c:v>Liberica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EA4-46B6-BC1D-127DF44F60AC}"/>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EA4-46B6-BC1D-127DF44F60AC}"/>
            </c:ext>
          </c:extLst>
        </c:ser>
        <c:dLbls>
          <c:showLegendKey val="0"/>
          <c:showVal val="0"/>
          <c:showCatName val="0"/>
          <c:showSerName val="0"/>
          <c:showPercent val="0"/>
          <c:showBubbleSize val="0"/>
        </c:dLbls>
        <c:smooth val="0"/>
        <c:axId val="1869153471"/>
        <c:axId val="1869135711"/>
      </c:lineChart>
      <c:catAx>
        <c:axId val="18691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9135711"/>
        <c:crosses val="autoZero"/>
        <c:auto val="1"/>
        <c:lblAlgn val="ctr"/>
        <c:lblOffset val="100"/>
        <c:noMultiLvlLbl val="0"/>
      </c:catAx>
      <c:valAx>
        <c:axId val="1869135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915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Project.xlsx]Country Bar 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lumMod val="50000"/>
            </a:schemeClr>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60AC"/>
          </a:solidFill>
          <a:ln w="15875">
            <a:solidFill>
              <a:schemeClr val="bg1"/>
            </a:solidFill>
          </a:ln>
          <a:effectLst/>
        </c:spPr>
      </c:pivotFmt>
      <c:pivotFmt>
        <c:idx val="2"/>
        <c:spPr>
          <a:solidFill>
            <a:schemeClr val="accent1">
              <a:lumMod val="60000"/>
              <a:lumOff val="40000"/>
            </a:schemeClr>
          </a:solidFill>
          <a:ln w="15875">
            <a:solidFill>
              <a:schemeClr val="bg1"/>
            </a:solidFill>
          </a:ln>
          <a:effectLst/>
        </c:spPr>
      </c:pivotFmt>
      <c:pivotFmt>
        <c:idx val="3"/>
        <c:spPr>
          <a:solidFill>
            <a:srgbClr val="264378"/>
          </a:solidFill>
          <a:ln w="15875">
            <a:solidFill>
              <a:schemeClr val="bg1"/>
            </a:solidFill>
          </a:ln>
          <a:effectLst/>
        </c:spPr>
      </c:pivotFmt>
      <c:pivotFmt>
        <c:idx val="4"/>
        <c:spPr>
          <a:solidFill>
            <a:schemeClr val="accent1">
              <a:lumMod val="50000"/>
            </a:schemeClr>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5875">
            <a:solidFill>
              <a:schemeClr val="bg1"/>
            </a:solidFill>
          </a:ln>
          <a:effectLst/>
        </c:spPr>
      </c:pivotFmt>
      <c:pivotFmt>
        <c:idx val="6"/>
        <c:spPr>
          <a:solidFill>
            <a:srgbClr val="3660AC"/>
          </a:solidFill>
          <a:ln w="15875">
            <a:solidFill>
              <a:schemeClr val="bg1"/>
            </a:solidFill>
          </a:ln>
          <a:effectLst/>
        </c:spPr>
      </c:pivotFmt>
      <c:pivotFmt>
        <c:idx val="7"/>
        <c:spPr>
          <a:solidFill>
            <a:srgbClr val="264378"/>
          </a:solidFill>
          <a:ln w="15875">
            <a:solidFill>
              <a:schemeClr val="bg1"/>
            </a:solidFill>
          </a:ln>
          <a:effectLst/>
        </c:spPr>
      </c:pivotFmt>
      <c:pivotFmt>
        <c:idx val="8"/>
        <c:spPr>
          <a:solidFill>
            <a:schemeClr val="accent1">
              <a:lumMod val="50000"/>
            </a:schemeClr>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5875">
            <a:solidFill>
              <a:schemeClr val="bg1"/>
            </a:solidFill>
          </a:ln>
          <a:effectLst/>
        </c:spPr>
      </c:pivotFmt>
      <c:pivotFmt>
        <c:idx val="10"/>
        <c:spPr>
          <a:solidFill>
            <a:srgbClr val="3660AC"/>
          </a:solidFill>
          <a:ln w="15875">
            <a:solidFill>
              <a:schemeClr val="bg1"/>
            </a:solidFill>
          </a:ln>
          <a:effectLst/>
        </c:spPr>
      </c:pivotFmt>
      <c:pivotFmt>
        <c:idx val="11"/>
        <c:spPr>
          <a:solidFill>
            <a:srgbClr val="264378"/>
          </a:solidFill>
          <a:ln w="158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50000"/>
              </a:schemeClr>
            </a:solidFill>
            <a:ln w="15875">
              <a:solidFill>
                <a:schemeClr val="bg1"/>
              </a:solidFill>
            </a:ln>
            <a:effectLst/>
          </c:spPr>
          <c:invertIfNegative val="0"/>
          <c:dPt>
            <c:idx val="0"/>
            <c:invertIfNegative val="0"/>
            <c:bubble3D val="0"/>
            <c:spPr>
              <a:solidFill>
                <a:schemeClr val="accent1">
                  <a:lumMod val="60000"/>
                  <a:lumOff val="40000"/>
                </a:schemeClr>
              </a:solidFill>
              <a:ln w="15875">
                <a:solidFill>
                  <a:schemeClr val="bg1"/>
                </a:solidFill>
              </a:ln>
              <a:effectLst/>
            </c:spPr>
            <c:extLst>
              <c:ext xmlns:c16="http://schemas.microsoft.com/office/drawing/2014/chart" uri="{C3380CC4-5D6E-409C-BE32-E72D297353CC}">
                <c16:uniqueId val="{00000001-A44D-4EFB-A378-589CA3B96CB4}"/>
              </c:ext>
            </c:extLst>
          </c:dPt>
          <c:dPt>
            <c:idx val="1"/>
            <c:invertIfNegative val="0"/>
            <c:bubble3D val="0"/>
            <c:spPr>
              <a:solidFill>
                <a:srgbClr val="3660AC"/>
              </a:solidFill>
              <a:ln w="15875">
                <a:solidFill>
                  <a:schemeClr val="bg1"/>
                </a:solidFill>
              </a:ln>
              <a:effectLst/>
            </c:spPr>
            <c:extLst>
              <c:ext xmlns:c16="http://schemas.microsoft.com/office/drawing/2014/chart" uri="{C3380CC4-5D6E-409C-BE32-E72D297353CC}">
                <c16:uniqueId val="{00000003-A44D-4EFB-A378-589CA3B96CB4}"/>
              </c:ext>
            </c:extLst>
          </c:dPt>
          <c:dPt>
            <c:idx val="2"/>
            <c:invertIfNegative val="0"/>
            <c:bubble3D val="0"/>
            <c:spPr>
              <a:solidFill>
                <a:srgbClr val="264378"/>
              </a:solidFill>
              <a:ln w="15875">
                <a:solidFill>
                  <a:schemeClr val="bg1"/>
                </a:solidFill>
              </a:ln>
              <a:effectLst/>
            </c:spPr>
            <c:extLst>
              <c:ext xmlns:c16="http://schemas.microsoft.com/office/drawing/2014/chart" uri="{C3380CC4-5D6E-409C-BE32-E72D297353CC}">
                <c16:uniqueId val="{00000005-A44D-4EFB-A378-589CA3B96CB4}"/>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44D-4EFB-A378-589CA3B96CB4}"/>
            </c:ext>
          </c:extLst>
        </c:ser>
        <c:dLbls>
          <c:showLegendKey val="0"/>
          <c:showVal val="0"/>
          <c:showCatName val="0"/>
          <c:showSerName val="0"/>
          <c:showPercent val="0"/>
          <c:showBubbleSize val="0"/>
        </c:dLbls>
        <c:gapWidth val="182"/>
        <c:axId val="938300159"/>
        <c:axId val="981638207"/>
      </c:barChart>
      <c:catAx>
        <c:axId val="93830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638207"/>
        <c:crosses val="autoZero"/>
        <c:auto val="1"/>
        <c:lblAlgn val="ctr"/>
        <c:lblOffset val="100"/>
        <c:noMultiLvlLbl val="0"/>
      </c:catAx>
      <c:valAx>
        <c:axId val="981638207"/>
        <c:scaling>
          <c:orientation val="minMax"/>
        </c:scaling>
        <c:delete val="0"/>
        <c:axPos val="b"/>
        <c:majorGridlines>
          <c:spPr>
            <a:ln w="9525" cap="flat" cmpd="sng" algn="ctr">
              <a:solidFill>
                <a:schemeClr val="bg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30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Project.xlsx]Top Five 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lumMod val="50000"/>
            </a:schemeClr>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60AC"/>
          </a:solidFill>
          <a:ln w="15875">
            <a:solidFill>
              <a:schemeClr val="bg1"/>
            </a:solidFill>
          </a:ln>
          <a:effectLst/>
        </c:spPr>
      </c:pivotFmt>
      <c:pivotFmt>
        <c:idx val="2"/>
        <c:spPr>
          <a:solidFill>
            <a:schemeClr val="accent1">
              <a:lumMod val="60000"/>
              <a:lumOff val="40000"/>
            </a:schemeClr>
          </a:solidFill>
          <a:ln w="15875">
            <a:solidFill>
              <a:schemeClr val="bg1"/>
            </a:solidFill>
          </a:ln>
          <a:effectLst/>
        </c:spPr>
      </c:pivotFmt>
      <c:pivotFmt>
        <c:idx val="3"/>
        <c:spPr>
          <a:solidFill>
            <a:srgbClr val="264378"/>
          </a:solidFill>
          <a:ln w="15875">
            <a:solidFill>
              <a:schemeClr val="bg1"/>
            </a:solidFill>
          </a:ln>
          <a:effectLst/>
        </c:spPr>
      </c:pivotFmt>
      <c:pivotFmt>
        <c:idx val="4"/>
        <c:spPr>
          <a:solidFill>
            <a:srgbClr val="00A84C"/>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5875">
            <a:solidFill>
              <a:schemeClr val="bg1"/>
            </a:solidFill>
          </a:ln>
          <a:effectLst/>
        </c:spPr>
      </c:pivotFmt>
      <c:pivotFmt>
        <c:idx val="6"/>
        <c:spPr>
          <a:solidFill>
            <a:srgbClr val="3660AC"/>
          </a:solidFill>
          <a:ln w="15875">
            <a:solidFill>
              <a:schemeClr val="bg1"/>
            </a:solidFill>
          </a:ln>
          <a:effectLst/>
        </c:spPr>
      </c:pivotFmt>
      <c:pivotFmt>
        <c:idx val="7"/>
        <c:spPr>
          <a:solidFill>
            <a:srgbClr val="264378"/>
          </a:solidFill>
          <a:ln w="15875">
            <a:solidFill>
              <a:schemeClr val="bg1"/>
            </a:solidFill>
          </a:ln>
          <a:effectLst/>
        </c:spPr>
      </c:pivotFmt>
      <c:pivotFmt>
        <c:idx val="8"/>
        <c:spPr>
          <a:solidFill>
            <a:srgbClr val="00A84C"/>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84C"/>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00A84C"/>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3A41-42F7-B142-870A86A7C265}"/>
              </c:ext>
            </c:extLst>
          </c:dPt>
          <c:dPt>
            <c:idx val="1"/>
            <c:invertIfNegative val="0"/>
            <c:bubble3D val="0"/>
            <c:extLst>
              <c:ext xmlns:c16="http://schemas.microsoft.com/office/drawing/2014/chart" uri="{C3380CC4-5D6E-409C-BE32-E72D297353CC}">
                <c16:uniqueId val="{00000001-3A41-42F7-B142-870A86A7C265}"/>
              </c:ext>
            </c:extLst>
          </c:dPt>
          <c:dPt>
            <c:idx val="2"/>
            <c:invertIfNegative val="0"/>
            <c:bubble3D val="0"/>
            <c:extLst>
              <c:ext xmlns:c16="http://schemas.microsoft.com/office/drawing/2014/chart" uri="{C3380CC4-5D6E-409C-BE32-E72D297353CC}">
                <c16:uniqueId val="{00000002-3A41-42F7-B142-870A86A7C265}"/>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A41-42F7-B142-870A86A7C265}"/>
            </c:ext>
          </c:extLst>
        </c:ser>
        <c:dLbls>
          <c:showLegendKey val="0"/>
          <c:showVal val="0"/>
          <c:showCatName val="0"/>
          <c:showSerName val="0"/>
          <c:showPercent val="0"/>
          <c:showBubbleSize val="0"/>
        </c:dLbls>
        <c:gapWidth val="182"/>
        <c:axId val="938300159"/>
        <c:axId val="981638207"/>
      </c:barChart>
      <c:catAx>
        <c:axId val="93830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638207"/>
        <c:crosses val="autoZero"/>
        <c:auto val="1"/>
        <c:lblAlgn val="ctr"/>
        <c:lblOffset val="100"/>
        <c:noMultiLvlLbl val="0"/>
      </c:catAx>
      <c:valAx>
        <c:axId val="981638207"/>
        <c:scaling>
          <c:orientation val="minMax"/>
        </c:scaling>
        <c:delete val="0"/>
        <c:axPos val="b"/>
        <c:majorGridlines>
          <c:spPr>
            <a:ln w="9525" cap="flat" cmpd="sng" algn="ctr">
              <a:solidFill>
                <a:schemeClr val="bg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30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Project.xlsx]Total_sales!TotalSales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8A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8AF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634-4BDB-9576-12E0177E7D91}"/>
            </c:ext>
          </c:extLst>
        </c:ser>
        <c:ser>
          <c:idx val="1"/>
          <c:order val="1"/>
          <c:tx>
            <c:strRef>
              <c:f>Total_sales!$D$3:$D$4</c:f>
              <c:strCache>
                <c:ptCount val="1"/>
                <c:pt idx="0">
                  <c:v>Excelsa</c:v>
                </c:pt>
              </c:strCache>
            </c:strRef>
          </c:tx>
          <c:spPr>
            <a:ln w="28575" cap="rnd">
              <a:solidFill>
                <a:srgbClr val="C8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634-4BDB-9576-12E0177E7D91}"/>
            </c:ext>
          </c:extLst>
        </c:ser>
        <c:ser>
          <c:idx val="2"/>
          <c:order val="2"/>
          <c:tx>
            <c:strRef>
              <c:f>Total_sales!$E$3:$E$4</c:f>
              <c:strCache>
                <c:ptCount val="1"/>
                <c:pt idx="0">
                  <c:v>Liberica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634-4BDB-9576-12E0177E7D91}"/>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634-4BDB-9576-12E0177E7D91}"/>
            </c:ext>
          </c:extLst>
        </c:ser>
        <c:dLbls>
          <c:showLegendKey val="0"/>
          <c:showVal val="0"/>
          <c:showCatName val="0"/>
          <c:showSerName val="0"/>
          <c:showPercent val="0"/>
          <c:showBubbleSize val="0"/>
        </c:dLbls>
        <c:smooth val="0"/>
        <c:axId val="1869153471"/>
        <c:axId val="1869135711"/>
      </c:lineChart>
      <c:catAx>
        <c:axId val="18691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9135711"/>
        <c:crosses val="autoZero"/>
        <c:auto val="1"/>
        <c:lblAlgn val="ctr"/>
        <c:lblOffset val="100"/>
        <c:noMultiLvlLbl val="0"/>
      </c:catAx>
      <c:valAx>
        <c:axId val="1869135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915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Project.xlsx]Country Bar Chart!TotalSales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lumMod val="50000"/>
            </a:schemeClr>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60AC"/>
          </a:solidFill>
          <a:ln w="15875">
            <a:solidFill>
              <a:schemeClr val="bg1"/>
            </a:solidFill>
          </a:ln>
          <a:effectLst/>
        </c:spPr>
      </c:pivotFmt>
      <c:pivotFmt>
        <c:idx val="2"/>
        <c:spPr>
          <a:solidFill>
            <a:schemeClr val="accent1">
              <a:lumMod val="60000"/>
              <a:lumOff val="40000"/>
            </a:schemeClr>
          </a:solidFill>
          <a:ln w="15875">
            <a:solidFill>
              <a:schemeClr val="bg1"/>
            </a:solidFill>
          </a:ln>
          <a:effectLst/>
        </c:spPr>
      </c:pivotFmt>
      <c:pivotFmt>
        <c:idx val="3"/>
        <c:spPr>
          <a:solidFill>
            <a:srgbClr val="264378"/>
          </a:solidFill>
          <a:ln w="158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50000"/>
              </a:schemeClr>
            </a:solidFill>
            <a:ln w="15875">
              <a:solidFill>
                <a:schemeClr val="bg1"/>
              </a:solidFill>
            </a:ln>
            <a:effectLst/>
          </c:spPr>
          <c:invertIfNegative val="0"/>
          <c:dPt>
            <c:idx val="0"/>
            <c:invertIfNegative val="0"/>
            <c:bubble3D val="0"/>
            <c:spPr>
              <a:solidFill>
                <a:schemeClr val="accent1">
                  <a:lumMod val="60000"/>
                  <a:lumOff val="40000"/>
                </a:schemeClr>
              </a:solidFill>
              <a:ln w="15875">
                <a:solidFill>
                  <a:schemeClr val="bg1"/>
                </a:solidFill>
              </a:ln>
              <a:effectLst/>
            </c:spPr>
            <c:extLst>
              <c:ext xmlns:c16="http://schemas.microsoft.com/office/drawing/2014/chart" uri="{C3380CC4-5D6E-409C-BE32-E72D297353CC}">
                <c16:uniqueId val="{00000008-6AA3-4610-8CBE-403DF454124C}"/>
              </c:ext>
            </c:extLst>
          </c:dPt>
          <c:dPt>
            <c:idx val="1"/>
            <c:invertIfNegative val="0"/>
            <c:bubble3D val="0"/>
            <c:spPr>
              <a:solidFill>
                <a:srgbClr val="3660AC"/>
              </a:solidFill>
              <a:ln w="15875">
                <a:solidFill>
                  <a:schemeClr val="bg1"/>
                </a:solidFill>
              </a:ln>
              <a:effectLst/>
            </c:spPr>
            <c:extLst>
              <c:ext xmlns:c16="http://schemas.microsoft.com/office/drawing/2014/chart" uri="{C3380CC4-5D6E-409C-BE32-E72D297353CC}">
                <c16:uniqueId val="{00000007-6AA3-4610-8CBE-403DF454124C}"/>
              </c:ext>
            </c:extLst>
          </c:dPt>
          <c:dPt>
            <c:idx val="2"/>
            <c:invertIfNegative val="0"/>
            <c:bubble3D val="0"/>
            <c:spPr>
              <a:solidFill>
                <a:srgbClr val="264378"/>
              </a:solidFill>
              <a:ln w="15875">
                <a:solidFill>
                  <a:schemeClr val="bg1"/>
                </a:solidFill>
              </a:ln>
              <a:effectLst/>
            </c:spPr>
            <c:extLst>
              <c:ext xmlns:c16="http://schemas.microsoft.com/office/drawing/2014/chart" uri="{C3380CC4-5D6E-409C-BE32-E72D297353CC}">
                <c16:uniqueId val="{00000009-6AA3-4610-8CBE-403DF454124C}"/>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AA3-4610-8CBE-403DF454124C}"/>
            </c:ext>
          </c:extLst>
        </c:ser>
        <c:dLbls>
          <c:showLegendKey val="0"/>
          <c:showVal val="0"/>
          <c:showCatName val="0"/>
          <c:showSerName val="0"/>
          <c:showPercent val="0"/>
          <c:showBubbleSize val="0"/>
        </c:dLbls>
        <c:gapWidth val="182"/>
        <c:axId val="938300159"/>
        <c:axId val="981638207"/>
      </c:barChart>
      <c:catAx>
        <c:axId val="93830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638207"/>
        <c:crosses val="autoZero"/>
        <c:auto val="1"/>
        <c:lblAlgn val="ctr"/>
        <c:lblOffset val="100"/>
        <c:noMultiLvlLbl val="0"/>
      </c:catAx>
      <c:valAx>
        <c:axId val="981638207"/>
        <c:scaling>
          <c:orientation val="minMax"/>
        </c:scaling>
        <c:delete val="0"/>
        <c:axPos val="b"/>
        <c:majorGridlines>
          <c:spPr>
            <a:ln w="9525" cap="flat" cmpd="sng" algn="ctr">
              <a:solidFill>
                <a:schemeClr val="bg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30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Project.xlsx]Top Five Customers!TotalSales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lumMod val="50000"/>
            </a:schemeClr>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60AC"/>
          </a:solidFill>
          <a:ln w="15875">
            <a:solidFill>
              <a:schemeClr val="bg1"/>
            </a:solidFill>
          </a:ln>
          <a:effectLst/>
        </c:spPr>
      </c:pivotFmt>
      <c:pivotFmt>
        <c:idx val="2"/>
        <c:spPr>
          <a:solidFill>
            <a:schemeClr val="accent1">
              <a:lumMod val="60000"/>
              <a:lumOff val="40000"/>
            </a:schemeClr>
          </a:solidFill>
          <a:ln w="15875">
            <a:solidFill>
              <a:schemeClr val="bg1"/>
            </a:solidFill>
          </a:ln>
          <a:effectLst/>
        </c:spPr>
      </c:pivotFmt>
      <c:pivotFmt>
        <c:idx val="3"/>
        <c:spPr>
          <a:solidFill>
            <a:srgbClr val="264378"/>
          </a:solidFill>
          <a:ln w="15875">
            <a:solidFill>
              <a:schemeClr val="bg1"/>
            </a:solidFill>
          </a:ln>
          <a:effectLst/>
        </c:spPr>
      </c:pivotFmt>
      <c:pivotFmt>
        <c:idx val="4"/>
        <c:spPr>
          <a:solidFill>
            <a:srgbClr val="00A84C"/>
          </a:solidFill>
          <a:ln w="15875">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5875">
            <a:solidFill>
              <a:schemeClr val="bg1"/>
            </a:solidFill>
          </a:ln>
          <a:effectLst/>
        </c:spPr>
      </c:pivotFmt>
      <c:pivotFmt>
        <c:idx val="6"/>
        <c:spPr>
          <a:solidFill>
            <a:srgbClr val="3660AC"/>
          </a:solidFill>
          <a:ln w="15875">
            <a:solidFill>
              <a:schemeClr val="bg1"/>
            </a:solidFill>
          </a:ln>
          <a:effectLst/>
        </c:spPr>
      </c:pivotFmt>
      <c:pivotFmt>
        <c:idx val="7"/>
        <c:spPr>
          <a:solidFill>
            <a:srgbClr val="264378"/>
          </a:solidFill>
          <a:ln w="15875">
            <a:solidFill>
              <a:schemeClr val="bg1"/>
            </a:solid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rgbClr val="00A84C"/>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B0B9-4641-B83C-CC2E9984621E}"/>
              </c:ext>
            </c:extLst>
          </c:dPt>
          <c:dPt>
            <c:idx val="1"/>
            <c:invertIfNegative val="0"/>
            <c:bubble3D val="0"/>
            <c:extLst>
              <c:ext xmlns:c16="http://schemas.microsoft.com/office/drawing/2014/chart" uri="{C3380CC4-5D6E-409C-BE32-E72D297353CC}">
                <c16:uniqueId val="{00000003-B0B9-4641-B83C-CC2E9984621E}"/>
              </c:ext>
            </c:extLst>
          </c:dPt>
          <c:dPt>
            <c:idx val="2"/>
            <c:invertIfNegative val="0"/>
            <c:bubble3D val="0"/>
            <c:extLst>
              <c:ext xmlns:c16="http://schemas.microsoft.com/office/drawing/2014/chart" uri="{C3380CC4-5D6E-409C-BE32-E72D297353CC}">
                <c16:uniqueId val="{00000005-B0B9-4641-B83C-CC2E9984621E}"/>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B0B9-4641-B83C-CC2E9984621E}"/>
            </c:ext>
          </c:extLst>
        </c:ser>
        <c:dLbls>
          <c:showLegendKey val="0"/>
          <c:showVal val="0"/>
          <c:showCatName val="0"/>
          <c:showSerName val="0"/>
          <c:showPercent val="0"/>
          <c:showBubbleSize val="0"/>
        </c:dLbls>
        <c:gapWidth val="182"/>
        <c:axId val="938300159"/>
        <c:axId val="981638207"/>
      </c:barChart>
      <c:catAx>
        <c:axId val="93830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638207"/>
        <c:crosses val="autoZero"/>
        <c:auto val="1"/>
        <c:lblAlgn val="ctr"/>
        <c:lblOffset val="100"/>
        <c:noMultiLvlLbl val="0"/>
      </c:catAx>
      <c:valAx>
        <c:axId val="981638207"/>
        <c:scaling>
          <c:orientation val="minMax"/>
        </c:scaling>
        <c:delete val="0"/>
        <c:axPos val="b"/>
        <c:majorGridlines>
          <c:spPr>
            <a:ln w="9525" cap="flat" cmpd="sng" algn="ctr">
              <a:solidFill>
                <a:schemeClr val="bg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830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510540</xdr:colOff>
      <xdr:row>5</xdr:row>
      <xdr:rowOff>0</xdr:rowOff>
    </xdr:to>
    <xdr:sp macro="" textlink="">
      <xdr:nvSpPr>
        <xdr:cNvPr id="3" name="Rectangle 2">
          <a:extLst>
            <a:ext uri="{FF2B5EF4-FFF2-40B4-BE49-F238E27FC236}">
              <a16:creationId xmlns:a16="http://schemas.microsoft.com/office/drawing/2014/main" id="{9B19EAC9-F340-584D-F58C-8DE8139D7A76}"/>
            </a:ext>
          </a:extLst>
        </xdr:cNvPr>
        <xdr:cNvSpPr/>
      </xdr:nvSpPr>
      <xdr:spPr>
        <a:xfrm>
          <a:off x="121920" y="60960"/>
          <a:ext cx="13921740" cy="731520"/>
        </a:xfrm>
        <a:prstGeom prst="rect">
          <a:avLst/>
        </a:prstGeom>
        <a:solidFill>
          <a:srgbClr val="3C1464"/>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400" b="1">
              <a:latin typeface="+mj-lt"/>
            </a:rPr>
            <a:t>Coffee</a:t>
          </a:r>
          <a:r>
            <a:rPr lang="en-CA" sz="4400" b="1" baseline="0">
              <a:latin typeface="+mj-lt"/>
            </a:rPr>
            <a:t> Sales Dashboard</a:t>
          </a:r>
          <a:endParaRPr lang="en-CA" sz="4400" b="1">
            <a:latin typeface="+mj-lt"/>
          </a:endParaRPr>
        </a:p>
      </xdr:txBody>
    </xdr:sp>
    <xdr:clientData/>
  </xdr:twoCellAnchor>
  <xdr:twoCellAnchor>
    <xdr:from>
      <xdr:col>1</xdr:col>
      <xdr:colOff>0</xdr:colOff>
      <xdr:row>14</xdr:row>
      <xdr:rowOff>158002</xdr:rowOff>
    </xdr:from>
    <xdr:to>
      <xdr:col>12</xdr:col>
      <xdr:colOff>220980</xdr:colOff>
      <xdr:row>38</xdr:row>
      <xdr:rowOff>45719</xdr:rowOff>
    </xdr:to>
    <xdr:graphicFrame macro="">
      <xdr:nvGraphicFramePr>
        <xdr:cNvPr id="4" name="Chart 3">
          <a:extLst>
            <a:ext uri="{FF2B5EF4-FFF2-40B4-BE49-F238E27FC236}">
              <a16:creationId xmlns:a16="http://schemas.microsoft.com/office/drawing/2014/main" id="{C736ACAC-C6BD-4E42-AAB6-A60391D4E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76200</xdr:rowOff>
    </xdr:from>
    <xdr:to>
      <xdr:col>17</xdr:col>
      <xdr:colOff>335280</xdr:colOff>
      <xdr:row>14</xdr:row>
      <xdr:rowOff>68580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608795F4-3E67-4997-9C56-E0C50AB6EBB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868680"/>
              <a:ext cx="10088880" cy="16383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430305</xdr:colOff>
      <xdr:row>9</xdr:row>
      <xdr:rowOff>61409</xdr:rowOff>
    </xdr:from>
    <xdr:to>
      <xdr:col>20</xdr:col>
      <xdr:colOff>430305</xdr:colOff>
      <xdr:row>14</xdr:row>
      <xdr:rowOff>68580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AD41EF0B-61AC-4C0A-AF27-94A1CB48B35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305825" y="1585409"/>
              <a:ext cx="1828800" cy="9215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5</xdr:row>
      <xdr:rowOff>82925</xdr:rowOff>
    </xdr:from>
    <xdr:to>
      <xdr:col>23</xdr:col>
      <xdr:colOff>521297</xdr:colOff>
      <xdr:row>8</xdr:row>
      <xdr:rowOff>167641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65F24960-EEA4-4DB0-8424-2C74E322320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294620" y="875405"/>
              <a:ext cx="3759797" cy="63335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533400</xdr:colOff>
      <xdr:row>9</xdr:row>
      <xdr:rowOff>53341</xdr:rowOff>
    </xdr:from>
    <xdr:to>
      <xdr:col>23</xdr:col>
      <xdr:colOff>533400</xdr:colOff>
      <xdr:row>14</xdr:row>
      <xdr:rowOff>53340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F12F45FD-4832-4CC7-86E9-6B700EFE632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37720" y="1577341"/>
              <a:ext cx="1828800" cy="914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335280</xdr:colOff>
      <xdr:row>14</xdr:row>
      <xdr:rowOff>161109</xdr:rowOff>
    </xdr:from>
    <xdr:to>
      <xdr:col>23</xdr:col>
      <xdr:colOff>525779</xdr:colOff>
      <xdr:row>24</xdr:row>
      <xdr:rowOff>125506</xdr:rowOff>
    </xdr:to>
    <xdr:graphicFrame macro="">
      <xdr:nvGraphicFramePr>
        <xdr:cNvPr id="9" name="Chart 8">
          <a:extLst>
            <a:ext uri="{FF2B5EF4-FFF2-40B4-BE49-F238E27FC236}">
              <a16:creationId xmlns:a16="http://schemas.microsoft.com/office/drawing/2014/main" id="{F6D0BFC8-AB89-4760-83DB-C0E23F3FD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334192</xdr:colOff>
      <xdr:row>25</xdr:row>
      <xdr:rowOff>51163</xdr:rowOff>
    </xdr:from>
    <xdr:to>
      <xdr:col>23</xdr:col>
      <xdr:colOff>533400</xdr:colOff>
      <xdr:row>38</xdr:row>
      <xdr:rowOff>60961</xdr:rowOff>
    </xdr:to>
    <xdr:graphicFrame macro="">
      <xdr:nvGraphicFramePr>
        <xdr:cNvPr id="10" name="Chart 9">
          <a:extLst>
            <a:ext uri="{FF2B5EF4-FFF2-40B4-BE49-F238E27FC236}">
              <a16:creationId xmlns:a16="http://schemas.microsoft.com/office/drawing/2014/main" id="{9E60CB40-BB02-4438-A2D0-B26968981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128196</xdr:colOff>
      <xdr:row>10</xdr:row>
      <xdr:rowOff>64322</xdr:rowOff>
    </xdr:from>
    <xdr:to>
      <xdr:col>17</xdr:col>
      <xdr:colOff>349176</xdr:colOff>
      <xdr:row>29</xdr:row>
      <xdr:rowOff>133126</xdr:rowOff>
    </xdr:to>
    <xdr:graphicFrame macro="">
      <xdr:nvGraphicFramePr>
        <xdr:cNvPr id="2" name="Chart 1">
          <a:extLst>
            <a:ext uri="{FF2B5EF4-FFF2-40B4-BE49-F238E27FC236}">
              <a16:creationId xmlns:a16="http://schemas.microsoft.com/office/drawing/2014/main" id="{77D4B9A8-7489-609D-5971-FAC96BAF7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151056</xdr:colOff>
      <xdr:row>1</xdr:row>
      <xdr:rowOff>163606</xdr:rowOff>
    </xdr:from>
    <xdr:to>
      <xdr:col>17</xdr:col>
      <xdr:colOff>432996</xdr:colOff>
      <xdr:row>9</xdr:row>
      <xdr:rowOff>98612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AA786F5-8329-C3DD-DF0E-E5A548E0B9D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1950" y="342900"/>
              <a:ext cx="6987540" cy="1369359"/>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86958</xdr:colOff>
      <xdr:row>7</xdr:row>
      <xdr:rowOff>28688</xdr:rowOff>
    </xdr:from>
    <xdr:to>
      <xdr:col>21</xdr:col>
      <xdr:colOff>86958</xdr:colOff>
      <xdr:row>12</xdr:row>
      <xdr:rowOff>125507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41DF355-9763-4EB5-2E13-6880CBE1AE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63052" y="1283747"/>
              <a:ext cx="1828800" cy="9932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47063</xdr:colOff>
      <xdr:row>2</xdr:row>
      <xdr:rowOff>6724</xdr:rowOff>
    </xdr:from>
    <xdr:to>
      <xdr:col>22</xdr:col>
      <xdr:colOff>107576</xdr:colOff>
      <xdr:row>6</xdr:row>
      <xdr:rowOff>89646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100B964-25F6-E009-BFD3-DB71712C4E7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23157" y="365312"/>
              <a:ext cx="2498913" cy="800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88752</xdr:colOff>
      <xdr:row>13</xdr:row>
      <xdr:rowOff>111163</xdr:rowOff>
    </xdr:from>
    <xdr:to>
      <xdr:col>21</xdr:col>
      <xdr:colOff>88752</xdr:colOff>
      <xdr:row>19</xdr:row>
      <xdr:rowOff>44825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CF90992-3D70-0FC3-CF28-0751B82DBF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64846" y="2441987"/>
              <a:ext cx="1828800" cy="10094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147917</xdr:colOff>
      <xdr:row>1</xdr:row>
      <xdr:rowOff>170330</xdr:rowOff>
    </xdr:from>
    <xdr:to>
      <xdr:col>15</xdr:col>
      <xdr:colOff>591670</xdr:colOff>
      <xdr:row>13</xdr:row>
      <xdr:rowOff>125506</xdr:rowOff>
    </xdr:to>
    <xdr:graphicFrame macro="">
      <xdr:nvGraphicFramePr>
        <xdr:cNvPr id="7" name="Chart 6">
          <a:extLst>
            <a:ext uri="{FF2B5EF4-FFF2-40B4-BE49-F238E27FC236}">
              <a16:creationId xmlns:a16="http://schemas.microsoft.com/office/drawing/2014/main" id="{61A276ED-75F5-DE0A-F967-6CBC81CB3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174812</xdr:colOff>
      <xdr:row>1</xdr:row>
      <xdr:rowOff>161364</xdr:rowOff>
    </xdr:from>
    <xdr:to>
      <xdr:col>17</xdr:col>
      <xdr:colOff>98612</xdr:colOff>
      <xdr:row>25</xdr:row>
      <xdr:rowOff>62753</xdr:rowOff>
    </xdr:to>
    <xdr:graphicFrame macro="">
      <xdr:nvGraphicFramePr>
        <xdr:cNvPr id="2" name="Chart 1">
          <a:extLst>
            <a:ext uri="{FF2B5EF4-FFF2-40B4-BE49-F238E27FC236}">
              <a16:creationId xmlns:a16="http://schemas.microsoft.com/office/drawing/2014/main" id="{D2E81712-EB3F-44DA-A01B-1F503B30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Banks" refreshedDate="45262.914780092593" createdVersion="8" refreshedVersion="8" minRefreshableVersion="3" recordCount="1000" xr:uid="{75B42AA2-BCC0-4154-93FE-D1209C4C4B8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92403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A"/>
    <x v="1"/>
    <s v="Exc"/>
    <s v="M"/>
    <x v="0"/>
    <n v="13.75"/>
    <n v="27.5"/>
    <x v="1"/>
    <x v="0"/>
    <x v="1"/>
  </r>
  <r>
    <s v="KAC-83089-793"/>
    <x v="2"/>
    <s v="23806-46781-OU"/>
    <s v="R-L-2.5"/>
    <n v="2"/>
    <x v="2"/>
    <s v="N/A"/>
    <x v="1"/>
    <s v="Rob"/>
    <s v="L"/>
    <x v="2"/>
    <n v="27.484999999999996"/>
    <n v="54.969999999999992"/>
    <x v="0"/>
    <x v="1"/>
    <x v="1"/>
  </r>
  <r>
    <s v="CVP-18956-553"/>
    <x v="3"/>
    <s v="86561-91660-RB"/>
    <s v="L-D-1"/>
    <n v="3"/>
    <x v="3"/>
    <s v="N/A"/>
    <x v="0"/>
    <s v="Lib"/>
    <s v="D"/>
    <x v="0"/>
    <n v="12.95"/>
    <n v="38.849999999999994"/>
    <x v="3"/>
    <x v="2"/>
    <x v="1"/>
  </r>
  <r>
    <s v="IPP-31994-879"/>
    <x v="4"/>
    <s v="65223-29612-CB"/>
    <s v="E-D-0.5"/>
    <n v="3"/>
    <x v="4"/>
    <s v="slobe6@nifty.com"/>
    <x v="0"/>
    <s v="Exc"/>
    <s v="D"/>
    <x v="1"/>
    <n v="7.29"/>
    <n v="21.87"/>
    <x v="1"/>
    <x v="2"/>
    <x v="0"/>
  </r>
  <r>
    <s v="SNZ-65340-705"/>
    <x v="5"/>
    <s v="21134-81676-FR"/>
    <s v="L-L-0.2"/>
    <n v="1"/>
    <x v="5"/>
    <s v="N/A"/>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A"/>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A"/>
    <x v="0"/>
    <s v="Lib"/>
    <s v="M"/>
    <x v="3"/>
    <n v="4.3650000000000002"/>
    <n v="21.825000000000003"/>
    <x v="3"/>
    <x v="0"/>
    <x v="1"/>
  </r>
  <r>
    <s v="WOQ-36015-429"/>
    <x v="24"/>
    <s v="51427-89175-QJ"/>
    <s v="A-D-0.5"/>
    <n v="6"/>
    <x v="27"/>
    <s v="N/A"/>
    <x v="0"/>
    <s v="Ara"/>
    <s v="D"/>
    <x v="1"/>
    <n v="5.97"/>
    <n v="35.82"/>
    <x v="2"/>
    <x v="2"/>
    <x v="1"/>
  </r>
  <r>
    <s v="WOQ-36015-429"/>
    <x v="24"/>
    <s v="51427-89175-QJ"/>
    <s v="L-M-0.5"/>
    <n v="6"/>
    <x v="27"/>
    <s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A"/>
    <x v="0"/>
    <s v="Rob"/>
    <s v="M"/>
    <x v="0"/>
    <n v="9.9499999999999993"/>
    <n v="59.699999999999996"/>
    <x v="0"/>
    <x v="0"/>
    <x v="0"/>
  </r>
  <r>
    <s v="LUO-37559-016"/>
    <x v="32"/>
    <s v="21240-83132-SP"/>
    <s v="L-M-1"/>
    <n v="3"/>
    <x v="35"/>
    <s v="N/A"/>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A"/>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A"/>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A"/>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A"/>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A"/>
    <x v="2"/>
    <s v="Rob"/>
    <s v="D"/>
    <x v="1"/>
    <n v="5.3699999999999992"/>
    <n v="26.849999999999994"/>
    <x v="0"/>
    <x v="2"/>
    <x v="0"/>
  </r>
  <r>
    <s v="EEJ-16185-108"/>
    <x v="53"/>
    <s v="65552-60476-KY"/>
    <s v="L-L-0.2"/>
    <n v="5"/>
    <x v="56"/>
    <s v="N/A"/>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A"/>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A"/>
    <x v="0"/>
    <s v="Ara"/>
    <s v="M"/>
    <x v="2"/>
    <n v="25.874999999999996"/>
    <n v="77.624999999999986"/>
    <x v="2"/>
    <x v="0"/>
    <x v="1"/>
  </r>
  <r>
    <s v="LEF-83057-763"/>
    <x v="64"/>
    <s v="15395-90855-VB"/>
    <s v="L-M-0.2"/>
    <n v="5"/>
    <x v="67"/>
    <s v="N/A"/>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A"/>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A"/>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A"/>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A"/>
    <x v="0"/>
    <s v="Exc"/>
    <s v="L"/>
    <x v="0"/>
    <n v="14.85"/>
    <n v="44.55"/>
    <x v="1"/>
    <x v="1"/>
    <x v="0"/>
  </r>
  <r>
    <s v="YWH-50638-556"/>
    <x v="83"/>
    <s v="89442-35633-HJ"/>
    <s v="E-L-0.5"/>
    <n v="4"/>
    <x v="86"/>
    <s v="elangcaster2l@spotify.com"/>
    <x v="2"/>
    <s v="Exc"/>
    <s v="L"/>
    <x v="1"/>
    <n v="8.91"/>
    <n v="35.64"/>
    <x v="1"/>
    <x v="1"/>
    <x v="0"/>
  </r>
  <r>
    <s v="ISL-11200-600"/>
    <x v="84"/>
    <s v="13654-85265-IL"/>
    <s v="A-D-0.2"/>
    <n v="6"/>
    <x v="87"/>
    <s v="N/A"/>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A"/>
    <x v="1"/>
    <s v="Ara"/>
    <s v="D"/>
    <x v="3"/>
    <n v="2.9849999999999999"/>
    <n v="2.9849999999999999"/>
    <x v="2"/>
    <x v="2"/>
    <x v="1"/>
  </r>
  <r>
    <s v="DBC-44122-300"/>
    <x v="88"/>
    <s v="13366-78506-KP"/>
    <s v="L-M-0.2"/>
    <n v="3"/>
    <x v="92"/>
    <s v="N/A"/>
    <x v="0"/>
    <s v="Lib"/>
    <s v="M"/>
    <x v="3"/>
    <n v="4.3650000000000002"/>
    <n v="13.095000000000001"/>
    <x v="3"/>
    <x v="0"/>
    <x v="0"/>
  </r>
  <r>
    <s v="FJQ-60035-234"/>
    <x v="89"/>
    <s v="08847-29858-HN"/>
    <s v="A-L-0.2"/>
    <n v="2"/>
    <x v="93"/>
    <s v="N/A"/>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A"/>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A"/>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A"/>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A"/>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A"/>
    <x v="1"/>
    <s v="Exc"/>
    <s v="L"/>
    <x v="2"/>
    <n v="34.154999999999994"/>
    <n v="102.46499999999997"/>
    <x v="1"/>
    <x v="1"/>
    <x v="1"/>
  </r>
  <r>
    <s v="PPP-78935-365"/>
    <x v="123"/>
    <s v="91074-60023-IP"/>
    <s v="E-D-1"/>
    <n v="4"/>
    <x v="129"/>
    <s v="N/A"/>
    <x v="0"/>
    <s v="Exc"/>
    <s v="D"/>
    <x v="0"/>
    <n v="12.15"/>
    <n v="48.6"/>
    <x v="1"/>
    <x v="2"/>
    <x v="1"/>
  </r>
  <r>
    <s v="JUO-34131-517"/>
    <x v="124"/>
    <s v="07972-83748-JI"/>
    <s v="L-D-1"/>
    <n v="6"/>
    <x v="130"/>
    <s v="N/A"/>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A"/>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A"/>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A"/>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A"/>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A"/>
    <x v="0"/>
    <s v="Rob"/>
    <s v="D"/>
    <x v="2"/>
    <n v="20.584999999999997"/>
    <n v="123.50999999999999"/>
    <x v="0"/>
    <x v="2"/>
    <x v="0"/>
  </r>
  <r>
    <s v="TME-59627-221"/>
    <x v="140"/>
    <s v="72282-40594-RX"/>
    <s v="L-L-2.5"/>
    <n v="6"/>
    <x v="149"/>
    <s v="N/A"/>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A"/>
    <x v="0"/>
    <s v="Rob"/>
    <s v="D"/>
    <x v="0"/>
    <n v="8.9499999999999993"/>
    <n v="53.699999999999996"/>
    <x v="0"/>
    <x v="2"/>
    <x v="0"/>
  </r>
  <r>
    <s v="EIL-44855-309"/>
    <x v="147"/>
    <s v="59741-90220-OW"/>
    <s v="R-D-0.5"/>
    <n v="5"/>
    <x v="156"/>
    <s v="N/A"/>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A"/>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A"/>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A"/>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A"/>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A"/>
    <x v="0"/>
    <s v="Exc"/>
    <s v="M"/>
    <x v="0"/>
    <n v="13.75"/>
    <n v="82.5"/>
    <x v="1"/>
    <x v="0"/>
    <x v="1"/>
  </r>
  <r>
    <s v="TJG-73587-353"/>
    <x v="175"/>
    <s v="24766-58139-GT"/>
    <s v="R-D-0.2"/>
    <n v="3"/>
    <x v="190"/>
    <s v="N/A"/>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A"/>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A"/>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A"/>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A"/>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A"/>
    <x v="0"/>
    <s v="Ara"/>
    <s v="M"/>
    <x v="2"/>
    <n v="25.874999999999996"/>
    <n v="155.24999999999997"/>
    <x v="2"/>
    <x v="0"/>
    <x v="0"/>
  </r>
  <r>
    <s v="AHV-66988-037"/>
    <x v="208"/>
    <s v="12743-00952-KO"/>
    <s v="R-M-2.5"/>
    <n v="2"/>
    <x v="225"/>
    <s v="N/A"/>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A"/>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A"/>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A"/>
    <x v="0"/>
    <s v="Lib"/>
    <s v="M"/>
    <x v="2"/>
    <n v="33.464999999999996"/>
    <n v="133.85999999999999"/>
    <x v="3"/>
    <x v="0"/>
    <x v="1"/>
  </r>
  <r>
    <s v="VZH-86274-142"/>
    <x v="226"/>
    <s v="53120-45532-KL"/>
    <s v="R-L-1"/>
    <n v="5"/>
    <x v="247"/>
    <s v="N/A"/>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A"/>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A"/>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A"/>
    <x v="0"/>
    <s v="Exc"/>
    <s v="M"/>
    <x v="2"/>
    <n v="31.624999999999996"/>
    <n v="94.874999999999986"/>
    <x v="1"/>
    <x v="0"/>
    <x v="1"/>
  </r>
  <r>
    <s v="BYZ-39669-954"/>
    <x v="243"/>
    <s v="66408-53777-VE"/>
    <s v="L-L-2.5"/>
    <n v="1"/>
    <x v="267"/>
    <s v="N/A"/>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A"/>
    <x v="1"/>
    <s v="Exc"/>
    <s v="M"/>
    <x v="1"/>
    <n v="8.25"/>
    <n v="8.25"/>
    <x v="1"/>
    <x v="0"/>
    <x v="0"/>
  </r>
  <r>
    <s v="DFK-35846-692"/>
    <x v="247"/>
    <s v="49612-33852-CN"/>
    <s v="R-D-0.2"/>
    <n v="5"/>
    <x v="271"/>
    <s v="N/A"/>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A"/>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A"/>
    <x v="0"/>
    <s v="Exc"/>
    <s v="L"/>
    <x v="0"/>
    <n v="14.85"/>
    <n v="44.55"/>
    <x v="1"/>
    <x v="1"/>
    <x v="1"/>
  </r>
  <r>
    <s v="ULM-49433-003"/>
    <x v="252"/>
    <s v="99421-80253-UI"/>
    <s v="E-M-1"/>
    <n v="2"/>
    <x v="277"/>
    <s v="N/A"/>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A"/>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A"/>
    <x v="0"/>
    <s v="Exc"/>
    <s v="M"/>
    <x v="0"/>
    <n v="13.75"/>
    <n v="13.75"/>
    <x v="1"/>
    <x v="0"/>
    <x v="1"/>
  </r>
  <r>
    <s v="IBW-87442-480"/>
    <x v="272"/>
    <s v="79814-23626-JR"/>
    <s v="A-L-2.5"/>
    <n v="1"/>
    <x v="305"/>
    <s v="tle91@epa.gov"/>
    <x v="0"/>
    <s v="Ara"/>
    <s v="L"/>
    <x v="2"/>
    <n v="29.784999999999997"/>
    <n v="29.784999999999997"/>
    <x v="2"/>
    <x v="1"/>
    <x v="0"/>
  </r>
  <r>
    <s v="DGZ-82537-477"/>
    <x v="252"/>
    <s v="43439-94003-DW"/>
    <s v="R-D-1"/>
    <n v="5"/>
    <x v="306"/>
    <s v="N/A"/>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A"/>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A"/>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A"/>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A"/>
    <x v="0"/>
    <s v="Exc"/>
    <s v="D"/>
    <x v="1"/>
    <n v="7.29"/>
    <n v="36.450000000000003"/>
    <x v="1"/>
    <x v="2"/>
    <x v="1"/>
  </r>
  <r>
    <s v="UEB-09112-118"/>
    <x v="297"/>
    <s v="82718-93677-XO"/>
    <s v="A-M-0.5"/>
    <n v="4"/>
    <x v="329"/>
    <s v="N/A"/>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A"/>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A"/>
    <x v="0"/>
    <s v="Exc"/>
    <s v="D"/>
    <x v="1"/>
    <n v="7.29"/>
    <n v="43.74"/>
    <x v="1"/>
    <x v="2"/>
    <x v="1"/>
  </r>
  <r>
    <s v="DGL-29648-995"/>
    <x v="307"/>
    <s v="59367-30821-ZQ"/>
    <s v="L-M-0.2"/>
    <n v="2"/>
    <x v="342"/>
    <s v="N/A"/>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A"/>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A"/>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A"/>
    <x v="0"/>
    <s v="Exc"/>
    <s v="L"/>
    <x v="1"/>
    <n v="8.91"/>
    <n v="53.46"/>
    <x v="1"/>
    <x v="1"/>
    <x v="0"/>
  </r>
  <r>
    <s v="UBW-50312-037"/>
    <x v="321"/>
    <s v="69503-12127-YD"/>
    <s v="A-L-2.5"/>
    <n v="4"/>
    <x v="358"/>
    <s v="N/A"/>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A"/>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A"/>
    <x v="1"/>
    <s v="Exc"/>
    <s v="M"/>
    <x v="1"/>
    <n v="8.25"/>
    <n v="49.5"/>
    <x v="1"/>
    <x v="0"/>
    <x v="1"/>
  </r>
  <r>
    <s v="WKL-27981-758"/>
    <x v="177"/>
    <s v="73699-93557-FZ"/>
    <s v="A-M-2.5"/>
    <n v="2"/>
    <x v="381"/>
    <s v="fmiellbc@spiegel.de"/>
    <x v="0"/>
    <s v="Ara"/>
    <s v="M"/>
    <x v="2"/>
    <n v="25.874999999999996"/>
    <n v="51.749999999999993"/>
    <x v="2"/>
    <x v="0"/>
    <x v="0"/>
  </r>
  <r>
    <s v="VRT-39834-265"/>
    <x v="341"/>
    <s v="86686-37462-CK"/>
    <s v="L-L-1"/>
    <n v="3"/>
    <x v="382"/>
    <s v="N/A"/>
    <x v="1"/>
    <s v="Lib"/>
    <s v="L"/>
    <x v="0"/>
    <n v="15.85"/>
    <n v="47.55"/>
    <x v="3"/>
    <x v="1"/>
    <x v="0"/>
  </r>
  <r>
    <s v="QTC-71005-730"/>
    <x v="342"/>
    <s v="14298-02150-KH"/>
    <s v="A-L-0.2"/>
    <n v="4"/>
    <x v="383"/>
    <s v="N/A"/>
    <x v="0"/>
    <s v="Ara"/>
    <s v="L"/>
    <x v="3"/>
    <n v="3.8849999999999998"/>
    <n v="15.54"/>
    <x v="2"/>
    <x v="1"/>
    <x v="1"/>
  </r>
  <r>
    <s v="TNX-09857-717"/>
    <x v="343"/>
    <s v="48675-07824-HJ"/>
    <s v="L-M-1"/>
    <n v="6"/>
    <x v="384"/>
    <s v="N/A"/>
    <x v="0"/>
    <s v="Lib"/>
    <s v="M"/>
    <x v="0"/>
    <n v="14.55"/>
    <n v="87.300000000000011"/>
    <x v="3"/>
    <x v="0"/>
    <x v="0"/>
  </r>
  <r>
    <s v="JZV-43874-185"/>
    <x v="344"/>
    <s v="18551-80943-YQ"/>
    <s v="A-M-1"/>
    <n v="5"/>
    <x v="385"/>
    <s v="N/A"/>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A"/>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A"/>
    <x v="0"/>
    <s v="Ara"/>
    <s v="L"/>
    <x v="1"/>
    <n v="7.77"/>
    <n v="23.31"/>
    <x v="2"/>
    <x v="1"/>
    <x v="0"/>
  </r>
  <r>
    <s v="KJJ-12573-591"/>
    <x v="347"/>
    <s v="12997-41076-FQ"/>
    <s v="A-L-2.5"/>
    <n v="1"/>
    <x v="390"/>
    <s v="N/A"/>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A"/>
    <x v="0"/>
    <s v="Ara"/>
    <s v="D"/>
    <x v="1"/>
    <n v="5.97"/>
    <n v="29.849999999999998"/>
    <x v="2"/>
    <x v="2"/>
    <x v="1"/>
  </r>
  <r>
    <s v="CYH-53243-218"/>
    <x v="237"/>
    <s v="88167-57964-PH"/>
    <s v="R-M-0.5"/>
    <n v="3"/>
    <x v="394"/>
    <s v="N/A"/>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A"/>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A"/>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A"/>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A"/>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A"/>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A"/>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A"/>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A"/>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A"/>
    <x v="1"/>
    <s v="Rob"/>
    <s v="D"/>
    <x v="3"/>
    <n v="2.6849999999999996"/>
    <n v="8.0549999999999997"/>
    <x v="0"/>
    <x v="2"/>
    <x v="0"/>
  </r>
  <r>
    <s v="JIG-27636-870"/>
    <x v="402"/>
    <s v="67204-04870-LG"/>
    <s v="R-L-1"/>
    <n v="4"/>
    <x v="466"/>
    <s v="N/A"/>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A"/>
    <x v="0"/>
    <s v="Rob"/>
    <s v="D"/>
    <x v="2"/>
    <n v="20.584999999999997"/>
    <n v="102.92499999999998"/>
    <x v="0"/>
    <x v="2"/>
    <x v="0"/>
  </r>
  <r>
    <s v="DGC-21813-731"/>
    <x v="127"/>
    <s v="43606-83072-OA"/>
    <s v="L-D-0.2"/>
    <n v="2"/>
    <x v="479"/>
    <s v="N/A"/>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A"/>
    <x v="0"/>
    <s v="Lib"/>
    <s v="L"/>
    <x v="2"/>
    <n v="36.454999999999998"/>
    <n v="72.91"/>
    <x v="3"/>
    <x v="1"/>
    <x v="1"/>
  </r>
  <r>
    <s v="ITR-54735-364"/>
    <x v="416"/>
    <s v="92599-58687-CS"/>
    <s v="R-D-0.2"/>
    <n v="5"/>
    <x v="485"/>
    <s v="N/A"/>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A"/>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A"/>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A"/>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A"/>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A"/>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A"/>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A"/>
    <x v="0"/>
    <s v="Exc"/>
    <s v="M"/>
    <x v="2"/>
    <n v="31.624999999999996"/>
    <n v="189.74999999999997"/>
    <x v="1"/>
    <x v="0"/>
    <x v="0"/>
  </r>
  <r>
    <s v="PNU-22150-408"/>
    <x v="437"/>
    <s v="77408-43873-RS"/>
    <s v="A-D-0.2"/>
    <n v="6"/>
    <x v="518"/>
    <s v="N/A"/>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A"/>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A"/>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A"/>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A"/>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A"/>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A"/>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A"/>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A"/>
    <x v="1"/>
    <s v="Ara"/>
    <s v="M"/>
    <x v="3"/>
    <n v="3.375"/>
    <n v="13.5"/>
    <x v="2"/>
    <x v="0"/>
    <x v="1"/>
  </r>
  <r>
    <s v="DYP-74337-787"/>
    <x v="431"/>
    <s v="41486-52502-QQ"/>
    <s v="R-M-0.5"/>
    <n v="1"/>
    <x v="565"/>
    <s v="N/A"/>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A"/>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A"/>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A"/>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A"/>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A"/>
    <x v="0"/>
    <s v="Lib"/>
    <s v="D"/>
    <x v="2"/>
    <n v="29.784999999999997"/>
    <n v="119.13999999999999"/>
    <x v="3"/>
    <x v="2"/>
    <x v="0"/>
  </r>
  <r>
    <s v="EZL-27919-704"/>
    <x v="481"/>
    <s v="49480-85909-DG"/>
    <s v="L-L-0.5"/>
    <n v="5"/>
    <x v="621"/>
    <s v="N/A"/>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A"/>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A"/>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A"/>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A"/>
    <x v="1"/>
    <s v="Lib"/>
    <s v="D"/>
    <x v="2"/>
    <n v="29.784999999999997"/>
    <n v="119.13999999999999"/>
    <x v="3"/>
    <x v="2"/>
    <x v="0"/>
  </r>
  <r>
    <s v="CWT-27056-328"/>
    <x v="531"/>
    <s v="18570-80998-ZS"/>
    <s v="E-D-0.2"/>
    <n v="6"/>
    <x v="648"/>
    <s v="N/A"/>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A"/>
    <x v="1"/>
    <s v="Lib"/>
    <s v="D"/>
    <x v="0"/>
    <n v="12.95"/>
    <n v="25.9"/>
    <x v="3"/>
    <x v="2"/>
    <x v="1"/>
  </r>
  <r>
    <s v="BLI-21697-702"/>
    <x v="534"/>
    <s v="21141-12455-VB"/>
    <s v="A-M-0.5"/>
    <n v="2"/>
    <x v="652"/>
    <s v="sdejo@newsvine.com"/>
    <x v="0"/>
    <s v="Ara"/>
    <s v="M"/>
    <x v="1"/>
    <n v="6.75"/>
    <n v="13.5"/>
    <x v="2"/>
    <x v="0"/>
    <x v="0"/>
  </r>
  <r>
    <s v="KFJ-46568-890"/>
    <x v="535"/>
    <s v="71003-85639-HB"/>
    <s v="E-L-0.5"/>
    <n v="2"/>
    <x v="653"/>
    <s v="N/A"/>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A"/>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A"/>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A"/>
    <x v="0"/>
    <s v="Ara"/>
    <s v="M"/>
    <x v="3"/>
    <n v="3.375"/>
    <n v="6.75"/>
    <x v="2"/>
    <x v="0"/>
    <x v="0"/>
  </r>
  <r>
    <s v="ATY-28980-884"/>
    <x v="117"/>
    <s v="50705-17295-NK"/>
    <s v="A-L-0.2"/>
    <n v="6"/>
    <x v="668"/>
    <s v="caleixok5@globo.com"/>
    <x v="0"/>
    <s v="Ara"/>
    <s v="L"/>
    <x v="3"/>
    <n v="3.8849999999999998"/>
    <n v="23.31"/>
    <x v="2"/>
    <x v="1"/>
    <x v="1"/>
  </r>
  <r>
    <s v="SWP-88281-918"/>
    <x v="543"/>
    <s v="77657-61366-FY"/>
    <s v="L-L-2.5"/>
    <n v="4"/>
    <x v="669"/>
    <s v="N/A"/>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A"/>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A"/>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A"/>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A"/>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A"/>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A"/>
    <x v="0"/>
    <s v="Exc"/>
    <s v="M"/>
    <x v="0"/>
    <n v="13.75"/>
    <n v="82.5"/>
    <x v="1"/>
    <x v="0"/>
    <x v="1"/>
  </r>
  <r>
    <s v="BZE-96093-118"/>
    <x v="91"/>
    <s v="43452-18035-DH"/>
    <s v="L-M-0.2"/>
    <n v="2"/>
    <x v="711"/>
    <s v="afilipczaklh@ning.com"/>
    <x v="1"/>
    <s v="Lib"/>
    <s v="M"/>
    <x v="3"/>
    <n v="4.3650000000000002"/>
    <n v="8.73"/>
    <x v="3"/>
    <x v="0"/>
    <x v="1"/>
  </r>
  <r>
    <s v="LOU-41819-242"/>
    <x v="272"/>
    <s v="88060-50676-MV"/>
    <s v="R-M-1"/>
    <n v="2"/>
    <x v="712"/>
    <s v="N/A"/>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A"/>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A"/>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A"/>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A"/>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A"/>
    <x v="2"/>
    <s v="Rob"/>
    <s v="L"/>
    <x v="0"/>
    <n v="11.95"/>
    <n v="23.9"/>
    <x v="0"/>
    <x v="1"/>
    <x v="1"/>
  </r>
  <r>
    <s v="XNU-83276-288"/>
    <x v="595"/>
    <s v="98185-92775-KT"/>
    <s v="R-M-0.5"/>
    <n v="1"/>
    <x v="742"/>
    <s v="N/A"/>
    <x v="0"/>
    <s v="Rob"/>
    <s v="M"/>
    <x v="1"/>
    <n v="5.97"/>
    <n v="5.97"/>
    <x v="0"/>
    <x v="0"/>
    <x v="1"/>
  </r>
  <r>
    <s v="YOG-94666-679"/>
    <x v="596"/>
    <s v="86991-53901-AT"/>
    <s v="L-D-0.2"/>
    <n v="2"/>
    <x v="743"/>
    <s v="N/A"/>
    <x v="2"/>
    <s v="Lib"/>
    <s v="D"/>
    <x v="3"/>
    <n v="3.8849999999999998"/>
    <n v="7.77"/>
    <x v="3"/>
    <x v="2"/>
    <x v="0"/>
  </r>
  <r>
    <s v="KHG-33953-115"/>
    <x v="514"/>
    <s v="78226-97287-JI"/>
    <s v="L-D-0.5"/>
    <n v="3"/>
    <x v="744"/>
    <s v="kferrettimf@huffingtonpost.com"/>
    <x v="1"/>
    <s v="Lib"/>
    <s v="D"/>
    <x v="1"/>
    <n v="7.77"/>
    <n v="23.31"/>
    <x v="3"/>
    <x v="2"/>
    <x v="1"/>
  </r>
  <r>
    <s v="MHD-95615-696"/>
    <x v="54"/>
    <s v="27930-59250-JT"/>
    <s v="R-L-2.5"/>
    <n v="5"/>
    <x v="745"/>
    <s v="N/A"/>
    <x v="0"/>
    <s v="Rob"/>
    <s v="L"/>
    <x v="2"/>
    <n v="27.484999999999996"/>
    <n v="137.42499999999998"/>
    <x v="0"/>
    <x v="1"/>
    <x v="1"/>
  </r>
  <r>
    <s v="HBH-64794-080"/>
    <x v="597"/>
    <s v="40560-18556-YE"/>
    <s v="R-D-0.2"/>
    <n v="3"/>
    <x v="746"/>
    <s v="N/A"/>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A"/>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A"/>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A"/>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A"/>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A"/>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A"/>
    <x v="0"/>
    <s v="Rob"/>
    <s v="L"/>
    <x v="2"/>
    <n v="27.484999999999996"/>
    <n v="27.484999999999996"/>
    <x v="0"/>
    <x v="1"/>
    <x v="0"/>
  </r>
  <r>
    <s v="FWD-85967-769"/>
    <x v="631"/>
    <s v="20256-54689-LO"/>
    <s v="E-D-0.2"/>
    <n v="3"/>
    <x v="807"/>
    <s v="N/A"/>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A"/>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A"/>
    <x v="1"/>
    <s v="Rob"/>
    <s v="D"/>
    <x v="2"/>
    <n v="20.584999999999997"/>
    <n v="82.339999999999989"/>
    <x v="0"/>
    <x v="2"/>
    <x v="0"/>
  </r>
  <r>
    <s v="QDO-57268-842"/>
    <x v="612"/>
    <s v="57808-90533-UE"/>
    <s v="E-M-2.5"/>
    <n v="5"/>
    <x v="822"/>
    <s v="N/A"/>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A"/>
    <x v="0"/>
    <s v="Rob"/>
    <s v="L"/>
    <x v="1"/>
    <n v="7.169999999999999"/>
    <n v="35.849999999999994"/>
    <x v="0"/>
    <x v="1"/>
    <x v="1"/>
  </r>
  <r>
    <s v="VKQ-39009-292"/>
    <x v="219"/>
    <s v="57808-90533-UE"/>
    <s v="L-M-1"/>
    <n v="5"/>
    <x v="822"/>
    <s v="N/A"/>
    <x v="0"/>
    <s v="Lib"/>
    <s v="M"/>
    <x v="0"/>
    <n v="14.55"/>
    <n v="72.75"/>
    <x v="3"/>
    <x v="0"/>
    <x v="1"/>
  </r>
  <r>
    <s v="PDB-98743-282"/>
    <x v="643"/>
    <s v="51940-02669-OR"/>
    <s v="L-L-1"/>
    <n v="3"/>
    <x v="826"/>
    <s v="N/A"/>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A"/>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A"/>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A"/>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A"/>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A"/>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A"/>
    <x v="0"/>
    <s v="Ara"/>
    <s v="D"/>
    <x v="1"/>
    <n v="5.97"/>
    <n v="23.88"/>
    <x v="2"/>
    <x v="2"/>
    <x v="0"/>
  </r>
  <r>
    <s v="EQH-53569-934"/>
    <x v="659"/>
    <s v="53667-91553-LT"/>
    <s v="E-M-1"/>
    <n v="4"/>
    <x v="856"/>
    <s v="bsillispw@istockphoto.com"/>
    <x v="0"/>
    <s v="Exc"/>
    <s v="M"/>
    <x v="0"/>
    <n v="13.75"/>
    <n v="55"/>
    <x v="1"/>
    <x v="0"/>
    <x v="1"/>
  </r>
  <r>
    <s v="XKK-06692-189"/>
    <x v="558"/>
    <s v="86579-92122-OC"/>
    <s v="R-D-1"/>
    <n v="3"/>
    <x v="857"/>
    <s v="N/A"/>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A"/>
    <x v="0"/>
    <s v="Lib"/>
    <s v="D"/>
    <x v="2"/>
    <n v="29.784999999999997"/>
    <n v="119.13999999999999"/>
    <x v="3"/>
    <x v="2"/>
    <x v="1"/>
  </r>
  <r>
    <s v="UBI-59229-277"/>
    <x v="44"/>
    <s v="00886-35803-FG"/>
    <s v="L-D-0.5"/>
    <n v="3"/>
    <x v="869"/>
    <s v="N/A"/>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A"/>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A"/>
    <x v="0"/>
    <s v="Ara"/>
    <s v="L"/>
    <x v="3"/>
    <n v="3.8849999999999998"/>
    <n v="3.8849999999999998"/>
    <x v="2"/>
    <x v="1"/>
    <x v="0"/>
  </r>
  <r>
    <s v="HEL-86709-449"/>
    <x v="667"/>
    <s v="86579-92122-OC"/>
    <s v="E-D-2.5"/>
    <n v="1"/>
    <x v="857"/>
    <s v="N/A"/>
    <x v="0"/>
    <s v="Exc"/>
    <s v="D"/>
    <x v="2"/>
    <n v="27.945"/>
    <n v="27.945"/>
    <x v="1"/>
    <x v="2"/>
    <x v="0"/>
  </r>
  <r>
    <s v="NCH-55389-562"/>
    <x v="110"/>
    <s v="86579-92122-OC"/>
    <s v="E-L-2.5"/>
    <n v="5"/>
    <x v="857"/>
    <s v="N/A"/>
    <x v="0"/>
    <s v="Exc"/>
    <s v="L"/>
    <x v="2"/>
    <n v="34.154999999999994"/>
    <n v="170.77499999999998"/>
    <x v="1"/>
    <x v="1"/>
    <x v="0"/>
  </r>
  <r>
    <s v="NCH-55389-562"/>
    <x v="110"/>
    <s v="86579-92122-OC"/>
    <s v="R-L-2.5"/>
    <n v="2"/>
    <x v="857"/>
    <s v="N/A"/>
    <x v="0"/>
    <s v="Rob"/>
    <s v="L"/>
    <x v="2"/>
    <n v="27.484999999999996"/>
    <n v="54.969999999999992"/>
    <x v="0"/>
    <x v="1"/>
    <x v="0"/>
  </r>
  <r>
    <s v="NCH-55389-562"/>
    <x v="110"/>
    <s v="86579-92122-OC"/>
    <s v="E-L-1"/>
    <n v="1"/>
    <x v="857"/>
    <s v="N/A"/>
    <x v="0"/>
    <s v="Exc"/>
    <s v="L"/>
    <x v="0"/>
    <n v="14.85"/>
    <n v="14.85"/>
    <x v="1"/>
    <x v="1"/>
    <x v="0"/>
  </r>
  <r>
    <s v="NCH-55389-562"/>
    <x v="110"/>
    <s v="86579-92122-OC"/>
    <s v="A-L-0.2"/>
    <n v="2"/>
    <x v="857"/>
    <s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A"/>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A"/>
    <x v="0"/>
    <s v="Exc"/>
    <s v="M"/>
    <x v="1"/>
    <n v="8.25"/>
    <n v="8.25"/>
    <x v="1"/>
    <x v="0"/>
    <x v="1"/>
  </r>
  <r>
    <s v="TED-81959-419"/>
    <x v="677"/>
    <s v="27702-50024-XC"/>
    <s v="A-L-2.5"/>
    <n v="5"/>
    <x v="888"/>
    <s v="nfurberqz@jugem.jp"/>
    <x v="0"/>
    <s v="Ara"/>
    <s v="L"/>
    <x v="2"/>
    <n v="29.784999999999997"/>
    <n v="148.92499999999998"/>
    <x v="2"/>
    <x v="1"/>
    <x v="1"/>
  </r>
  <r>
    <s v="FDO-25756-141"/>
    <x v="629"/>
    <s v="57360-46846-NS"/>
    <s v="A-L-2.5"/>
    <n v="3"/>
    <x v="889"/>
    <s v="N/A"/>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A"/>
    <x v="0"/>
    <s v="Rob"/>
    <s v="D"/>
    <x v="1"/>
    <n v="5.3699999999999992"/>
    <n v="10.739999999999998"/>
    <x v="0"/>
    <x v="2"/>
    <x v="1"/>
  </r>
  <r>
    <s v="MVV-19034-198"/>
    <x v="94"/>
    <s v="98476-63654-CG"/>
    <s v="E-D-2.5"/>
    <n v="6"/>
    <x v="896"/>
    <s v="N/A"/>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A"/>
    <x v="2"/>
    <s v="Rob"/>
    <s v="M"/>
    <x v="0"/>
    <n v="9.9499999999999993"/>
    <n v="29.849999999999998"/>
    <x v="0"/>
    <x v="0"/>
    <x v="0"/>
  </r>
  <r>
    <s v="OQA-93249-841"/>
    <x v="647"/>
    <s v="03917-13632-KC"/>
    <s v="A-M-2.5"/>
    <n v="6"/>
    <x v="905"/>
    <s v="N/A"/>
    <x v="0"/>
    <s v="Ara"/>
    <s v="M"/>
    <x v="2"/>
    <n v="25.874999999999996"/>
    <n v="155.24999999999997"/>
    <x v="2"/>
    <x v="0"/>
    <x v="0"/>
  </r>
  <r>
    <s v="DUV-12075-132"/>
    <x v="366"/>
    <s v="62494-09113-RP"/>
    <s v="E-D-0.2"/>
    <n v="5"/>
    <x v="906"/>
    <s v="N/A"/>
    <x v="0"/>
    <s v="Exc"/>
    <s v="D"/>
    <x v="3"/>
    <n v="3.645"/>
    <n v="18.225000000000001"/>
    <x v="1"/>
    <x v="2"/>
    <x v="1"/>
  </r>
  <r>
    <s v="DUV-12075-132"/>
    <x v="366"/>
    <s v="62494-09113-RP"/>
    <s v="L-D-0.5"/>
    <n v="2"/>
    <x v="906"/>
    <s v="N/A"/>
    <x v="0"/>
    <s v="Lib"/>
    <s v="D"/>
    <x v="1"/>
    <n v="7.77"/>
    <n v="15.54"/>
    <x v="3"/>
    <x v="2"/>
    <x v="1"/>
  </r>
  <r>
    <s v="KPO-24942-184"/>
    <x v="684"/>
    <s v="70567-65133-CN"/>
    <s v="L-L-2.5"/>
    <n v="3"/>
    <x v="907"/>
    <s v="N/A"/>
    <x v="1"/>
    <s v="Lib"/>
    <s v="L"/>
    <x v="2"/>
    <n v="36.454999999999998"/>
    <n v="109.36499999999999"/>
    <x v="3"/>
    <x v="1"/>
    <x v="1"/>
  </r>
  <r>
    <s v="SRJ-79353-838"/>
    <x v="506"/>
    <s v="77869-81373-AY"/>
    <s v="A-L-1"/>
    <n v="6"/>
    <x v="908"/>
    <s v="N/A"/>
    <x v="0"/>
    <s v="Ara"/>
    <s v="L"/>
    <x v="0"/>
    <n v="12.95"/>
    <n v="77.699999999999989"/>
    <x v="2"/>
    <x v="1"/>
    <x v="1"/>
  </r>
  <r>
    <s v="XBV-40336-071"/>
    <x v="685"/>
    <s v="38536-98293-JZ"/>
    <s v="A-D-0.2"/>
    <n v="3"/>
    <x v="909"/>
    <s v="N/A"/>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A"/>
    <x v="0"/>
    <s v="Rob"/>
    <s v="M"/>
    <x v="1"/>
    <n v="5.97"/>
    <n v="29.849999999999998"/>
    <x v="0"/>
    <x v="0"/>
    <x v="1"/>
  </r>
  <r>
    <s v="UME-75640-698"/>
    <x v="687"/>
    <s v="62494-09113-RP"/>
    <s v="A-M-0.5"/>
    <n v="4"/>
    <x v="906"/>
    <s v="N/A"/>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DF122-799B-46AD-983A-3D15A2DE03CF}"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E5EE0-B671-467D-B570-830A651FDAE9}"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4A4A7-7D6F-4FD0-A339-A5B8AF4E9F56}"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5">
    <chartFormat chart="3"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50BA97B-7F0C-4266-85D1-8A8C3BA1F71C}" sourceName="Size">
  <pivotTables>
    <pivotTable tabId="18" name="TotalSales"/>
    <pivotTable tabId="19" name="TotalSales"/>
    <pivotTable tabId="20" name="TotalSales"/>
  </pivotTables>
  <data>
    <tabular pivotCacheId="15924032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B52B04-62DD-48BC-A457-F331838BE652}" sourceName="Roast Type Name">
  <pivotTables>
    <pivotTable tabId="18" name="TotalSales"/>
    <pivotTable tabId="19" name="TotalSales"/>
    <pivotTable tabId="20" name="TotalSales"/>
  </pivotTables>
  <data>
    <tabular pivotCacheId="15924032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643166-9FCE-476E-83E6-CADEF268BB76}" sourceName="Loyalty Card">
  <pivotTables>
    <pivotTable tabId="18" name="TotalSales"/>
    <pivotTable tabId="19" name="TotalSales"/>
    <pivotTable tabId="20" name="TotalSales"/>
  </pivotTables>
  <data>
    <tabular pivotCacheId="15924032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BCDF27C-A4C9-4F71-9B22-C376E5A4800F}" cache="Slicer_Size" caption="Size" columnCount="2" style="Slicer Style Purple" rowHeight="234950"/>
  <slicer name="Roast Type Name 1" xr10:uid="{9B568EC1-0ABC-43FD-941A-653165FEF95E}" cache="Slicer_Roast_Type_Name" caption="Roast Type Name" columnCount="3" style="Slicer Style Purple" rowHeight="234950"/>
  <slicer name="Loyalty Card 1" xr10:uid="{5494049E-4386-4558-A946-825B3765B6E9}" cache="Slicer_Loyalty_Card" caption="Loyalty Card" style="Slicer Style Purp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E53EC7-5E39-4451-A76B-1D6AC11EA01A}" cache="Slicer_Size" caption="Size" columnCount="2" style="Slicer Style Purple" rowHeight="234950"/>
  <slicer name="Roast Type Name" xr10:uid="{110ECFEF-BFF1-4D9D-921A-39F99085A0A7}" cache="Slicer_Roast_Type_Name" caption="Roast Type Name" columnCount="3" style="Slicer Style Purple" rowHeight="234950"/>
  <slicer name="Loyalty Card" xr10:uid="{BD289F4D-BB4B-4AB9-AD63-5833DF1D5678}" cache="Slicer_Loyalty_Card" caption="Loyalty Card" style="Slicer Style 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607CD0-CD18-4A48-A94F-146B1C70A62E}" name="Orders" displayName="Orders" ref="A1:P1001" totalsRowShown="0" headerRowDxfId="5">
  <autoFilter ref="A1:P1001" xr:uid="{41607CD0-CD18-4A48-A94F-146B1C70A62E}"/>
  <tableColumns count="16">
    <tableColumn id="1" xr3:uid="{D463C235-3F88-4851-99B6-A99ECD2AB371}" name="Order ID" dataDxfId="15"/>
    <tableColumn id="2" xr3:uid="{A4919FC9-D7B7-448D-BDE7-30CC46EB5DF2}" name="Order Date" dataDxfId="14"/>
    <tableColumn id="3" xr3:uid="{1221BF6C-0EBD-471E-AE34-BA9F8B48070E}" name="Customer ID" dataDxfId="13"/>
    <tableColumn id="4" xr3:uid="{5FFD2EA5-9915-4026-B40C-A5493B1432EB}" name="Product ID"/>
    <tableColumn id="5" xr3:uid="{B83FEA0E-7231-44D9-A45D-61BAFA67F4CC}" name="Quantity" dataDxfId="12"/>
    <tableColumn id="6" xr3:uid="{65067D4B-1EE9-426D-8E62-369D19E483F5}" name="Customer Name" dataDxfId="11">
      <calculatedColumnFormula>_xlfn.XLOOKUP(C2,customers!$A$1:$A$1001,customers!$B$1:$B$1001,,0)</calculatedColumnFormula>
    </tableColumn>
    <tableColumn id="7" xr3:uid="{8EEF9817-8BBC-413F-8FC2-E9CB3EF66551}" name="Email" dataDxfId="10">
      <calculatedColumnFormula>IF(_xlfn.XLOOKUP(C2,customers!$A$1:$A$1001,customers!$C$1:$C$1001,0)=0, "N/A", (_xlfn.XLOOKUP(C2,customers!$A$1:$A$1001,customers!$C$1:$C$1001,0)))</calculatedColumnFormula>
    </tableColumn>
    <tableColumn id="8" xr3:uid="{64E8BFCF-C6DB-4B3E-BC3F-7E4E53ACF21A}" name="Country" dataDxfId="9">
      <calculatedColumnFormula>_xlfn.XLOOKUP(C2,customers!$A$1:$A$1001,customers!$G$1:$G$1001,"N/A",0)</calculatedColumnFormula>
    </tableColumn>
    <tableColumn id="9" xr3:uid="{56631536-14A3-4856-BF91-1A55973648AC}" name="Coffee Type">
      <calculatedColumnFormula>INDEX(products!$A$1:$G$49,MATCH(orders!$D2,products!$A$1:$A$49,0),MATCH(orders!I$1,products!$A$1:$G$1,0))</calculatedColumnFormula>
    </tableColumn>
    <tableColumn id="10" xr3:uid="{C8EC085F-68F5-4883-A32E-009212DCF9BB}" name="Roast Type">
      <calculatedColumnFormula>INDEX(products!$A$1:$G$49,MATCH(orders!$D2,products!$A$1:$A$49,0),MATCH(orders!J$1,products!$A$1:$G$1,0))</calculatedColumnFormula>
    </tableColumn>
    <tableColumn id="11" xr3:uid="{57CE2587-ED7F-4546-B5F6-18485E38B790}" name="Size" dataDxfId="8">
      <calculatedColumnFormula>INDEX(products!$A$1:$G$49,MATCH(orders!$D2,products!$A$1:$A$49,0),MATCH(orders!K$1,products!$A$1:$G$1,0))</calculatedColumnFormula>
    </tableColumn>
    <tableColumn id="12" xr3:uid="{F82153EB-BAEB-457F-B005-7C67C4753804}" name="Unit Price" dataDxfId="7">
      <calculatedColumnFormula>INDEX(products!$A$1:$G$49,MATCH(orders!$D2,products!$A$1:$A$49,0),MATCH(orders!L$1,products!$A$1:$G$1,0))</calculatedColumnFormula>
    </tableColumn>
    <tableColumn id="13" xr3:uid="{496BC007-0CCF-4731-9F5A-C8CCB82A4B8D}" name="Sales" dataDxfId="6">
      <calculatedColumnFormula>L2*E2</calculatedColumnFormula>
    </tableColumn>
    <tableColumn id="14" xr3:uid="{76A02068-99E2-4305-8FAA-EFCE474818D1}" name="Coffee Type Name">
      <calculatedColumnFormula>IF(orders!I2="Rob","Robusta",IF(orders!I2="Exc","Excelsa",IF(orders!I2="Ara","Arabica",IF(orders!I2="Lib","Liberica",""))))</calculatedColumnFormula>
    </tableColumn>
    <tableColumn id="15" xr3:uid="{9925D4CD-362A-4926-B89D-3B0CB2CEA103}" name="Roast Type Name">
      <calculatedColumnFormula>IF(J2="L","Light", IF(J2="M","Medium", IF(J2="D","Dark","")))</calculatedColumnFormula>
    </tableColumn>
    <tableColumn id="16" xr3:uid="{343039C9-5952-4967-BF96-F4F2CD6C70F4}" name="Loyalty Card" dataDxfId="2">
      <calculatedColumnFormula>_xlfn.XLOOKUP(Orders[[#This Row],[Customer ID]],customers!$A$1:$A$1001,customers!$I$1:$I$1001,"N/A",0)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601D6F-E12D-416D-B277-D773F3CC356A}" sourceName="Order Date">
  <pivotTables>
    <pivotTable tabId="18" name="TotalSales"/>
    <pivotTable tabId="19" name="TotalSales"/>
    <pivotTable tabId="20" name="TotalSales"/>
  </pivotTables>
  <state minimalRefreshVersion="6" lastRefreshVersion="6" pivotCacheId="15924032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DBC2F5-F682-41F9-AC5D-396116BCC6EA}" cache="NativeTimeline_Order_Date" caption="Order Date" level="2" selectionLevel="2" scrollPosition="2021-04-16T00:00:00" style="Timeline Style (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359E8E-B666-4433-A728-454BE98FEB22}" cache="NativeTimeline_Order_Date" caption="Order Date" level="2" selectionLevel="2" scrollPosition="2019-01-01T00:00:00" style="Timeline Style (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1C4F9-59BF-4E9C-9274-652FEA4D015E}">
  <dimension ref="L1:L14"/>
  <sheetViews>
    <sheetView showGridLines="0" tabSelected="1" zoomScaleNormal="100" workbookViewId="0">
      <selection activeCell="V41" sqref="V41"/>
    </sheetView>
  </sheetViews>
  <sheetFormatPr defaultRowHeight="14.4" x14ac:dyDescent="0.3"/>
  <cols>
    <col min="1" max="1" width="1.77734375" customWidth="1"/>
  </cols>
  <sheetData>
    <row r="1" spans="12:12" ht="4.95" customHeight="1" x14ac:dyDescent="0.3"/>
    <row r="14" spans="12:12" x14ac:dyDescent="0.3">
      <c r="L1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EDAF-8F2A-4CCC-A71A-3D16AAE9A49F}">
  <dimension ref="A3:F48"/>
  <sheetViews>
    <sheetView zoomScale="85" zoomScaleNormal="85" workbookViewId="0">
      <selection activeCell="D13" sqref="D13"/>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6211</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6203</v>
      </c>
      <c r="C21" s="9">
        <v>255.11499999999995</v>
      </c>
      <c r="D21" s="9">
        <v>541.73</v>
      </c>
      <c r="E21" s="9">
        <v>83.43</v>
      </c>
      <c r="F21" s="9">
        <v>59.079999999999991</v>
      </c>
    </row>
    <row r="22" spans="1:6" x14ac:dyDescent="0.3">
      <c r="B22" t="s">
        <v>6204</v>
      </c>
      <c r="C22" s="9">
        <v>584.78999999999985</v>
      </c>
      <c r="D22" s="9">
        <v>357.42999999999995</v>
      </c>
      <c r="E22" s="9">
        <v>355.34</v>
      </c>
      <c r="F22" s="9">
        <v>140.88</v>
      </c>
    </row>
    <row r="23" spans="1:6" x14ac:dyDescent="0.3">
      <c r="B23" t="s">
        <v>6205</v>
      </c>
      <c r="C23" s="9">
        <v>430.62</v>
      </c>
      <c r="D23" s="9">
        <v>227.42500000000001</v>
      </c>
      <c r="E23" s="9">
        <v>236.315</v>
      </c>
      <c r="F23" s="9">
        <v>414.58499999999992</v>
      </c>
    </row>
    <row r="24" spans="1:6" x14ac:dyDescent="0.3">
      <c r="B24" t="s">
        <v>6206</v>
      </c>
      <c r="C24" s="9">
        <v>22.5</v>
      </c>
      <c r="D24" s="9">
        <v>77.72</v>
      </c>
      <c r="E24" s="9">
        <v>60.5</v>
      </c>
      <c r="F24" s="9">
        <v>139.67999999999998</v>
      </c>
    </row>
    <row r="25" spans="1:6" x14ac:dyDescent="0.3">
      <c r="B25" t="s">
        <v>6207</v>
      </c>
      <c r="C25" s="9">
        <v>126.14999999999999</v>
      </c>
      <c r="D25" s="9">
        <v>195.11</v>
      </c>
      <c r="E25" s="9">
        <v>89.13</v>
      </c>
      <c r="F25" s="9">
        <v>302.65999999999997</v>
      </c>
    </row>
    <row r="26" spans="1:6" x14ac:dyDescent="0.3">
      <c r="B26" t="s">
        <v>6208</v>
      </c>
      <c r="C26" s="9">
        <v>376.03</v>
      </c>
      <c r="D26" s="9">
        <v>523.24</v>
      </c>
      <c r="E26" s="9">
        <v>440.96499999999997</v>
      </c>
      <c r="F26" s="9">
        <v>174.46999999999997</v>
      </c>
    </row>
    <row r="27" spans="1:6" x14ac:dyDescent="0.3">
      <c r="B27" t="s">
        <v>6209</v>
      </c>
      <c r="C27" s="9">
        <v>515.17999999999995</v>
      </c>
      <c r="D27" s="9">
        <v>142.56</v>
      </c>
      <c r="E27" s="9">
        <v>347.03999999999996</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18FD-13F9-4D33-AA96-90CF3F13256B}">
  <dimension ref="A3:B6"/>
  <sheetViews>
    <sheetView zoomScale="85" zoomScaleNormal="85" workbookViewId="0">
      <selection activeCell="E23" sqref="E23"/>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7"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4E6C-068A-4FFC-8930-0C00EB2BA84D}">
  <dimension ref="A3:B8"/>
  <sheetViews>
    <sheetView zoomScale="85" zoomScaleNormal="85" workbookViewId="0">
      <selection activeCell="B16" sqref="B16"/>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7"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2" sqref="P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9.6640625" customWidth="1"/>
    <col min="8" max="8" width="17.109375" customWidth="1"/>
    <col min="9" max="9" width="13" customWidth="1"/>
    <col min="10" max="10" width="12.109375" customWidth="1"/>
    <col min="11" max="11" width="6.109375" style="5" customWidth="1"/>
    <col min="12" max="12" width="11" customWidth="1"/>
    <col min="13" max="13" width="8.88671875"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"N/A", (_xlfn.XLOOKUP(C2,customers!$A$1:$A$1001,customers!$C$1:$C$1001,0)))</f>
        <v>aallner0@lulu.com</v>
      </c>
      <c r="H2" s="2" t="str">
        <f>_xlfn.XLOOKUP(C2,customers!$A$1:$A$1001,customers!$G$1:$G$1001,"N/A",0)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IF(orders!I2="Rob","Robusta",IF(orders!I2="Exc","Excelsa",IF(orders!I2="Ara","Arabica",IF(orders!I2="Lib","Liberica",""))))</f>
        <v>Robusta</v>
      </c>
      <c r="O2" t="str">
        <f>IF(J2="L","Light", IF(J2="M","Medium", IF(J2="D","Dark","")))</f>
        <v>Medium</v>
      </c>
      <c r="P2" t="str">
        <f>_xlfn.XLOOKUP(Orders[[#This Row],[Customer ID]],customers!$A$1:$A$1001,customers!$I$1:$I$1001,"N/A",0)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"N/A", (_xlfn.XLOOKUP(C3,customers!$A$1:$A$1001,customers!$C$1:$C$1001,0)))</f>
        <v>aallner0@lulu.com</v>
      </c>
      <c r="H3" s="2" t="str">
        <f>_xlfn.XLOOKUP(C3,customers!$A$1:$A$1001,customers!$G$1:$G$1001,"N/A",0)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L3*E3</f>
        <v>41.25</v>
      </c>
      <c r="N3" t="str">
        <f>IF(orders!I3="Rob","Robusta",IF(orders!I3="Exc","Excelsa",IF(orders!I3="Ara","Arabica",IF(orders!I3="Lib","Liberica",""))))</f>
        <v>Excelsa</v>
      </c>
      <c r="O3" t="str">
        <f>IF(J3="L","Light", IF(J3="M","Medium", IF(J3="D","Dark","")))</f>
        <v>Medium</v>
      </c>
      <c r="P3" t="str">
        <f>_xlfn.XLOOKUP(Orders[[#This Row],[Customer ID]],customers!$A$1:$A$1001,customers!$I$1:$I$1001,"N/A",0)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"N/A", (_xlfn.XLOOKUP(C4,customers!$A$1:$A$1001,customers!$C$1:$C$1001,0)))</f>
        <v>jredholes2@tmall.com</v>
      </c>
      <c r="H4" s="2" t="str">
        <f>_xlfn.XLOOKUP(C4,customers!$A$1:$A$1001,customers!$G$1:$G$1001,"N/A",0)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L4*E4</f>
        <v>12.95</v>
      </c>
      <c r="N4" t="str">
        <f>IF(orders!I4="Rob","Robusta",IF(orders!I4="Exc","Excelsa",IF(orders!I4="Ara","Arabica",IF(orders!I4="Lib","Liberica",""))))</f>
        <v>Arabica</v>
      </c>
      <c r="O4" t="str">
        <f>IF(J4="L","Light", IF(J4="M","Medium", IF(J4="D","Dark","")))</f>
        <v>Light</v>
      </c>
      <c r="P4" t="str">
        <f>_xlfn.XLOOKUP(Orders[[#This Row],[Customer ID]],customers!$A$1:$A$1001,customers!$I$1:$I$1001,"N/A",0)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"N/A", (_xlfn.XLOOKUP(C5,customers!$A$1:$A$1001,customers!$C$1:$C$1001,0)))</f>
        <v>N/A</v>
      </c>
      <c r="H5" s="2" t="str">
        <f>_xlfn.XLOOKUP(C5,customers!$A$1:$A$1001,customers!$G$1:$G$1001,"N/A",0)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L5*E5</f>
        <v>27.5</v>
      </c>
      <c r="N5" t="str">
        <f>IF(orders!I5="Rob","Robusta",IF(orders!I5="Exc","Excelsa",IF(orders!I5="Ara","Arabica",IF(orders!I5="Lib","Liberica",""))))</f>
        <v>Excelsa</v>
      </c>
      <c r="O5" t="str">
        <f>IF(J5="L","Light", IF(J5="M","Medium", IF(J5="D","Dark","")))</f>
        <v>Medium</v>
      </c>
      <c r="P5" t="str">
        <f>_xlfn.XLOOKUP(Orders[[#This Row],[Customer ID]],customers!$A$1:$A$1001,customers!$I$1:$I$1001,"N/A",0)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"N/A", (_xlfn.XLOOKUP(C6,customers!$A$1:$A$1001,customers!$C$1:$C$1001,0)))</f>
        <v>N/A</v>
      </c>
      <c r="H6" s="2" t="str">
        <f>_xlfn.XLOOKUP(C6,customers!$A$1:$A$1001,customers!$G$1:$G$1001,"N/A",0)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L6*E6</f>
        <v>54.969999999999992</v>
      </c>
      <c r="N6" t="str">
        <f>IF(orders!I6="Rob","Robusta",IF(orders!I6="Exc","Excelsa",IF(orders!I6="Ara","Arabica",IF(orders!I6="Lib","Liberica",""))))</f>
        <v>Robusta</v>
      </c>
      <c r="O6" t="str">
        <f>IF(J6="L","Light", IF(J6="M","Medium", IF(J6="D","Dark","")))</f>
        <v>Light</v>
      </c>
      <c r="P6" t="str">
        <f>_xlfn.XLOOKUP(Orders[[#This Row],[Customer ID]],customers!$A$1:$A$1001,customers!$I$1:$I$1001,"N/A",0)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"N/A", (_xlfn.XLOOKUP(C7,customers!$A$1:$A$1001,customers!$C$1:$C$1001,0)))</f>
        <v>N/A</v>
      </c>
      <c r="H7" s="2" t="str">
        <f>_xlfn.XLOOKUP(C7,customers!$A$1:$A$1001,customers!$G$1:$G$1001,"N/A",0)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L7*E7</f>
        <v>38.849999999999994</v>
      </c>
      <c r="N7" t="str">
        <f>IF(orders!I7="Rob","Robusta",IF(orders!I7="Exc","Excelsa",IF(orders!I7="Ara","Arabica",IF(orders!I7="Lib","Liberica",""))))</f>
        <v>Liberica</v>
      </c>
      <c r="O7" t="str">
        <f>IF(J7="L","Light", IF(J7="M","Medium", IF(J7="D","Dark","")))</f>
        <v>Dark</v>
      </c>
      <c r="P7" t="str">
        <f>_xlfn.XLOOKUP(Orders[[#This Row],[Customer ID]],customers!$A$1:$A$1001,customers!$I$1:$I$1001,"N/A",0)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"N/A", (_xlfn.XLOOKUP(C8,customers!$A$1:$A$1001,customers!$C$1:$C$1001,0)))</f>
        <v>slobe6@nifty.com</v>
      </c>
      <c r="H8" s="2" t="str">
        <f>_xlfn.XLOOKUP(C8,customers!$A$1:$A$1001,customers!$G$1:$G$1001,"N/A",0)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L8*E8</f>
        <v>21.87</v>
      </c>
      <c r="N8" t="str">
        <f>IF(orders!I8="Rob","Robusta",IF(orders!I8="Exc","Excelsa",IF(orders!I8="Ara","Arabica",IF(orders!I8="Lib","Liberica",""))))</f>
        <v>Excelsa</v>
      </c>
      <c r="O8" t="str">
        <f>IF(J8="L","Light", IF(J8="M","Medium", IF(J8="D","Dark","")))</f>
        <v>Dark</v>
      </c>
      <c r="P8" t="str">
        <f>_xlfn.XLOOKUP(Orders[[#This Row],[Customer ID]],customers!$A$1:$A$1001,customers!$I$1:$I$1001,"N/A",0)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"N/A", (_xlfn.XLOOKUP(C9,customers!$A$1:$A$1001,customers!$C$1:$C$1001,0)))</f>
        <v>N/A</v>
      </c>
      <c r="H9" s="2" t="str">
        <f>_xlfn.XLOOKUP(C9,customers!$A$1:$A$1001,customers!$G$1:$G$1001,"N/A",0)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L9*E9</f>
        <v>4.7549999999999999</v>
      </c>
      <c r="N9" t="str">
        <f>IF(orders!I9="Rob","Robusta",IF(orders!I9="Exc","Excelsa",IF(orders!I9="Ara","Arabica",IF(orders!I9="Lib","Liberica",""))))</f>
        <v>Liberica</v>
      </c>
      <c r="O9" t="str">
        <f>IF(J9="L","Light", IF(J9="M","Medium", IF(J9="D","Dark","")))</f>
        <v>Light</v>
      </c>
      <c r="P9" t="str">
        <f>_xlfn.XLOOKUP(Orders[[#This Row],[Customer ID]],customers!$A$1:$A$1001,customers!$I$1:$I$1001,"N/A",0)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"N/A", (_xlfn.XLOOKUP(C10,customers!$A$1:$A$1001,customers!$C$1:$C$1001,0)))</f>
        <v>gpetracci8@livejournal.com</v>
      </c>
      <c r="H10" s="2" t="str">
        <f>_xlfn.XLOOKUP(C10,customers!$A$1:$A$1001,customers!$G$1:$G$1001,"N/A",0)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L10*E10</f>
        <v>17.91</v>
      </c>
      <c r="N10" t="str">
        <f>IF(orders!I10="Rob","Robusta",IF(orders!I10="Exc","Excelsa",IF(orders!I10="Ara","Arabica",IF(orders!I10="Lib","Liberica",""))))</f>
        <v>Robusta</v>
      </c>
      <c r="O10" t="str">
        <f>IF(J10="L","Light", IF(J10="M","Medium", IF(J10="D","Dark","")))</f>
        <v>Medium</v>
      </c>
      <c r="P10" t="str">
        <f>_xlfn.XLOOKUP(Orders[[#This Row],[Customer ID]],customers!$A$1:$A$1001,customers!$I$1:$I$1001,"N/A",0)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"N/A", (_xlfn.XLOOKUP(C11,customers!$A$1:$A$1001,customers!$C$1:$C$1001,0)))</f>
        <v>rraven9@ed.gov</v>
      </c>
      <c r="H11" s="2" t="str">
        <f>_xlfn.XLOOKUP(C11,customers!$A$1:$A$1001,customers!$G$1:$G$1001,"N/A",0)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L11*E11</f>
        <v>5.97</v>
      </c>
      <c r="N11" t="str">
        <f>IF(orders!I11="Rob","Robusta",IF(orders!I11="Exc","Excelsa",IF(orders!I11="Ara","Arabica",IF(orders!I11="Lib","Liberica",""))))</f>
        <v>Robusta</v>
      </c>
      <c r="O11" t="str">
        <f>IF(J11="L","Light", IF(J11="M","Medium", IF(J11="D","Dark","")))</f>
        <v>Medium</v>
      </c>
      <c r="P11" t="str">
        <f>_xlfn.XLOOKUP(Orders[[#This Row],[Customer ID]],customers!$A$1:$A$1001,customers!$I$1:$I$1001,"N/A",0)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"N/A", (_xlfn.XLOOKUP(C12,customers!$A$1:$A$1001,customers!$C$1:$C$1001,0)))</f>
        <v>fferbera@businesswire.com</v>
      </c>
      <c r="H12" s="2" t="str">
        <f>_xlfn.XLOOKUP(C12,customers!$A$1:$A$1001,customers!$G$1:$G$1001,"N/A",0)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L12*E12</f>
        <v>39.799999999999997</v>
      </c>
      <c r="N12" t="str">
        <f>IF(orders!I12="Rob","Robusta",IF(orders!I12="Exc","Excelsa",IF(orders!I12="Ara","Arabica",IF(orders!I12="Lib","Liberica",""))))</f>
        <v>Arabica</v>
      </c>
      <c r="O12" t="str">
        <f>IF(J12="L","Light", IF(J12="M","Medium", IF(J12="D","Dark","")))</f>
        <v>Dark</v>
      </c>
      <c r="P12" t="str">
        <f>_xlfn.XLOOKUP(Orders[[#This Row],[Customer ID]],customers!$A$1:$A$1001,customers!$I$1:$I$1001,"N/A",0)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"N/A", (_xlfn.XLOOKUP(C13,customers!$A$1:$A$1001,customers!$C$1:$C$1001,0)))</f>
        <v>dphizackerlyb@utexas.edu</v>
      </c>
      <c r="H13" s="2" t="str">
        <f>_xlfn.XLOOKUP(C13,customers!$A$1:$A$1001,customers!$G$1:$G$1001,"N/A",0)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L13*E13</f>
        <v>170.77499999999998</v>
      </c>
      <c r="N13" t="str">
        <f>IF(orders!I13="Rob","Robusta",IF(orders!I13="Exc","Excelsa",IF(orders!I13="Ara","Arabica",IF(orders!I13="Lib","Liberica",""))))</f>
        <v>Excelsa</v>
      </c>
      <c r="O13" t="str">
        <f>IF(J13="L","Light", IF(J13="M","Medium", IF(J13="D","Dark","")))</f>
        <v>Light</v>
      </c>
      <c r="P13" t="str">
        <f>_xlfn.XLOOKUP(Orders[[#This Row],[Customer ID]],customers!$A$1:$A$1001,customers!$I$1:$I$1001,"N/A",0)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"N/A", (_xlfn.XLOOKUP(C14,customers!$A$1:$A$1001,customers!$C$1:$C$1001,0)))</f>
        <v>rscholarc@nyu.edu</v>
      </c>
      <c r="H14" s="2" t="str">
        <f>_xlfn.XLOOKUP(C14,customers!$A$1:$A$1001,customers!$G$1:$G$1001,"N/A",0)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L14*E14</f>
        <v>49.75</v>
      </c>
      <c r="N14" t="str">
        <f>IF(orders!I14="Rob","Robusta",IF(orders!I14="Exc","Excelsa",IF(orders!I14="Ara","Arabica",IF(orders!I14="Lib","Liberica",""))))</f>
        <v>Robusta</v>
      </c>
      <c r="O14" t="str">
        <f>IF(J14="L","Light", IF(J14="M","Medium", IF(J14="D","Dark","")))</f>
        <v>Medium</v>
      </c>
      <c r="P14" t="str">
        <f>_xlfn.XLOOKUP(Orders[[#This Row],[Customer ID]],customers!$A$1:$A$1001,customers!$I$1:$I$1001,"N/A",0)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"N/A", (_xlfn.XLOOKUP(C15,customers!$A$1:$A$1001,customers!$C$1:$C$1001,0)))</f>
        <v>tvanyutind@wix.com</v>
      </c>
      <c r="H15" s="2" t="str">
        <f>_xlfn.XLOOKUP(C15,customers!$A$1:$A$1001,customers!$G$1:$G$1001,"N/A",0)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L15*E15</f>
        <v>41.169999999999995</v>
      </c>
      <c r="N15" t="str">
        <f>IF(orders!I15="Rob","Robusta",IF(orders!I15="Exc","Excelsa",IF(orders!I15="Ara","Arabica",IF(orders!I15="Lib","Liberica",""))))</f>
        <v>Robusta</v>
      </c>
      <c r="O15" t="str">
        <f>IF(J15="L","Light", IF(J15="M","Medium", IF(J15="D","Dark","")))</f>
        <v>Dark</v>
      </c>
      <c r="P15" t="str">
        <f>_xlfn.XLOOKUP(Orders[[#This Row],[Customer ID]],customers!$A$1:$A$1001,customers!$I$1:$I$1001,"N/A",0)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"N/A", (_xlfn.XLOOKUP(C16,customers!$A$1:$A$1001,customers!$C$1:$C$1001,0)))</f>
        <v>ptrobee@wunderground.com</v>
      </c>
      <c r="H16" s="2" t="str">
        <f>_xlfn.XLOOKUP(C16,customers!$A$1:$A$1001,customers!$G$1:$G$1001,"N/A",0)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L16*E16</f>
        <v>11.654999999999999</v>
      </c>
      <c r="N16" t="str">
        <f>IF(orders!I16="Rob","Robusta",IF(orders!I16="Exc","Excelsa",IF(orders!I16="Ara","Arabica",IF(orders!I16="Lib","Liberica",""))))</f>
        <v>Liberica</v>
      </c>
      <c r="O16" t="str">
        <f>IF(J16="L","Light", IF(J16="M","Medium", IF(J16="D","Dark","")))</f>
        <v>Dark</v>
      </c>
      <c r="P16" t="str">
        <f>_xlfn.XLOOKUP(Orders[[#This Row],[Customer ID]],customers!$A$1:$A$1001,customers!$I$1:$I$1001,"N/A",0)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"N/A", (_xlfn.XLOOKUP(C17,customers!$A$1:$A$1001,customers!$C$1:$C$1001,0)))</f>
        <v>loscroftf@ebay.co.uk</v>
      </c>
      <c r="H17" s="2" t="str">
        <f>_xlfn.XLOOKUP(C17,customers!$A$1:$A$1001,customers!$G$1:$G$1001,"N/A",0)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L17*E17</f>
        <v>114.42499999999998</v>
      </c>
      <c r="N17" t="str">
        <f>IF(orders!I17="Rob","Robusta",IF(orders!I17="Exc","Excelsa",IF(orders!I17="Ara","Arabica",IF(orders!I17="Lib","Liberica",""))))</f>
        <v>Robusta</v>
      </c>
      <c r="O17" t="str">
        <f>IF(J17="L","Light", IF(J17="M","Medium", IF(J17="D","Dark","")))</f>
        <v>Medium</v>
      </c>
      <c r="P17" t="str">
        <f>_xlfn.XLOOKUP(Orders[[#This Row],[Customer ID]],customers!$A$1:$A$1001,customers!$I$1:$I$1001,"N/A",0)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"N/A", (_xlfn.XLOOKUP(C18,customers!$A$1:$A$1001,customers!$C$1:$C$1001,0)))</f>
        <v>malabasterg@hexun.com</v>
      </c>
      <c r="H18" s="2" t="str">
        <f>_xlfn.XLOOKUP(C18,customers!$A$1:$A$1001,customers!$G$1:$G$1001,"N/A",0)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L18*E18</f>
        <v>20.25</v>
      </c>
      <c r="N18" t="str">
        <f>IF(orders!I18="Rob","Robusta",IF(orders!I18="Exc","Excelsa",IF(orders!I18="Ara","Arabica",IF(orders!I18="Lib","Liberica",""))))</f>
        <v>Arabica</v>
      </c>
      <c r="O18" t="str">
        <f>IF(J18="L","Light", IF(J18="M","Medium", IF(J18="D","Dark","")))</f>
        <v>Medium</v>
      </c>
      <c r="P18" t="str">
        <f>_xlfn.XLOOKUP(Orders[[#This Row],[Customer ID]],customers!$A$1:$A$1001,customers!$I$1:$I$1001,"N/A",0)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"N/A", (_xlfn.XLOOKUP(C19,customers!$A$1:$A$1001,customers!$C$1:$C$1001,0)))</f>
        <v>rbroxuph@jimdo.com</v>
      </c>
      <c r="H19" s="2" t="str">
        <f>_xlfn.XLOOKUP(C19,customers!$A$1:$A$1001,customers!$G$1:$G$1001,"N/A",0)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L19*E19</f>
        <v>77.699999999999989</v>
      </c>
      <c r="N19" t="str">
        <f>IF(orders!I19="Rob","Robusta",IF(orders!I19="Exc","Excelsa",IF(orders!I19="Ara","Arabica",IF(orders!I19="Lib","Liberica",""))))</f>
        <v>Arabica</v>
      </c>
      <c r="O19" t="str">
        <f>IF(J19="L","Light", IF(J19="M","Medium", IF(J19="D","Dark","")))</f>
        <v>Light</v>
      </c>
      <c r="P19" t="str">
        <f>_xlfn.XLOOKUP(Orders[[#This Row],[Customer ID]],customers!$A$1:$A$1001,customers!$I$1:$I$1001,"N/A",0)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"N/A", (_xlfn.XLOOKUP(C20,customers!$A$1:$A$1001,customers!$C$1:$C$1001,0)))</f>
        <v>predfordi@ow.ly</v>
      </c>
      <c r="H20" s="2" t="str">
        <f>_xlfn.XLOOKUP(C20,customers!$A$1:$A$1001,customers!$G$1:$G$1001,"N/A",0)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L20*E20</f>
        <v>82.339999999999989</v>
      </c>
      <c r="N20" t="str">
        <f>IF(orders!I20="Rob","Robusta",IF(orders!I20="Exc","Excelsa",IF(orders!I20="Ara","Arabica",IF(orders!I20="Lib","Liberica",""))))</f>
        <v>Robusta</v>
      </c>
      <c r="O20" t="str">
        <f>IF(J20="L","Light", IF(J20="M","Medium", IF(J20="D","Dark","")))</f>
        <v>Dark</v>
      </c>
      <c r="P20" t="str">
        <f>_xlfn.XLOOKUP(Orders[[#This Row],[Customer ID]],customers!$A$1:$A$1001,customers!$I$1:$I$1001,"N/A",0)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"N/A", (_xlfn.XLOOKUP(C21,customers!$A$1:$A$1001,customers!$C$1:$C$1001,0)))</f>
        <v>acorradinoj@harvard.edu</v>
      </c>
      <c r="H21" s="2" t="str">
        <f>_xlfn.XLOOKUP(C21,customers!$A$1:$A$1001,customers!$G$1:$G$1001,"N/A",0)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L21*E21</f>
        <v>16.875</v>
      </c>
      <c r="N21" t="str">
        <f>IF(orders!I21="Rob","Robusta",IF(orders!I21="Exc","Excelsa",IF(orders!I21="Ara","Arabica",IF(orders!I21="Lib","Liberica",""))))</f>
        <v>Arabica</v>
      </c>
      <c r="O21" t="str">
        <f>IF(J21="L","Light", IF(J21="M","Medium", IF(J21="D","Dark","")))</f>
        <v>Medium</v>
      </c>
      <c r="P21" t="str">
        <f>_xlfn.XLOOKUP(Orders[[#This Row],[Customer ID]],customers!$A$1:$A$1001,customers!$I$1:$I$1001,"N/A",0)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"N/A", (_xlfn.XLOOKUP(C22,customers!$A$1:$A$1001,customers!$C$1:$C$1001,0)))</f>
        <v>acorradinoj@harvard.edu</v>
      </c>
      <c r="H22" s="2" t="str">
        <f>_xlfn.XLOOKUP(C22,customers!$A$1:$A$1001,customers!$G$1:$G$1001,"N/A",0)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L22*E22</f>
        <v>14.58</v>
      </c>
      <c r="N22" t="str">
        <f>IF(orders!I22="Rob","Robusta",IF(orders!I22="Exc","Excelsa",IF(orders!I22="Ara","Arabica",IF(orders!I22="Lib","Liberica",""))))</f>
        <v>Excelsa</v>
      </c>
      <c r="O22" t="str">
        <f>IF(J22="L","Light", IF(J22="M","Medium", IF(J22="D","Dark","")))</f>
        <v>Dark</v>
      </c>
      <c r="P22" t="str">
        <f>_xlfn.XLOOKUP(Orders[[#This Row],[Customer ID]],customers!$A$1:$A$1001,customers!$I$1:$I$1001,"N/A",0)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"N/A", (_xlfn.XLOOKUP(C23,customers!$A$1:$A$1001,customers!$C$1:$C$1001,0)))</f>
        <v>adavidowskyl@netvibes.com</v>
      </c>
      <c r="H23" s="2" t="str">
        <f>_xlfn.XLOOKUP(C23,customers!$A$1:$A$1001,customers!$G$1:$G$1001,"N/A",0)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L23*E23</f>
        <v>17.91</v>
      </c>
      <c r="N23" t="str">
        <f>IF(orders!I23="Rob","Robusta",IF(orders!I23="Exc","Excelsa",IF(orders!I23="Ara","Arabica",IF(orders!I23="Lib","Liberica",""))))</f>
        <v>Arabica</v>
      </c>
      <c r="O23" t="str">
        <f>IF(J23="L","Light", IF(J23="M","Medium", IF(J23="D","Dark","")))</f>
        <v>Dark</v>
      </c>
      <c r="P23" t="str">
        <f>_xlfn.XLOOKUP(Orders[[#This Row],[Customer ID]],customers!$A$1:$A$1001,customers!$I$1:$I$1001,"N/A",0)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"N/A", (_xlfn.XLOOKUP(C24,customers!$A$1:$A$1001,customers!$C$1:$C$1001,0)))</f>
        <v>aantukm@kickstarter.com</v>
      </c>
      <c r="H24" s="2" t="str">
        <f>_xlfn.XLOOKUP(C24,customers!$A$1:$A$1001,customers!$G$1:$G$1001,"N/A",0)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L24*E24</f>
        <v>91.539999999999992</v>
      </c>
      <c r="N24" t="str">
        <f>IF(orders!I24="Rob","Robusta",IF(orders!I24="Exc","Excelsa",IF(orders!I24="Ara","Arabica",IF(orders!I24="Lib","Liberica",""))))</f>
        <v>Robusta</v>
      </c>
      <c r="O24" t="str">
        <f>IF(J24="L","Light", IF(J24="M","Medium", IF(J24="D","Dark","")))</f>
        <v>Medium</v>
      </c>
      <c r="P24" t="str">
        <f>_xlfn.XLOOKUP(Orders[[#This Row],[Customer ID]],customers!$A$1:$A$1001,customers!$I$1:$I$1001,"N/A",0)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"N/A", (_xlfn.XLOOKUP(C25,customers!$A$1:$A$1001,customers!$C$1:$C$1001,0)))</f>
        <v>ikleinertn@timesonline.co.uk</v>
      </c>
      <c r="H25" s="2" t="str">
        <f>_xlfn.XLOOKUP(C25,customers!$A$1:$A$1001,customers!$G$1:$G$1001,"N/A",0)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L25*E25</f>
        <v>11.94</v>
      </c>
      <c r="N25" t="str">
        <f>IF(orders!I25="Rob","Robusta",IF(orders!I25="Exc","Excelsa",IF(orders!I25="Ara","Arabica",IF(orders!I25="Lib","Liberica",""))))</f>
        <v>Arabica</v>
      </c>
      <c r="O25" t="str">
        <f>IF(J25="L","Light", IF(J25="M","Medium", IF(J25="D","Dark","")))</f>
        <v>Dark</v>
      </c>
      <c r="P25" t="str">
        <f>_xlfn.XLOOKUP(Orders[[#This Row],[Customer ID]],customers!$A$1:$A$1001,customers!$I$1:$I$1001,"N/A",0)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"N/A", (_xlfn.XLOOKUP(C26,customers!$A$1:$A$1001,customers!$C$1:$C$1001,0)))</f>
        <v>cblofeldo@amazon.co.uk</v>
      </c>
      <c r="H26" s="2" t="str">
        <f>_xlfn.XLOOKUP(C26,customers!$A$1:$A$1001,customers!$G$1:$G$1001,"N/A",0)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L26*E26</f>
        <v>11.25</v>
      </c>
      <c r="N26" t="str">
        <f>IF(orders!I26="Rob","Robusta",IF(orders!I26="Exc","Excelsa",IF(orders!I26="Ara","Arabica",IF(orders!I26="Lib","Liberica",""))))</f>
        <v>Arabica</v>
      </c>
      <c r="O26" t="str">
        <f>IF(J26="L","Light", IF(J26="M","Medium", IF(J26="D","Dark","")))</f>
        <v>Medium</v>
      </c>
      <c r="P26" t="str">
        <f>_xlfn.XLOOKUP(Orders[[#This Row],[Customer ID]],customers!$A$1:$A$1001,customers!$I$1:$I$1001,"N/A",0)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"N/A", (_xlfn.XLOOKUP(C27,customers!$A$1:$A$1001,customers!$C$1:$C$1001,0)))</f>
        <v>N/A</v>
      </c>
      <c r="H27" s="2" t="str">
        <f>_xlfn.XLOOKUP(C27,customers!$A$1:$A$1001,customers!$G$1:$G$1001,"N/A",0)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L27*E27</f>
        <v>12.375</v>
      </c>
      <c r="N27" t="str">
        <f>IF(orders!I27="Rob","Robusta",IF(orders!I27="Exc","Excelsa",IF(orders!I27="Ara","Arabica",IF(orders!I27="Lib","Liberica",""))))</f>
        <v>Excelsa</v>
      </c>
      <c r="O27" t="str">
        <f>IF(J27="L","Light", IF(J27="M","Medium", IF(J27="D","Dark","")))</f>
        <v>Medium</v>
      </c>
      <c r="P27" t="str">
        <f>_xlfn.XLOOKUP(Orders[[#This Row],[Customer ID]],customers!$A$1:$A$1001,customers!$I$1:$I$1001,"N/A",0)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"N/A", (_xlfn.XLOOKUP(C28,customers!$A$1:$A$1001,customers!$C$1:$C$1001,0)))</f>
        <v>sshalesq@umich.edu</v>
      </c>
      <c r="H28" s="2" t="str">
        <f>_xlfn.XLOOKUP(C28,customers!$A$1:$A$1001,customers!$G$1:$G$1001,"N/A",0)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L28*E28</f>
        <v>27</v>
      </c>
      <c r="N28" t="str">
        <f>IF(orders!I28="Rob","Robusta",IF(orders!I28="Exc","Excelsa",IF(orders!I28="Ara","Arabica",IF(orders!I28="Lib","Liberica",""))))</f>
        <v>Arabica</v>
      </c>
      <c r="O28" t="str">
        <f>IF(J28="L","Light", IF(J28="M","Medium", IF(J28="D","Dark","")))</f>
        <v>Medium</v>
      </c>
      <c r="P28" t="str">
        <f>_xlfn.XLOOKUP(Orders[[#This Row],[Customer ID]],customers!$A$1:$A$1001,customers!$I$1:$I$1001,"N/A",0)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"N/A", (_xlfn.XLOOKUP(C29,customers!$A$1:$A$1001,customers!$C$1:$C$1001,0)))</f>
        <v>vdanneilr@mtv.com</v>
      </c>
      <c r="H29" s="2" t="str">
        <f>_xlfn.XLOOKUP(C29,customers!$A$1:$A$1001,customers!$G$1:$G$1001,"N/A",0)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L29*E29</f>
        <v>16.875</v>
      </c>
      <c r="N29" t="str">
        <f>IF(orders!I29="Rob","Robusta",IF(orders!I29="Exc","Excelsa",IF(orders!I29="Ara","Arabica",IF(orders!I29="Lib","Liberica",""))))</f>
        <v>Arabica</v>
      </c>
      <c r="O29" t="str">
        <f>IF(J29="L","Light", IF(J29="M","Medium", IF(J29="D","Dark","")))</f>
        <v>Medium</v>
      </c>
      <c r="P29" t="str">
        <f>_xlfn.XLOOKUP(Orders[[#This Row],[Customer ID]],customers!$A$1:$A$1001,customers!$I$1:$I$1001,"N/A",0)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"N/A", (_xlfn.XLOOKUP(C30,customers!$A$1:$A$1001,customers!$C$1:$C$1001,0)))</f>
        <v>tnewburys@usda.gov</v>
      </c>
      <c r="H30" s="2" t="str">
        <f>_xlfn.XLOOKUP(C30,customers!$A$1:$A$1001,customers!$G$1:$G$1001,"N/A",0)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L30*E30</f>
        <v>17.91</v>
      </c>
      <c r="N30" t="str">
        <f>IF(orders!I30="Rob","Robusta",IF(orders!I30="Exc","Excelsa",IF(orders!I30="Ara","Arabica",IF(orders!I30="Lib","Liberica",""))))</f>
        <v>Arabica</v>
      </c>
      <c r="O30" t="str">
        <f>IF(J30="L","Light", IF(J30="M","Medium", IF(J30="D","Dark","")))</f>
        <v>Dark</v>
      </c>
      <c r="P30" t="str">
        <f>_xlfn.XLOOKUP(Orders[[#This Row],[Customer ID]],customers!$A$1:$A$1001,customers!$I$1:$I$1001,"N/A",0)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"N/A", (_xlfn.XLOOKUP(C31,customers!$A$1:$A$1001,customers!$C$1:$C$1001,0)))</f>
        <v>mcalcuttt@baidu.com</v>
      </c>
      <c r="H31" s="2" t="str">
        <f>_xlfn.XLOOKUP(C31,customers!$A$1:$A$1001,customers!$G$1:$G$1001,"N/A",0)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L31*E31</f>
        <v>39.799999999999997</v>
      </c>
      <c r="N31" t="str">
        <f>IF(orders!I31="Rob","Robusta",IF(orders!I31="Exc","Excelsa",IF(orders!I31="Ara","Arabica",IF(orders!I31="Lib","Liberica",""))))</f>
        <v>Arabica</v>
      </c>
      <c r="O31" t="str">
        <f>IF(J31="L","Light", IF(J31="M","Medium", IF(J31="D","Dark","")))</f>
        <v>Dark</v>
      </c>
      <c r="P31" t="str">
        <f>_xlfn.XLOOKUP(Orders[[#This Row],[Customer ID]],customers!$A$1:$A$1001,customers!$I$1:$I$1001,"N/A",0)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"N/A", (_xlfn.XLOOKUP(C32,customers!$A$1:$A$1001,customers!$C$1:$C$1001,0)))</f>
        <v>N/A</v>
      </c>
      <c r="H32" s="2" t="str">
        <f>_xlfn.XLOOKUP(C32,customers!$A$1:$A$1001,customers!$G$1:$G$1001,"N/A",0)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L32*E32</f>
        <v>21.825000000000003</v>
      </c>
      <c r="N32" t="str">
        <f>IF(orders!I32="Rob","Robusta",IF(orders!I32="Exc","Excelsa",IF(orders!I32="Ara","Arabica",IF(orders!I32="Lib","Liberica",""))))</f>
        <v>Liberica</v>
      </c>
      <c r="O32" t="str">
        <f>IF(J32="L","Light", IF(J32="M","Medium", IF(J32="D","Dark","")))</f>
        <v>Medium</v>
      </c>
      <c r="P32" t="str">
        <f>_xlfn.XLOOKUP(Orders[[#This Row],[Customer ID]],customers!$A$1:$A$1001,customers!$I$1:$I$1001,"N/A",0)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"N/A", (_xlfn.XLOOKUP(C33,customers!$A$1:$A$1001,customers!$C$1:$C$1001,0)))</f>
        <v>N/A</v>
      </c>
      <c r="H33" s="2" t="str">
        <f>_xlfn.XLOOKUP(C33,customers!$A$1:$A$1001,customers!$G$1:$G$1001,"N/A",0)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L33*E33</f>
        <v>35.82</v>
      </c>
      <c r="N33" t="str">
        <f>IF(orders!I33="Rob","Robusta",IF(orders!I33="Exc","Excelsa",IF(orders!I33="Ara","Arabica",IF(orders!I33="Lib","Liberica",""))))</f>
        <v>Arabica</v>
      </c>
      <c r="O33" t="str">
        <f>IF(J33="L","Light", IF(J33="M","Medium", IF(J33="D","Dark","")))</f>
        <v>Dark</v>
      </c>
      <c r="P33" t="str">
        <f>_xlfn.XLOOKUP(Orders[[#This Row],[Customer ID]],customers!$A$1:$A$1001,customers!$I$1:$I$1001,"N/A",0)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"N/A", (_xlfn.XLOOKUP(C34,customers!$A$1:$A$1001,customers!$C$1:$C$1001,0)))</f>
        <v>N/A</v>
      </c>
      <c r="H34" s="2" t="str">
        <f>_xlfn.XLOOKUP(C34,customers!$A$1:$A$1001,customers!$G$1:$G$1001,"N/A",0)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L34*E34</f>
        <v>52.38</v>
      </c>
      <c r="N34" t="str">
        <f>IF(orders!I34="Rob","Robusta",IF(orders!I34="Exc","Excelsa",IF(orders!I34="Ara","Arabica",IF(orders!I34="Lib","Liberica",""))))</f>
        <v>Liberica</v>
      </c>
      <c r="O34" t="str">
        <f>IF(J34="L","Light", IF(J34="M","Medium", IF(J34="D","Dark","")))</f>
        <v>Medium</v>
      </c>
      <c r="P34" t="str">
        <f>_xlfn.XLOOKUP(Orders[[#This Row],[Customer ID]],customers!$A$1:$A$1001,customers!$I$1:$I$1001,"N/A",0)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"N/A", (_xlfn.XLOOKUP(C35,customers!$A$1:$A$1001,customers!$C$1:$C$1001,0)))</f>
        <v>ggatheralx@123-reg.co.uk</v>
      </c>
      <c r="H35" s="2" t="str">
        <f>_xlfn.XLOOKUP(C35,customers!$A$1:$A$1001,customers!$G$1:$G$1001,"N/A",0)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L35*E35</f>
        <v>23.774999999999999</v>
      </c>
      <c r="N35" t="str">
        <f>IF(orders!I35="Rob","Robusta",IF(orders!I35="Exc","Excelsa",IF(orders!I35="Ara","Arabica",IF(orders!I35="Lib","Liberica",""))))</f>
        <v>Liberica</v>
      </c>
      <c r="O35" t="str">
        <f>IF(J35="L","Light", IF(J35="M","Medium", IF(J35="D","Dark","")))</f>
        <v>Light</v>
      </c>
      <c r="P35" t="str">
        <f>_xlfn.XLOOKUP(Orders[[#This Row],[Customer ID]],customers!$A$1:$A$1001,customers!$I$1:$I$1001,"N/A",0)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"N/A", (_xlfn.XLOOKUP(C36,customers!$A$1:$A$1001,customers!$C$1:$C$1001,0)))</f>
        <v>uwelberryy@ebay.co.uk</v>
      </c>
      <c r="H36" s="2" t="str">
        <f>_xlfn.XLOOKUP(C36,customers!$A$1:$A$1001,customers!$G$1:$G$1001,"N/A",0)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L36*E36</f>
        <v>57.06</v>
      </c>
      <c r="N36" t="str">
        <f>IF(orders!I36="Rob","Robusta",IF(orders!I36="Exc","Excelsa",IF(orders!I36="Ara","Arabica",IF(orders!I36="Lib","Liberica",""))))</f>
        <v>Liberica</v>
      </c>
      <c r="O36" t="str">
        <f>IF(J36="L","Light", IF(J36="M","Medium", IF(J36="D","Dark","")))</f>
        <v>Light</v>
      </c>
      <c r="P36" t="str">
        <f>_xlfn.XLOOKUP(Orders[[#This Row],[Customer ID]],customers!$A$1:$A$1001,customers!$I$1:$I$1001,"N/A",0)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"N/A", (_xlfn.XLOOKUP(C37,customers!$A$1:$A$1001,customers!$C$1:$C$1001,0)))</f>
        <v>feilhartz@who.int</v>
      </c>
      <c r="H37" s="2" t="str">
        <f>_xlfn.XLOOKUP(C37,customers!$A$1:$A$1001,customers!$G$1:$G$1001,"N/A",0)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L37*E37</f>
        <v>35.82</v>
      </c>
      <c r="N37" t="str">
        <f>IF(orders!I37="Rob","Robusta",IF(orders!I37="Exc","Excelsa",IF(orders!I37="Ara","Arabica",IF(orders!I37="Lib","Liberica",""))))</f>
        <v>Arabica</v>
      </c>
      <c r="O37" t="str">
        <f>IF(J37="L","Light", IF(J37="M","Medium", IF(J37="D","Dark","")))</f>
        <v>Dark</v>
      </c>
      <c r="P37" t="str">
        <f>_xlfn.XLOOKUP(Orders[[#This Row],[Customer ID]],customers!$A$1:$A$1001,customers!$I$1:$I$1001,"N/A",0)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"N/A", (_xlfn.XLOOKUP(C38,customers!$A$1:$A$1001,customers!$C$1:$C$1001,0)))</f>
        <v>zponting10@altervista.org</v>
      </c>
      <c r="H38" s="2" t="str">
        <f>_xlfn.XLOOKUP(C38,customers!$A$1:$A$1001,customers!$G$1:$G$1001,"N/A",0)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L38*E38</f>
        <v>8.73</v>
      </c>
      <c r="N38" t="str">
        <f>IF(orders!I38="Rob","Robusta",IF(orders!I38="Exc","Excelsa",IF(orders!I38="Ara","Arabica",IF(orders!I38="Lib","Liberica",""))))</f>
        <v>Liberica</v>
      </c>
      <c r="O38" t="str">
        <f>IF(J38="L","Light", IF(J38="M","Medium", IF(J38="D","Dark","")))</f>
        <v>Medium</v>
      </c>
      <c r="P38" t="str">
        <f>_xlfn.XLOOKUP(Orders[[#This Row],[Customer ID]],customers!$A$1:$A$1001,customers!$I$1:$I$1001,"N/A",0)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"N/A", (_xlfn.XLOOKUP(C39,customers!$A$1:$A$1001,customers!$C$1:$C$1001,0)))</f>
        <v>sstrase11@booking.com</v>
      </c>
      <c r="H39" s="2" t="str">
        <f>_xlfn.XLOOKUP(C39,customers!$A$1:$A$1001,customers!$G$1:$G$1001,"N/A",0)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L39*E39</f>
        <v>28.53</v>
      </c>
      <c r="N39" t="str">
        <f>IF(orders!I39="Rob","Robusta",IF(orders!I39="Exc","Excelsa",IF(orders!I39="Ara","Arabica",IF(orders!I39="Lib","Liberica",""))))</f>
        <v>Liberica</v>
      </c>
      <c r="O39" t="str">
        <f>IF(J39="L","Light", IF(J39="M","Medium", IF(J39="D","Dark","")))</f>
        <v>Light</v>
      </c>
      <c r="P39" t="str">
        <f>_xlfn.XLOOKUP(Orders[[#This Row],[Customer ID]],customers!$A$1:$A$1001,customers!$I$1:$I$1001,"N/A",0)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"N/A", (_xlfn.XLOOKUP(C40,customers!$A$1:$A$1001,customers!$C$1:$C$1001,0)))</f>
        <v>dde12@unesco.org</v>
      </c>
      <c r="H40" s="2" t="str">
        <f>_xlfn.XLOOKUP(C40,customers!$A$1:$A$1001,customers!$G$1:$G$1001,"N/A",0)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L40*E40</f>
        <v>114.42499999999998</v>
      </c>
      <c r="N40" t="str">
        <f>IF(orders!I40="Rob","Robusta",IF(orders!I40="Exc","Excelsa",IF(orders!I40="Ara","Arabica",IF(orders!I40="Lib","Liberica",""))))</f>
        <v>Robusta</v>
      </c>
      <c r="O40" t="str">
        <f>IF(J40="L","Light", IF(J40="M","Medium", IF(J40="D","Dark","")))</f>
        <v>Medium</v>
      </c>
      <c r="P40" t="str">
        <f>_xlfn.XLOOKUP(Orders[[#This Row],[Customer ID]],customers!$A$1:$A$1001,customers!$I$1:$I$1001,"N/A",0)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"N/A", (_xlfn.XLOOKUP(C41,customers!$A$1:$A$1001,customers!$C$1:$C$1001,0)))</f>
        <v>N/A</v>
      </c>
      <c r="H41" s="2" t="str">
        <f>_xlfn.XLOOKUP(C41,customers!$A$1:$A$1001,customers!$G$1:$G$1001,"N/A",0)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L41*E41</f>
        <v>59.699999999999996</v>
      </c>
      <c r="N41" t="str">
        <f>IF(orders!I41="Rob","Robusta",IF(orders!I41="Exc","Excelsa",IF(orders!I41="Ara","Arabica",IF(orders!I41="Lib","Liberica",""))))</f>
        <v>Robusta</v>
      </c>
      <c r="O41" t="str">
        <f>IF(J41="L","Light", IF(J41="M","Medium", IF(J41="D","Dark","")))</f>
        <v>Medium</v>
      </c>
      <c r="P41" t="str">
        <f>_xlfn.XLOOKUP(Orders[[#This Row],[Customer ID]],customers!$A$1:$A$1001,customers!$I$1:$I$1001,"N/A",0)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"N/A", (_xlfn.XLOOKUP(C42,customers!$A$1:$A$1001,customers!$C$1:$C$1001,0)))</f>
        <v>N/A</v>
      </c>
      <c r="H42" s="2" t="str">
        <f>_xlfn.XLOOKUP(C42,customers!$A$1:$A$1001,customers!$G$1:$G$1001,"N/A",0)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L42*E42</f>
        <v>43.650000000000006</v>
      </c>
      <c r="N42" t="str">
        <f>IF(orders!I42="Rob","Robusta",IF(orders!I42="Exc","Excelsa",IF(orders!I42="Ara","Arabica",IF(orders!I42="Lib","Liberica",""))))</f>
        <v>Liberica</v>
      </c>
      <c r="O42" t="str">
        <f>IF(J42="L","Light", IF(J42="M","Medium", IF(J42="D","Dark","")))</f>
        <v>Medium</v>
      </c>
      <c r="P42" t="str">
        <f>_xlfn.XLOOKUP(Orders[[#This Row],[Customer ID]],customers!$A$1:$A$1001,customers!$I$1:$I$1001,"N/A",0)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"N/A", (_xlfn.XLOOKUP(C43,customers!$A$1:$A$1001,customers!$C$1:$C$1001,0)))</f>
        <v>lyeoland15@pbs.org</v>
      </c>
      <c r="H43" s="2" t="str">
        <f>_xlfn.XLOOKUP(C43,customers!$A$1:$A$1001,customers!$G$1:$G$1001,"N/A",0)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L43*E43</f>
        <v>7.29</v>
      </c>
      <c r="N43" t="str">
        <f>IF(orders!I43="Rob","Robusta",IF(orders!I43="Exc","Excelsa",IF(orders!I43="Ara","Arabica",IF(orders!I43="Lib","Liberica",""))))</f>
        <v>Excelsa</v>
      </c>
      <c r="O43" t="str">
        <f>IF(J43="L","Light", IF(J43="M","Medium", IF(J43="D","Dark","")))</f>
        <v>Dark</v>
      </c>
      <c r="P43" t="str">
        <f>_xlfn.XLOOKUP(Orders[[#This Row],[Customer ID]],customers!$A$1:$A$1001,customers!$I$1:$I$1001,"N/A",0)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"N/A", (_xlfn.XLOOKUP(C44,customers!$A$1:$A$1001,customers!$C$1:$C$1001,0)))</f>
        <v>atolworthy16@toplist.cz</v>
      </c>
      <c r="H44" s="2" t="str">
        <f>_xlfn.XLOOKUP(C44,customers!$A$1:$A$1001,customers!$G$1:$G$1001,"N/A",0)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L44*E44</f>
        <v>8.0549999999999997</v>
      </c>
      <c r="N44" t="str">
        <f>IF(orders!I44="Rob","Robusta",IF(orders!I44="Exc","Excelsa",IF(orders!I44="Ara","Arabica",IF(orders!I44="Lib","Liberica",""))))</f>
        <v>Robusta</v>
      </c>
      <c r="O44" t="str">
        <f>IF(J44="L","Light", IF(J44="M","Medium", IF(J44="D","Dark","")))</f>
        <v>Dark</v>
      </c>
      <c r="P44" t="str">
        <f>_xlfn.XLOOKUP(Orders[[#This Row],[Customer ID]],customers!$A$1:$A$1001,customers!$I$1:$I$1001,"N/A",0)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"N/A", (_xlfn.XLOOKUP(C45,customers!$A$1:$A$1001,customers!$C$1:$C$1001,0)))</f>
        <v>N/A</v>
      </c>
      <c r="H45" s="2" t="str">
        <f>_xlfn.XLOOKUP(C45,customers!$A$1:$A$1001,customers!$G$1:$G$1001,"N/A",0)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L45*E45</f>
        <v>72.91</v>
      </c>
      <c r="N45" t="str">
        <f>IF(orders!I45="Rob","Robusta",IF(orders!I45="Exc","Excelsa",IF(orders!I45="Ara","Arabica",IF(orders!I45="Lib","Liberica",""))))</f>
        <v>Liberica</v>
      </c>
      <c r="O45" t="str">
        <f>IF(J45="L","Light", IF(J45="M","Medium", IF(J45="D","Dark","")))</f>
        <v>Light</v>
      </c>
      <c r="P45" t="str">
        <f>_xlfn.XLOOKUP(Orders[[#This Row],[Customer ID]],customers!$A$1:$A$1001,customers!$I$1:$I$1001,"N/A",0)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"N/A", (_xlfn.XLOOKUP(C46,customers!$A$1:$A$1001,customers!$C$1:$C$1001,0)))</f>
        <v>obaudassi18@seesaa.net</v>
      </c>
      <c r="H46" s="2" t="str">
        <f>_xlfn.XLOOKUP(C46,customers!$A$1:$A$1001,customers!$G$1:$G$1001,"N/A",0)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L46*E46</f>
        <v>16.5</v>
      </c>
      <c r="N46" t="str">
        <f>IF(orders!I46="Rob","Robusta",IF(orders!I46="Exc","Excelsa",IF(orders!I46="Ara","Arabica",IF(orders!I46="Lib","Liberica",""))))</f>
        <v>Excelsa</v>
      </c>
      <c r="O46" t="str">
        <f>IF(J46="L","Light", IF(J46="M","Medium", IF(J46="D","Dark","")))</f>
        <v>Medium</v>
      </c>
      <c r="P46" t="str">
        <f>_xlfn.XLOOKUP(Orders[[#This Row],[Customer ID]],customers!$A$1:$A$1001,customers!$I$1:$I$1001,"N/A",0)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"N/A", (_xlfn.XLOOKUP(C47,customers!$A$1:$A$1001,customers!$C$1:$C$1001,0)))</f>
        <v>pkingsbury19@comcast.net</v>
      </c>
      <c r="H47" s="2" t="str">
        <f>_xlfn.XLOOKUP(C47,customers!$A$1:$A$1001,customers!$G$1:$G$1001,"N/A",0)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L47*E47</f>
        <v>178.70999999999998</v>
      </c>
      <c r="N47" t="str">
        <f>IF(orders!I47="Rob","Robusta",IF(orders!I47="Exc","Excelsa",IF(orders!I47="Ara","Arabica",IF(orders!I47="Lib","Liberica",""))))</f>
        <v>Liberica</v>
      </c>
      <c r="O47" t="str">
        <f>IF(J47="L","Light", IF(J47="M","Medium", IF(J47="D","Dark","")))</f>
        <v>Dark</v>
      </c>
      <c r="P47" t="str">
        <f>_xlfn.XLOOKUP(Orders[[#This Row],[Customer ID]],customers!$A$1:$A$1001,customers!$I$1:$I$1001,"N/A",0)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"N/A", (_xlfn.XLOOKUP(C48,customers!$A$1:$A$1001,customers!$C$1:$C$1001,0)))</f>
        <v>N/A</v>
      </c>
      <c r="H48" s="2" t="str">
        <f>_xlfn.XLOOKUP(C48,customers!$A$1:$A$1001,customers!$G$1:$G$1001,"N/A",0)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L48*E48</f>
        <v>63.249999999999993</v>
      </c>
      <c r="N48" t="str">
        <f>IF(orders!I48="Rob","Robusta",IF(orders!I48="Exc","Excelsa",IF(orders!I48="Ara","Arabica",IF(orders!I48="Lib","Liberica",""))))</f>
        <v>Excelsa</v>
      </c>
      <c r="O48" t="str">
        <f>IF(J48="L","Light", IF(J48="M","Medium", IF(J48="D","Dark","")))</f>
        <v>Medium</v>
      </c>
      <c r="P48" t="str">
        <f>_xlfn.XLOOKUP(Orders[[#This Row],[Customer ID]],customers!$A$1:$A$1001,customers!$I$1:$I$1001,"N/A",0)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"N/A", (_xlfn.XLOOKUP(C49,customers!$A$1:$A$1001,customers!$C$1:$C$1001,0)))</f>
        <v>acurley1b@hao123.com</v>
      </c>
      <c r="H49" s="2" t="str">
        <f>_xlfn.XLOOKUP(C49,customers!$A$1:$A$1001,customers!$G$1:$G$1001,"N/A",0)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L49*E49</f>
        <v>7.77</v>
      </c>
      <c r="N49" t="str">
        <f>IF(orders!I49="Rob","Robusta",IF(orders!I49="Exc","Excelsa",IF(orders!I49="Ara","Arabica",IF(orders!I49="Lib","Liberica",""))))</f>
        <v>Arabica</v>
      </c>
      <c r="O49" t="str">
        <f>IF(J49="L","Light", IF(J49="M","Medium", IF(J49="D","Dark","")))</f>
        <v>Light</v>
      </c>
      <c r="P49" t="str">
        <f>_xlfn.XLOOKUP(Orders[[#This Row],[Customer ID]],customers!$A$1:$A$1001,customers!$I$1:$I$1001,"N/A",0)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"N/A", (_xlfn.XLOOKUP(C50,customers!$A$1:$A$1001,customers!$C$1:$C$1001,0)))</f>
        <v>rmcgilvary1c@tamu.edu</v>
      </c>
      <c r="H50" s="2" t="str">
        <f>_xlfn.XLOOKUP(C50,customers!$A$1:$A$1001,customers!$G$1:$G$1001,"N/A",0)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L50*E50</f>
        <v>91.539999999999992</v>
      </c>
      <c r="N50" t="str">
        <f>IF(orders!I50="Rob","Robusta",IF(orders!I50="Exc","Excelsa",IF(orders!I50="Ara","Arabica",IF(orders!I50="Lib","Liberica",""))))</f>
        <v>Arabica</v>
      </c>
      <c r="O50" t="str">
        <f>IF(J50="L","Light", IF(J50="M","Medium", IF(J50="D","Dark","")))</f>
        <v>Dark</v>
      </c>
      <c r="P50" t="str">
        <f>_xlfn.XLOOKUP(Orders[[#This Row],[Customer ID]],customers!$A$1:$A$1001,customers!$I$1:$I$1001,"N/A",0)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"N/A", (_xlfn.XLOOKUP(C51,customers!$A$1:$A$1001,customers!$C$1:$C$1001,0)))</f>
        <v>ipikett1d@xinhuanet.com</v>
      </c>
      <c r="H51" s="2" t="str">
        <f>_xlfn.XLOOKUP(C51,customers!$A$1:$A$1001,customers!$G$1:$G$1001,"N/A",0)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L51*E51</f>
        <v>38.849999999999994</v>
      </c>
      <c r="N51" t="str">
        <f>IF(orders!I51="Rob","Robusta",IF(orders!I51="Exc","Excelsa",IF(orders!I51="Ara","Arabica",IF(orders!I51="Lib","Liberica",""))))</f>
        <v>Arabica</v>
      </c>
      <c r="O51" t="str">
        <f>IF(J51="L","Light", IF(J51="M","Medium", IF(J51="D","Dark","")))</f>
        <v>Light</v>
      </c>
      <c r="P51" t="str">
        <f>_xlfn.XLOOKUP(Orders[[#This Row],[Customer ID]],customers!$A$1:$A$1001,customers!$I$1:$I$1001,"N/A",0)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"N/A", (_xlfn.XLOOKUP(C52,customers!$A$1:$A$1001,customers!$C$1:$C$1001,0)))</f>
        <v>ibouldon1e@gizmodo.com</v>
      </c>
      <c r="H52" s="2" t="str">
        <f>_xlfn.XLOOKUP(C52,customers!$A$1:$A$1001,customers!$G$1:$G$1001,"N/A",0)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L52*E52</f>
        <v>15.54</v>
      </c>
      <c r="N52" t="str">
        <f>IF(orders!I52="Rob","Robusta",IF(orders!I52="Exc","Excelsa",IF(orders!I52="Ara","Arabica",IF(orders!I52="Lib","Liberica",""))))</f>
        <v>Liberica</v>
      </c>
      <c r="O52" t="str">
        <f>IF(J52="L","Light", IF(J52="M","Medium", IF(J52="D","Dark","")))</f>
        <v>Dark</v>
      </c>
      <c r="P52" t="str">
        <f>_xlfn.XLOOKUP(Orders[[#This Row],[Customer ID]],customers!$A$1:$A$1001,customers!$I$1:$I$1001,"N/A",0)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"N/A", (_xlfn.XLOOKUP(C53,customers!$A$1:$A$1001,customers!$C$1:$C$1001,0)))</f>
        <v>kflanders1f@over-blog.com</v>
      </c>
      <c r="H53" s="2" t="str">
        <f>_xlfn.XLOOKUP(C53,customers!$A$1:$A$1001,customers!$G$1:$G$1001,"N/A",0)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L53*E53</f>
        <v>145.82</v>
      </c>
      <c r="N53" t="str">
        <f>IF(orders!I53="Rob","Robusta",IF(orders!I53="Exc","Excelsa",IF(orders!I53="Ara","Arabica",IF(orders!I53="Lib","Liberica",""))))</f>
        <v>Liberica</v>
      </c>
      <c r="O53" t="str">
        <f>IF(J53="L","Light", IF(J53="M","Medium", IF(J53="D","Dark","")))</f>
        <v>Light</v>
      </c>
      <c r="P53" t="str">
        <f>_xlfn.XLOOKUP(Orders[[#This Row],[Customer ID]],customers!$A$1:$A$1001,customers!$I$1:$I$1001,"N/A",0)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"N/A", (_xlfn.XLOOKUP(C54,customers!$A$1:$A$1001,customers!$C$1:$C$1001,0)))</f>
        <v>hmattioli1g@webmd.com</v>
      </c>
      <c r="H54" s="2" t="str">
        <f>_xlfn.XLOOKUP(C54,customers!$A$1:$A$1001,customers!$G$1:$G$1001,"N/A",0)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L54*E54</f>
        <v>29.849999999999998</v>
      </c>
      <c r="N54" t="str">
        <f>IF(orders!I54="Rob","Robusta",IF(orders!I54="Exc","Excelsa",IF(orders!I54="Ara","Arabica",IF(orders!I54="Lib","Liberica",""))))</f>
        <v>Robusta</v>
      </c>
      <c r="O54" t="str">
        <f>IF(J54="L","Light", IF(J54="M","Medium", IF(J54="D","Dark","")))</f>
        <v>Medium</v>
      </c>
      <c r="P54" t="str">
        <f>_xlfn.XLOOKUP(Orders[[#This Row],[Customer ID]],customers!$A$1:$A$1001,customers!$I$1:$I$1001,"N/A",0)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"N/A", (_xlfn.XLOOKUP(C55,customers!$A$1:$A$1001,customers!$C$1:$C$1001,0)))</f>
        <v>hmattioli1g@webmd.com</v>
      </c>
      <c r="H55" s="2" t="str">
        <f>_xlfn.XLOOKUP(C55,customers!$A$1:$A$1001,customers!$G$1:$G$1001,"N/A",0)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L55*E55</f>
        <v>72.91</v>
      </c>
      <c r="N55" t="str">
        <f>IF(orders!I55="Rob","Robusta",IF(orders!I55="Exc","Excelsa",IF(orders!I55="Ara","Arabica",IF(orders!I55="Lib","Liberica",""))))</f>
        <v>Liberica</v>
      </c>
      <c r="O55" t="str">
        <f>IF(J55="L","Light", IF(J55="M","Medium", IF(J55="D","Dark","")))</f>
        <v>Light</v>
      </c>
      <c r="P55" t="str">
        <f>_xlfn.XLOOKUP(Orders[[#This Row],[Customer ID]],customers!$A$1:$A$1001,customers!$I$1:$I$1001,"N/A",0)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"N/A", (_xlfn.XLOOKUP(C56,customers!$A$1:$A$1001,customers!$C$1:$C$1001,0)))</f>
        <v>agillard1i@issuu.com</v>
      </c>
      <c r="H56" s="2" t="str">
        <f>_xlfn.XLOOKUP(C56,customers!$A$1:$A$1001,customers!$G$1:$G$1001,"N/A",0)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L56*E56</f>
        <v>72.75</v>
      </c>
      <c r="N56" t="str">
        <f>IF(orders!I56="Rob","Robusta",IF(orders!I56="Exc","Excelsa",IF(orders!I56="Ara","Arabica",IF(orders!I56="Lib","Liberica",""))))</f>
        <v>Liberica</v>
      </c>
      <c r="O56" t="str">
        <f>IF(J56="L","Light", IF(J56="M","Medium", IF(J56="D","Dark","")))</f>
        <v>Medium</v>
      </c>
      <c r="P56" t="str">
        <f>_xlfn.XLOOKUP(Orders[[#This Row],[Customer ID]],customers!$A$1:$A$1001,customers!$I$1:$I$1001,"N/A",0)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"N/A", (_xlfn.XLOOKUP(C57,customers!$A$1:$A$1001,customers!$C$1:$C$1001,0)))</f>
        <v>N/A</v>
      </c>
      <c r="H57" s="2" t="str">
        <f>_xlfn.XLOOKUP(C57,customers!$A$1:$A$1001,customers!$G$1:$G$1001,"N/A",0)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L57*E57</f>
        <v>47.55</v>
      </c>
      <c r="N57" t="str">
        <f>IF(orders!I57="Rob","Robusta",IF(orders!I57="Exc","Excelsa",IF(orders!I57="Ara","Arabica",IF(orders!I57="Lib","Liberica",""))))</f>
        <v>Liberica</v>
      </c>
      <c r="O57" t="str">
        <f>IF(J57="L","Light", IF(J57="M","Medium", IF(J57="D","Dark","")))</f>
        <v>Light</v>
      </c>
      <c r="P57" t="str">
        <f>_xlfn.XLOOKUP(Orders[[#This Row],[Customer ID]],customers!$A$1:$A$1001,customers!$I$1:$I$1001,"N/A",0)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"N/A", (_xlfn.XLOOKUP(C58,customers!$A$1:$A$1001,customers!$C$1:$C$1001,0)))</f>
        <v>tgrizard1k@odnoklassniki.ru</v>
      </c>
      <c r="H58" s="2" t="str">
        <f>_xlfn.XLOOKUP(C58,customers!$A$1:$A$1001,customers!$G$1:$G$1001,"N/A",0)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L58*E58</f>
        <v>10.935</v>
      </c>
      <c r="N58" t="str">
        <f>IF(orders!I58="Rob","Robusta",IF(orders!I58="Exc","Excelsa",IF(orders!I58="Ara","Arabica",IF(orders!I58="Lib","Liberica",""))))</f>
        <v>Excelsa</v>
      </c>
      <c r="O58" t="str">
        <f>IF(J58="L","Light", IF(J58="M","Medium", IF(J58="D","Dark","")))</f>
        <v>Dark</v>
      </c>
      <c r="P58" t="str">
        <f>_xlfn.XLOOKUP(Orders[[#This Row],[Customer ID]],customers!$A$1:$A$1001,customers!$I$1:$I$1001,"N/A",0)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"N/A", (_xlfn.XLOOKUP(C59,customers!$A$1:$A$1001,customers!$C$1:$C$1001,0)))</f>
        <v>rrelton1l@stanford.edu</v>
      </c>
      <c r="H59" s="2" t="str">
        <f>_xlfn.XLOOKUP(C59,customers!$A$1:$A$1001,customers!$G$1:$G$1001,"N/A",0)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L59*E59</f>
        <v>59.4</v>
      </c>
      <c r="N59" t="str">
        <f>IF(orders!I59="Rob","Robusta",IF(orders!I59="Exc","Excelsa",IF(orders!I59="Ara","Arabica",IF(orders!I59="Lib","Liberica",""))))</f>
        <v>Excelsa</v>
      </c>
      <c r="O59" t="str">
        <f>IF(J59="L","Light", IF(J59="M","Medium", IF(J59="D","Dark","")))</f>
        <v>Light</v>
      </c>
      <c r="P59" t="str">
        <f>_xlfn.XLOOKUP(Orders[[#This Row],[Customer ID]],customers!$A$1:$A$1001,customers!$I$1:$I$1001,"N/A",0)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"N/A", (_xlfn.XLOOKUP(C60,customers!$A$1:$A$1001,customers!$C$1:$C$1001,0)))</f>
        <v>N/A</v>
      </c>
      <c r="H60" s="2" t="str">
        <f>_xlfn.XLOOKUP(C60,customers!$A$1:$A$1001,customers!$G$1:$G$1001,"N/A",0)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L60*E60</f>
        <v>89.35499999999999</v>
      </c>
      <c r="N60" t="str">
        <f>IF(orders!I60="Rob","Robusta",IF(orders!I60="Exc","Excelsa",IF(orders!I60="Ara","Arabica",IF(orders!I60="Lib","Liberica",""))))</f>
        <v>Liberica</v>
      </c>
      <c r="O60" t="str">
        <f>IF(J60="L","Light", IF(J60="M","Medium", IF(J60="D","Dark","")))</f>
        <v>Dark</v>
      </c>
      <c r="P60" t="str">
        <f>_xlfn.XLOOKUP(Orders[[#This Row],[Customer ID]],customers!$A$1:$A$1001,customers!$I$1:$I$1001,"N/A",0)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"N/A", (_xlfn.XLOOKUP(C61,customers!$A$1:$A$1001,customers!$C$1:$C$1001,0)))</f>
        <v>sgilroy1n@eepurl.com</v>
      </c>
      <c r="H61" s="2" t="str">
        <f>_xlfn.XLOOKUP(C61,customers!$A$1:$A$1001,customers!$G$1:$G$1001,"N/A",0)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L61*E61</f>
        <v>26.19</v>
      </c>
      <c r="N61" t="str">
        <f>IF(orders!I61="Rob","Robusta",IF(orders!I61="Exc","Excelsa",IF(orders!I61="Ara","Arabica",IF(orders!I61="Lib","Liberica",""))))</f>
        <v>Liberica</v>
      </c>
      <c r="O61" t="str">
        <f>IF(J61="L","Light", IF(J61="M","Medium", IF(J61="D","Dark","")))</f>
        <v>Medium</v>
      </c>
      <c r="P61" t="str">
        <f>_xlfn.XLOOKUP(Orders[[#This Row],[Customer ID]],customers!$A$1:$A$1001,customers!$I$1:$I$1001,"N/A",0)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"N/A", (_xlfn.XLOOKUP(C62,customers!$A$1:$A$1001,customers!$C$1:$C$1001,0)))</f>
        <v>ccottingham1o@wikipedia.org</v>
      </c>
      <c r="H62" s="2" t="str">
        <f>_xlfn.XLOOKUP(C62,customers!$A$1:$A$1001,customers!$G$1:$G$1001,"N/A",0)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L62*E62</f>
        <v>114.42499999999998</v>
      </c>
      <c r="N62" t="str">
        <f>IF(orders!I62="Rob","Robusta",IF(orders!I62="Exc","Excelsa",IF(orders!I62="Ara","Arabica",IF(orders!I62="Lib","Liberica",""))))</f>
        <v>Arabica</v>
      </c>
      <c r="O62" t="str">
        <f>IF(J62="L","Light", IF(J62="M","Medium", IF(J62="D","Dark","")))</f>
        <v>Dark</v>
      </c>
      <c r="P62" t="str">
        <f>_xlfn.XLOOKUP(Orders[[#This Row],[Customer ID]],customers!$A$1:$A$1001,customers!$I$1:$I$1001,"N/A",0)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"N/A", (_xlfn.XLOOKUP(C63,customers!$A$1:$A$1001,customers!$C$1:$C$1001,0)))</f>
        <v>N/A</v>
      </c>
      <c r="H63" s="2" t="str">
        <f>_xlfn.XLOOKUP(C63,customers!$A$1:$A$1001,customers!$G$1:$G$1001,"N/A",0)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L63*E63</f>
        <v>26.849999999999994</v>
      </c>
      <c r="N63" t="str">
        <f>IF(orders!I63="Rob","Robusta",IF(orders!I63="Exc","Excelsa",IF(orders!I63="Ara","Arabica",IF(orders!I63="Lib","Liberica",""))))</f>
        <v>Robusta</v>
      </c>
      <c r="O63" t="str">
        <f>IF(J63="L","Light", IF(J63="M","Medium", IF(J63="D","Dark","")))</f>
        <v>Dark</v>
      </c>
      <c r="P63" t="str">
        <f>_xlfn.XLOOKUP(Orders[[#This Row],[Customer ID]],customers!$A$1:$A$1001,customers!$I$1:$I$1001,"N/A",0)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"N/A", (_xlfn.XLOOKUP(C64,customers!$A$1:$A$1001,customers!$C$1:$C$1001,0)))</f>
        <v>N/A</v>
      </c>
      <c r="H64" s="2" t="str">
        <f>_xlfn.XLOOKUP(C64,customers!$A$1:$A$1001,customers!$G$1:$G$1001,"N/A",0)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L64*E64</f>
        <v>23.774999999999999</v>
      </c>
      <c r="N64" t="str">
        <f>IF(orders!I64="Rob","Robusta",IF(orders!I64="Exc","Excelsa",IF(orders!I64="Ara","Arabica",IF(orders!I64="Lib","Liberica",""))))</f>
        <v>Liberica</v>
      </c>
      <c r="O64" t="str">
        <f>IF(J64="L","Light", IF(J64="M","Medium", IF(J64="D","Dark","")))</f>
        <v>Light</v>
      </c>
      <c r="P64" t="str">
        <f>_xlfn.XLOOKUP(Orders[[#This Row],[Customer ID]],customers!$A$1:$A$1001,customers!$I$1:$I$1001,"N/A",0)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"N/A", (_xlfn.XLOOKUP(C65,customers!$A$1:$A$1001,customers!$C$1:$C$1001,0)))</f>
        <v>adykes1r@eventbrite.com</v>
      </c>
      <c r="H65" s="2" t="str">
        <f>_xlfn.XLOOKUP(C65,customers!$A$1:$A$1001,customers!$G$1:$G$1001,"N/A",0)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L65*E65</f>
        <v>6.75</v>
      </c>
      <c r="N65" t="str">
        <f>IF(orders!I65="Rob","Robusta",IF(orders!I65="Exc","Excelsa",IF(orders!I65="Ara","Arabica",IF(orders!I65="Lib","Liberica",""))))</f>
        <v>Arabica</v>
      </c>
      <c r="O65" t="str">
        <f>IF(J65="L","Light", IF(J65="M","Medium", IF(J65="D","Dark","")))</f>
        <v>Medium</v>
      </c>
      <c r="P65" t="str">
        <f>_xlfn.XLOOKUP(Orders[[#This Row],[Customer ID]],customers!$A$1:$A$1001,customers!$I$1:$I$1001,"N/A",0)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"N/A", (_xlfn.XLOOKUP(C66,customers!$A$1:$A$1001,customers!$C$1:$C$1001,0)))</f>
        <v>N/A</v>
      </c>
      <c r="H66" s="2" t="str">
        <f>_xlfn.XLOOKUP(C66,customers!$A$1:$A$1001,customers!$G$1:$G$1001,"N/A",0)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L66*E66</f>
        <v>35.82</v>
      </c>
      <c r="N66" t="str">
        <f>IF(orders!I66="Rob","Robusta",IF(orders!I66="Exc","Excelsa",IF(orders!I66="Ara","Arabica",IF(orders!I66="Lib","Liberica",""))))</f>
        <v>Robusta</v>
      </c>
      <c r="O66" t="str">
        <f>IF(J66="L","Light", IF(J66="M","Medium", IF(J66="D","Dark","")))</f>
        <v>Medium</v>
      </c>
      <c r="P66" t="str">
        <f>_xlfn.XLOOKUP(Orders[[#This Row],[Customer ID]],customers!$A$1:$A$1001,customers!$I$1:$I$1001,"N/A",0)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"N/A", (_xlfn.XLOOKUP(C67,customers!$A$1:$A$1001,customers!$C$1:$C$1001,0)))</f>
        <v>acockrem1t@engadget.com</v>
      </c>
      <c r="H67" s="2" t="str">
        <f>_xlfn.XLOOKUP(C67,customers!$A$1:$A$1001,customers!$G$1:$G$1001,"N/A",0)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L67*E67</f>
        <v>82.339999999999989</v>
      </c>
      <c r="N67" t="str">
        <f>IF(orders!I67="Rob","Robusta",IF(orders!I67="Exc","Excelsa",IF(orders!I67="Ara","Arabica",IF(orders!I67="Lib","Liberica",""))))</f>
        <v>Robusta</v>
      </c>
      <c r="O67" t="str">
        <f>IF(J67="L","Light", IF(J67="M","Medium", IF(J67="D","Dark","")))</f>
        <v>Dark</v>
      </c>
      <c r="P67" t="str">
        <f>_xlfn.XLOOKUP(Orders[[#This Row],[Customer ID]],customers!$A$1:$A$1001,customers!$I$1:$I$1001,"N/A",0)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"N/A", (_xlfn.XLOOKUP(C68,customers!$A$1:$A$1001,customers!$C$1:$C$1001,0)))</f>
        <v>bumpleby1u@soundcloud.com</v>
      </c>
      <c r="H68" s="2" t="str">
        <f>_xlfn.XLOOKUP(C68,customers!$A$1:$A$1001,customers!$G$1:$G$1001,"N/A",0)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L68*E68</f>
        <v>7.169999999999999</v>
      </c>
      <c r="N68" t="str">
        <f>IF(orders!I68="Rob","Robusta",IF(orders!I68="Exc","Excelsa",IF(orders!I68="Ara","Arabica",IF(orders!I68="Lib","Liberica",""))))</f>
        <v>Robusta</v>
      </c>
      <c r="O68" t="str">
        <f>IF(J68="L","Light", IF(J68="M","Medium", IF(J68="D","Dark","")))</f>
        <v>Light</v>
      </c>
      <c r="P68" t="str">
        <f>_xlfn.XLOOKUP(Orders[[#This Row],[Customer ID]],customers!$A$1:$A$1001,customers!$I$1:$I$1001,"N/A",0)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"N/A", (_xlfn.XLOOKUP(C69,customers!$A$1:$A$1001,customers!$C$1:$C$1001,0)))</f>
        <v>nsaleway1v@dedecms.com</v>
      </c>
      <c r="H69" s="2" t="str">
        <f>_xlfn.XLOOKUP(C69,customers!$A$1:$A$1001,customers!$G$1:$G$1001,"N/A",0)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L69*E69</f>
        <v>9.51</v>
      </c>
      <c r="N69" t="str">
        <f>IF(orders!I69="Rob","Robusta",IF(orders!I69="Exc","Excelsa",IF(orders!I69="Ara","Arabica",IF(orders!I69="Lib","Liberica",""))))</f>
        <v>Liberica</v>
      </c>
      <c r="O69" t="str">
        <f>IF(J69="L","Light", IF(J69="M","Medium", IF(J69="D","Dark","")))</f>
        <v>Light</v>
      </c>
      <c r="P69" t="str">
        <f>_xlfn.XLOOKUP(Orders[[#This Row],[Customer ID]],customers!$A$1:$A$1001,customers!$I$1:$I$1001,"N/A",0)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"N/A", (_xlfn.XLOOKUP(C70,customers!$A$1:$A$1001,customers!$C$1:$C$1001,0)))</f>
        <v>hgoulter1w@abc.net.au</v>
      </c>
      <c r="H70" s="2" t="str">
        <f>_xlfn.XLOOKUP(C70,customers!$A$1:$A$1001,customers!$G$1:$G$1001,"N/A",0)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L70*E70</f>
        <v>2.9849999999999999</v>
      </c>
      <c r="N70" t="str">
        <f>IF(orders!I70="Rob","Robusta",IF(orders!I70="Exc","Excelsa",IF(orders!I70="Ara","Arabica",IF(orders!I70="Lib","Liberica",""))))</f>
        <v>Robusta</v>
      </c>
      <c r="O70" t="str">
        <f>IF(J70="L","Light", IF(J70="M","Medium", IF(J70="D","Dark","")))</f>
        <v>Medium</v>
      </c>
      <c r="P70" t="str">
        <f>_xlfn.XLOOKUP(Orders[[#This Row],[Customer ID]],customers!$A$1:$A$1001,customers!$I$1:$I$1001,"N/A",0)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"N/A", (_xlfn.XLOOKUP(C71,customers!$A$1:$A$1001,customers!$C$1:$C$1001,0)))</f>
        <v>grizzello1x@symantec.com</v>
      </c>
      <c r="H71" s="2" t="str">
        <f>_xlfn.XLOOKUP(C71,customers!$A$1:$A$1001,customers!$G$1:$G$1001,"N/A",0)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L71*E71</f>
        <v>59.699999999999996</v>
      </c>
      <c r="N71" t="str">
        <f>IF(orders!I71="Rob","Robusta",IF(orders!I71="Exc","Excelsa",IF(orders!I71="Ara","Arabica",IF(orders!I71="Lib","Liberica",""))))</f>
        <v>Robusta</v>
      </c>
      <c r="O71" t="str">
        <f>IF(J71="L","Light", IF(J71="M","Medium", IF(J71="D","Dark","")))</f>
        <v>Medium</v>
      </c>
      <c r="P71" t="str">
        <f>_xlfn.XLOOKUP(Orders[[#This Row],[Customer ID]],customers!$A$1:$A$1001,customers!$I$1:$I$1001,"N/A",0)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"N/A", (_xlfn.XLOOKUP(C72,customers!$A$1:$A$1001,customers!$C$1:$C$1001,0)))</f>
        <v>slist1y@mapquest.com</v>
      </c>
      <c r="H72" s="2" t="str">
        <f>_xlfn.XLOOKUP(C72,customers!$A$1:$A$1001,customers!$G$1:$G$1001,"N/A",0)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L72*E72</f>
        <v>136.61999999999998</v>
      </c>
      <c r="N72" t="str">
        <f>IF(orders!I72="Rob","Robusta",IF(orders!I72="Exc","Excelsa",IF(orders!I72="Ara","Arabica",IF(orders!I72="Lib","Liberica",""))))</f>
        <v>Excelsa</v>
      </c>
      <c r="O72" t="str">
        <f>IF(J72="L","Light", IF(J72="M","Medium", IF(J72="D","Dark","")))</f>
        <v>Light</v>
      </c>
      <c r="P72" t="str">
        <f>_xlfn.XLOOKUP(Orders[[#This Row],[Customer ID]],customers!$A$1:$A$1001,customers!$I$1:$I$1001,"N/A",0)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"N/A", (_xlfn.XLOOKUP(C73,customers!$A$1:$A$1001,customers!$C$1:$C$1001,0)))</f>
        <v>sedmondson1z@theguardian.com</v>
      </c>
      <c r="H73" s="2" t="str">
        <f>_xlfn.XLOOKUP(C73,customers!$A$1:$A$1001,customers!$G$1:$G$1001,"N/A",0)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L73*E73</f>
        <v>9.51</v>
      </c>
      <c r="N73" t="str">
        <f>IF(orders!I73="Rob","Robusta",IF(orders!I73="Exc","Excelsa",IF(orders!I73="Ara","Arabica",IF(orders!I73="Lib","Liberica",""))))</f>
        <v>Liberica</v>
      </c>
      <c r="O73" t="str">
        <f>IF(J73="L","Light", IF(J73="M","Medium", IF(J73="D","Dark","")))</f>
        <v>Light</v>
      </c>
      <c r="P73" t="str">
        <f>_xlfn.XLOOKUP(Orders[[#This Row],[Customer ID]],customers!$A$1:$A$1001,customers!$I$1:$I$1001,"N/A",0)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"N/A", (_xlfn.XLOOKUP(C74,customers!$A$1:$A$1001,customers!$C$1:$C$1001,0)))</f>
        <v>N/A</v>
      </c>
      <c r="H74" s="2" t="str">
        <f>_xlfn.XLOOKUP(C74,customers!$A$1:$A$1001,customers!$G$1:$G$1001,"N/A",0)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L74*E74</f>
        <v>77.624999999999986</v>
      </c>
      <c r="N74" t="str">
        <f>IF(orders!I74="Rob","Robusta",IF(orders!I74="Exc","Excelsa",IF(orders!I74="Ara","Arabica",IF(orders!I74="Lib","Liberica",""))))</f>
        <v>Arabica</v>
      </c>
      <c r="O74" t="str">
        <f>IF(J74="L","Light", IF(J74="M","Medium", IF(J74="D","Dark","")))</f>
        <v>Medium</v>
      </c>
      <c r="P74" t="str">
        <f>_xlfn.XLOOKUP(Orders[[#This Row],[Customer ID]],customers!$A$1:$A$1001,customers!$I$1:$I$1001,"N/A",0)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"N/A", (_xlfn.XLOOKUP(C75,customers!$A$1:$A$1001,customers!$C$1:$C$1001,0)))</f>
        <v>N/A</v>
      </c>
      <c r="H75" s="2" t="str">
        <f>_xlfn.XLOOKUP(C75,customers!$A$1:$A$1001,customers!$G$1:$G$1001,"N/A",0)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L75*E75</f>
        <v>21.825000000000003</v>
      </c>
      <c r="N75" t="str">
        <f>IF(orders!I75="Rob","Robusta",IF(orders!I75="Exc","Excelsa",IF(orders!I75="Ara","Arabica",IF(orders!I75="Lib","Liberica",""))))</f>
        <v>Liberica</v>
      </c>
      <c r="O75" t="str">
        <f>IF(J75="L","Light", IF(J75="M","Medium", IF(J75="D","Dark","")))</f>
        <v>Medium</v>
      </c>
      <c r="P75" t="str">
        <f>_xlfn.XLOOKUP(Orders[[#This Row],[Customer ID]],customers!$A$1:$A$1001,customers!$I$1:$I$1001,"N/A",0)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"N/A", (_xlfn.XLOOKUP(C76,customers!$A$1:$A$1001,customers!$C$1:$C$1001,0)))</f>
        <v>jrangall22@newsvine.com</v>
      </c>
      <c r="H76" s="2" t="str">
        <f>_xlfn.XLOOKUP(C76,customers!$A$1:$A$1001,customers!$G$1:$G$1001,"N/A",0)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L76*E76</f>
        <v>17.82</v>
      </c>
      <c r="N76" t="str">
        <f>IF(orders!I76="Rob","Robusta",IF(orders!I76="Exc","Excelsa",IF(orders!I76="Ara","Arabica",IF(orders!I76="Lib","Liberica",""))))</f>
        <v>Excelsa</v>
      </c>
      <c r="O76" t="str">
        <f>IF(J76="L","Light", IF(J76="M","Medium", IF(J76="D","Dark","")))</f>
        <v>Light</v>
      </c>
      <c r="P76" t="str">
        <f>_xlfn.XLOOKUP(Orders[[#This Row],[Customer ID]],customers!$A$1:$A$1001,customers!$I$1:$I$1001,"N/A",0)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"N/A", (_xlfn.XLOOKUP(C77,customers!$A$1:$A$1001,customers!$C$1:$C$1001,0)))</f>
        <v>kboorn23@ezinearticles.com</v>
      </c>
      <c r="H77" s="2" t="str">
        <f>_xlfn.XLOOKUP(C77,customers!$A$1:$A$1001,customers!$G$1:$G$1001,"N/A",0)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L77*E77</f>
        <v>53.699999999999996</v>
      </c>
      <c r="N77" t="str">
        <f>IF(orders!I77="Rob","Robusta",IF(orders!I77="Exc","Excelsa",IF(orders!I77="Ara","Arabica",IF(orders!I77="Lib","Liberica",""))))</f>
        <v>Robusta</v>
      </c>
      <c r="O77" t="str">
        <f>IF(J77="L","Light", IF(J77="M","Medium", IF(J77="D","Dark","")))</f>
        <v>Dark</v>
      </c>
      <c r="P77" t="str">
        <f>_xlfn.XLOOKUP(Orders[[#This Row],[Customer ID]],customers!$A$1:$A$1001,customers!$I$1:$I$1001,"N/A",0)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"N/A", (_xlfn.XLOOKUP(C78,customers!$A$1:$A$1001,customers!$C$1:$C$1001,0)))</f>
        <v>N/A</v>
      </c>
      <c r="H78" s="2" t="str">
        <f>_xlfn.XLOOKUP(C78,customers!$A$1:$A$1001,customers!$G$1:$G$1001,"N/A",0)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L78*E78</f>
        <v>3.5849999999999995</v>
      </c>
      <c r="N78" t="str">
        <f>IF(orders!I78="Rob","Robusta",IF(orders!I78="Exc","Excelsa",IF(orders!I78="Ara","Arabica",IF(orders!I78="Lib","Liberica",""))))</f>
        <v>Robusta</v>
      </c>
      <c r="O78" t="str">
        <f>IF(J78="L","Light", IF(J78="M","Medium", IF(J78="D","Dark","")))</f>
        <v>Light</v>
      </c>
      <c r="P78" t="str">
        <f>_xlfn.XLOOKUP(Orders[[#This Row],[Customer ID]],customers!$A$1:$A$1001,customers!$I$1:$I$1001,"N/A",0)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"N/A", (_xlfn.XLOOKUP(C79,customers!$A$1:$A$1001,customers!$C$1:$C$1001,0)))</f>
        <v>celgey25@webs.com</v>
      </c>
      <c r="H79" s="2" t="str">
        <f>_xlfn.XLOOKUP(C79,customers!$A$1:$A$1001,customers!$G$1:$G$1001,"N/A",0)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L79*E79</f>
        <v>7.29</v>
      </c>
      <c r="N79" t="str">
        <f>IF(orders!I79="Rob","Robusta",IF(orders!I79="Exc","Excelsa",IF(orders!I79="Ara","Arabica",IF(orders!I79="Lib","Liberica",""))))</f>
        <v>Excelsa</v>
      </c>
      <c r="O79" t="str">
        <f>IF(J79="L","Light", IF(J79="M","Medium", IF(J79="D","Dark","")))</f>
        <v>Dark</v>
      </c>
      <c r="P79" t="str">
        <f>_xlfn.XLOOKUP(Orders[[#This Row],[Customer ID]],customers!$A$1:$A$1001,customers!$I$1:$I$1001,"N/A",0)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"N/A", (_xlfn.XLOOKUP(C80,customers!$A$1:$A$1001,customers!$C$1:$C$1001,0)))</f>
        <v>lmizzi26@rakuten.co.jp</v>
      </c>
      <c r="H80" s="2" t="str">
        <f>_xlfn.XLOOKUP(C80,customers!$A$1:$A$1001,customers!$G$1:$G$1001,"N/A",0)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L80*E80</f>
        <v>40.5</v>
      </c>
      <c r="N80" t="str">
        <f>IF(orders!I80="Rob","Robusta",IF(orders!I80="Exc","Excelsa",IF(orders!I80="Ara","Arabica",IF(orders!I80="Lib","Liberica",""))))</f>
        <v>Arabica</v>
      </c>
      <c r="O80" t="str">
        <f>IF(J80="L","Light", IF(J80="M","Medium", IF(J80="D","Dark","")))</f>
        <v>Medium</v>
      </c>
      <c r="P80" t="str">
        <f>_xlfn.XLOOKUP(Orders[[#This Row],[Customer ID]],customers!$A$1:$A$1001,customers!$I$1:$I$1001,"N/A",0)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"N/A", (_xlfn.XLOOKUP(C81,customers!$A$1:$A$1001,customers!$C$1:$C$1001,0)))</f>
        <v>cgiacomazzo27@jigsy.com</v>
      </c>
      <c r="H81" s="2" t="str">
        <f>_xlfn.XLOOKUP(C81,customers!$A$1:$A$1001,customers!$G$1:$G$1001,"N/A",0)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L81*E81</f>
        <v>47.8</v>
      </c>
      <c r="N81" t="str">
        <f>IF(orders!I81="Rob","Robusta",IF(orders!I81="Exc","Excelsa",IF(orders!I81="Ara","Arabica",IF(orders!I81="Lib","Liberica",""))))</f>
        <v>Robusta</v>
      </c>
      <c r="O81" t="str">
        <f>IF(J81="L","Light", IF(J81="M","Medium", IF(J81="D","Dark","")))</f>
        <v>Light</v>
      </c>
      <c r="P81" t="str">
        <f>_xlfn.XLOOKUP(Orders[[#This Row],[Customer ID]],customers!$A$1:$A$1001,customers!$I$1:$I$1001,"N/A",0)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"N/A", (_xlfn.XLOOKUP(C82,customers!$A$1:$A$1001,customers!$C$1:$C$1001,0)))</f>
        <v>aarnow28@arizona.edu</v>
      </c>
      <c r="H82" s="2" t="str">
        <f>_xlfn.XLOOKUP(C82,customers!$A$1:$A$1001,customers!$G$1:$G$1001,"N/A",0)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L82*E82</f>
        <v>38.849999999999994</v>
      </c>
      <c r="N82" t="str">
        <f>IF(orders!I82="Rob","Robusta",IF(orders!I82="Exc","Excelsa",IF(orders!I82="Ara","Arabica",IF(orders!I82="Lib","Liberica",""))))</f>
        <v>Arabica</v>
      </c>
      <c r="O82" t="str">
        <f>IF(J82="L","Light", IF(J82="M","Medium", IF(J82="D","Dark","")))</f>
        <v>Light</v>
      </c>
      <c r="P82" t="str">
        <f>_xlfn.XLOOKUP(Orders[[#This Row],[Customer ID]],customers!$A$1:$A$1001,customers!$I$1:$I$1001,"N/A",0)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"N/A", (_xlfn.XLOOKUP(C83,customers!$A$1:$A$1001,customers!$C$1:$C$1001,0)))</f>
        <v>syann29@senate.gov</v>
      </c>
      <c r="H83" s="2" t="str">
        <f>_xlfn.XLOOKUP(C83,customers!$A$1:$A$1001,customers!$G$1:$G$1001,"N/A",0)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L83*E83</f>
        <v>109.36499999999999</v>
      </c>
      <c r="N83" t="str">
        <f>IF(orders!I83="Rob","Robusta",IF(orders!I83="Exc","Excelsa",IF(orders!I83="Ara","Arabica",IF(orders!I83="Lib","Liberica",""))))</f>
        <v>Liberica</v>
      </c>
      <c r="O83" t="str">
        <f>IF(J83="L","Light", IF(J83="M","Medium", IF(J83="D","Dark","")))</f>
        <v>Light</v>
      </c>
      <c r="P83" t="str">
        <f>_xlfn.XLOOKUP(Orders[[#This Row],[Customer ID]],customers!$A$1:$A$1001,customers!$I$1:$I$1001,"N/A",0)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"N/A", (_xlfn.XLOOKUP(C84,customers!$A$1:$A$1001,customers!$C$1:$C$1001,0)))</f>
        <v>bnaulls2a@tiny.cc</v>
      </c>
      <c r="H84" s="2" t="str">
        <f>_xlfn.XLOOKUP(C84,customers!$A$1:$A$1001,customers!$G$1:$G$1001,"N/A",0)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L84*E84</f>
        <v>100.39499999999998</v>
      </c>
      <c r="N84" t="str">
        <f>IF(orders!I84="Rob","Robusta",IF(orders!I84="Exc","Excelsa",IF(orders!I84="Ara","Arabica",IF(orders!I84="Lib","Liberica",""))))</f>
        <v>Liberica</v>
      </c>
      <c r="O84" t="str">
        <f>IF(J84="L","Light", IF(J84="M","Medium", IF(J84="D","Dark","")))</f>
        <v>Medium</v>
      </c>
      <c r="P84" t="str">
        <f>_xlfn.XLOOKUP(Orders[[#This Row],[Customer ID]],customers!$A$1:$A$1001,customers!$I$1:$I$1001,"N/A",0)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"N/A", (_xlfn.XLOOKUP(C85,customers!$A$1:$A$1001,customers!$C$1:$C$1001,0)))</f>
        <v>N/A</v>
      </c>
      <c r="H85" s="2" t="str">
        <f>_xlfn.XLOOKUP(C85,customers!$A$1:$A$1001,customers!$G$1:$G$1001,"N/A",0)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L85*E85</f>
        <v>82.339999999999989</v>
      </c>
      <c r="N85" t="str">
        <f>IF(orders!I85="Rob","Robusta",IF(orders!I85="Exc","Excelsa",IF(orders!I85="Ara","Arabica",IF(orders!I85="Lib","Liberica",""))))</f>
        <v>Robusta</v>
      </c>
      <c r="O85" t="str">
        <f>IF(J85="L","Light", IF(J85="M","Medium", IF(J85="D","Dark","")))</f>
        <v>Dark</v>
      </c>
      <c r="P85" t="str">
        <f>_xlfn.XLOOKUP(Orders[[#This Row],[Customer ID]],customers!$A$1:$A$1001,customers!$I$1:$I$1001,"N/A",0)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"N/A", (_xlfn.XLOOKUP(C86,customers!$A$1:$A$1001,customers!$C$1:$C$1001,0)))</f>
        <v>zsherewood2c@apache.org</v>
      </c>
      <c r="H86" s="2" t="str">
        <f>_xlfn.XLOOKUP(C86,customers!$A$1:$A$1001,customers!$G$1:$G$1001,"N/A",0)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L86*E86</f>
        <v>9.51</v>
      </c>
      <c r="N86" t="str">
        <f>IF(orders!I86="Rob","Robusta",IF(orders!I86="Exc","Excelsa",IF(orders!I86="Ara","Arabica",IF(orders!I86="Lib","Liberica",""))))</f>
        <v>Liberica</v>
      </c>
      <c r="O86" t="str">
        <f>IF(J86="L","Light", IF(J86="M","Medium", IF(J86="D","Dark","")))</f>
        <v>Light</v>
      </c>
      <c r="P86" t="str">
        <f>_xlfn.XLOOKUP(Orders[[#This Row],[Customer ID]],customers!$A$1:$A$1001,customers!$I$1:$I$1001,"N/A",0)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"N/A", (_xlfn.XLOOKUP(C87,customers!$A$1:$A$1001,customers!$C$1:$C$1001,0)))</f>
        <v>jdufaire2d@fc2.com</v>
      </c>
      <c r="H87" s="2" t="str">
        <f>_xlfn.XLOOKUP(C87,customers!$A$1:$A$1001,customers!$G$1:$G$1001,"N/A",0)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L87*E87</f>
        <v>89.35499999999999</v>
      </c>
      <c r="N87" t="str">
        <f>IF(orders!I87="Rob","Robusta",IF(orders!I87="Exc","Excelsa",IF(orders!I87="Ara","Arabica",IF(orders!I87="Lib","Liberica",""))))</f>
        <v>Arabica</v>
      </c>
      <c r="O87" t="str">
        <f>IF(J87="L","Light", IF(J87="M","Medium", IF(J87="D","Dark","")))</f>
        <v>Light</v>
      </c>
      <c r="P87" t="str">
        <f>_xlfn.XLOOKUP(Orders[[#This Row],[Customer ID]],customers!$A$1:$A$1001,customers!$I$1:$I$1001,"N/A",0)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"N/A", (_xlfn.XLOOKUP(C88,customers!$A$1:$A$1001,customers!$C$1:$C$1001,0)))</f>
        <v>jdufaire2d@fc2.com</v>
      </c>
      <c r="H88" s="2" t="str">
        <f>_xlfn.XLOOKUP(C88,customers!$A$1:$A$1001,customers!$G$1:$G$1001,"N/A",0)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L88*E88</f>
        <v>11.94</v>
      </c>
      <c r="N88" t="str">
        <f>IF(orders!I88="Rob","Robusta",IF(orders!I88="Exc","Excelsa",IF(orders!I88="Ara","Arabica",IF(orders!I88="Lib","Liberica",""))))</f>
        <v>Arabica</v>
      </c>
      <c r="O88" t="str">
        <f>IF(J88="L","Light", IF(J88="M","Medium", IF(J88="D","Dark","")))</f>
        <v>Dark</v>
      </c>
      <c r="P88" t="str">
        <f>_xlfn.XLOOKUP(Orders[[#This Row],[Customer ID]],customers!$A$1:$A$1001,customers!$I$1:$I$1001,"N/A",0)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"N/A", (_xlfn.XLOOKUP(C89,customers!$A$1:$A$1001,customers!$C$1:$C$1001,0)))</f>
        <v>bkeaveney2f@netlog.com</v>
      </c>
      <c r="H89" s="2" t="str">
        <f>_xlfn.XLOOKUP(C89,customers!$A$1:$A$1001,customers!$G$1:$G$1001,"N/A",0)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L89*E89</f>
        <v>33.75</v>
      </c>
      <c r="N89" t="str">
        <f>IF(orders!I89="Rob","Robusta",IF(orders!I89="Exc","Excelsa",IF(orders!I89="Ara","Arabica",IF(orders!I89="Lib","Liberica",""))))</f>
        <v>Arabica</v>
      </c>
      <c r="O89" t="str">
        <f>IF(J89="L","Light", IF(J89="M","Medium", IF(J89="D","Dark","")))</f>
        <v>Medium</v>
      </c>
      <c r="P89" t="str">
        <f>_xlfn.XLOOKUP(Orders[[#This Row],[Customer ID]],customers!$A$1:$A$1001,customers!$I$1:$I$1001,"N/A",0)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"N/A", (_xlfn.XLOOKUP(C90,customers!$A$1:$A$1001,customers!$C$1:$C$1001,0)))</f>
        <v>egrise2g@cargocollective.com</v>
      </c>
      <c r="H90" s="2" t="str">
        <f>_xlfn.XLOOKUP(C90,customers!$A$1:$A$1001,customers!$G$1:$G$1001,"N/A",0)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L90*E90</f>
        <v>35.849999999999994</v>
      </c>
      <c r="N90" t="str">
        <f>IF(orders!I90="Rob","Robusta",IF(orders!I90="Exc","Excelsa",IF(orders!I90="Ara","Arabica",IF(orders!I90="Lib","Liberica",""))))</f>
        <v>Robusta</v>
      </c>
      <c r="O90" t="str">
        <f>IF(J90="L","Light", IF(J90="M","Medium", IF(J90="D","Dark","")))</f>
        <v>Light</v>
      </c>
      <c r="P90" t="str">
        <f>_xlfn.XLOOKUP(Orders[[#This Row],[Customer ID]],customers!$A$1:$A$1001,customers!$I$1:$I$1001,"N/A",0)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"N/A", (_xlfn.XLOOKUP(C91,customers!$A$1:$A$1001,customers!$C$1:$C$1001,0)))</f>
        <v>tgottelier2h@vistaprint.com</v>
      </c>
      <c r="H91" s="2" t="str">
        <f>_xlfn.XLOOKUP(C91,customers!$A$1:$A$1001,customers!$G$1:$G$1001,"N/A",0)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L91*E91</f>
        <v>77.699999999999989</v>
      </c>
      <c r="N91" t="str">
        <f>IF(orders!I91="Rob","Robusta",IF(orders!I91="Exc","Excelsa",IF(orders!I91="Ara","Arabica",IF(orders!I91="Lib","Liberica",""))))</f>
        <v>Arabica</v>
      </c>
      <c r="O91" t="str">
        <f>IF(J91="L","Light", IF(J91="M","Medium", IF(J91="D","Dark","")))</f>
        <v>Light</v>
      </c>
      <c r="P91" t="str">
        <f>_xlfn.XLOOKUP(Orders[[#This Row],[Customer ID]],customers!$A$1:$A$1001,customers!$I$1:$I$1001,"N/A",0)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"N/A", (_xlfn.XLOOKUP(C92,customers!$A$1:$A$1001,customers!$C$1:$C$1001,0)))</f>
        <v>N/A</v>
      </c>
      <c r="H92" s="2" t="str">
        <f>_xlfn.XLOOKUP(C92,customers!$A$1:$A$1001,customers!$G$1:$G$1001,"N/A",0)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L92*E92</f>
        <v>51.8</v>
      </c>
      <c r="N92" t="str">
        <f>IF(orders!I92="Rob","Robusta",IF(orders!I92="Exc","Excelsa",IF(orders!I92="Ara","Arabica",IF(orders!I92="Lib","Liberica",""))))</f>
        <v>Arabica</v>
      </c>
      <c r="O92" t="str">
        <f>IF(J92="L","Light", IF(J92="M","Medium", IF(J92="D","Dark","")))</f>
        <v>Light</v>
      </c>
      <c r="P92" t="str">
        <f>_xlfn.XLOOKUP(Orders[[#This Row],[Customer ID]],customers!$A$1:$A$1001,customers!$I$1:$I$1001,"N/A",0)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"N/A", (_xlfn.XLOOKUP(C93,customers!$A$1:$A$1001,customers!$C$1:$C$1001,0)))</f>
        <v>agreenhead2j@dailymail.co.uk</v>
      </c>
      <c r="H93" s="2" t="str">
        <f>_xlfn.XLOOKUP(C93,customers!$A$1:$A$1001,customers!$G$1:$G$1001,"N/A",0)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L93*E93</f>
        <v>103.49999999999999</v>
      </c>
      <c r="N93" t="str">
        <f>IF(orders!I93="Rob","Robusta",IF(orders!I93="Exc","Excelsa",IF(orders!I93="Ara","Arabica",IF(orders!I93="Lib","Liberica",""))))</f>
        <v>Arabica</v>
      </c>
      <c r="O93" t="str">
        <f>IF(J93="L","Light", IF(J93="M","Medium", IF(J93="D","Dark","")))</f>
        <v>Medium</v>
      </c>
      <c r="P93" t="str">
        <f>_xlfn.XLOOKUP(Orders[[#This Row],[Customer ID]],customers!$A$1:$A$1001,customers!$I$1:$I$1001,"N/A",0)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"N/A", (_xlfn.XLOOKUP(C94,customers!$A$1:$A$1001,customers!$C$1:$C$1001,0)))</f>
        <v>N/A</v>
      </c>
      <c r="H94" s="2" t="str">
        <f>_xlfn.XLOOKUP(C94,customers!$A$1:$A$1001,customers!$G$1:$G$1001,"N/A",0)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L94*E94</f>
        <v>44.55</v>
      </c>
      <c r="N94" t="str">
        <f>IF(orders!I94="Rob","Robusta",IF(orders!I94="Exc","Excelsa",IF(orders!I94="Ara","Arabica",IF(orders!I94="Lib","Liberica",""))))</f>
        <v>Excelsa</v>
      </c>
      <c r="O94" t="str">
        <f>IF(J94="L","Light", IF(J94="M","Medium", IF(J94="D","Dark","")))</f>
        <v>Light</v>
      </c>
      <c r="P94" t="str">
        <f>_xlfn.XLOOKUP(Orders[[#This Row],[Customer ID]],customers!$A$1:$A$1001,customers!$I$1:$I$1001,"N/A",0)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"N/A", (_xlfn.XLOOKUP(C95,customers!$A$1:$A$1001,customers!$C$1:$C$1001,0)))</f>
        <v>elangcaster2l@spotify.com</v>
      </c>
      <c r="H95" s="2" t="str">
        <f>_xlfn.XLOOKUP(C95,customers!$A$1:$A$1001,customers!$G$1:$G$1001,"N/A",0)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L95*E95</f>
        <v>35.64</v>
      </c>
      <c r="N95" t="str">
        <f>IF(orders!I95="Rob","Robusta",IF(orders!I95="Exc","Excelsa",IF(orders!I95="Ara","Arabica",IF(orders!I95="Lib","Liberica",""))))</f>
        <v>Excelsa</v>
      </c>
      <c r="O95" t="str">
        <f>IF(J95="L","Light", IF(J95="M","Medium", IF(J95="D","Dark","")))</f>
        <v>Light</v>
      </c>
      <c r="P95" t="str">
        <f>_xlfn.XLOOKUP(Orders[[#This Row],[Customer ID]],customers!$A$1:$A$1001,customers!$I$1:$I$1001,"N/A",0)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"N/A", (_xlfn.XLOOKUP(C96,customers!$A$1:$A$1001,customers!$C$1:$C$1001,0)))</f>
        <v>N/A</v>
      </c>
      <c r="H96" s="2" t="str">
        <f>_xlfn.XLOOKUP(C96,customers!$A$1:$A$1001,customers!$G$1:$G$1001,"N/A",0)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L96*E96</f>
        <v>17.91</v>
      </c>
      <c r="N96" t="str">
        <f>IF(orders!I96="Rob","Robusta",IF(orders!I96="Exc","Excelsa",IF(orders!I96="Ara","Arabica",IF(orders!I96="Lib","Liberica",""))))</f>
        <v>Arabica</v>
      </c>
      <c r="O96" t="str">
        <f>IF(J96="L","Light", IF(J96="M","Medium", IF(J96="D","Dark","")))</f>
        <v>Dark</v>
      </c>
      <c r="P96" t="str">
        <f>_xlfn.XLOOKUP(Orders[[#This Row],[Customer ID]],customers!$A$1:$A$1001,customers!$I$1:$I$1001,"N/A",0)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"N/A", (_xlfn.XLOOKUP(C97,customers!$A$1:$A$1001,customers!$C$1:$C$1001,0)))</f>
        <v>nmagauran2n@51.la</v>
      </c>
      <c r="H97" s="2" t="str">
        <f>_xlfn.XLOOKUP(C97,customers!$A$1:$A$1001,customers!$G$1:$G$1001,"N/A",0)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L97*E97</f>
        <v>155.24999999999997</v>
      </c>
      <c r="N97" t="str">
        <f>IF(orders!I97="Rob","Robusta",IF(orders!I97="Exc","Excelsa",IF(orders!I97="Ara","Arabica",IF(orders!I97="Lib","Liberica",""))))</f>
        <v>Arabica</v>
      </c>
      <c r="O97" t="str">
        <f>IF(J97="L","Light", IF(J97="M","Medium", IF(J97="D","Dark","")))</f>
        <v>Medium</v>
      </c>
      <c r="P97" t="str">
        <f>_xlfn.XLOOKUP(Orders[[#This Row],[Customer ID]],customers!$A$1:$A$1001,customers!$I$1:$I$1001,"N/A",0)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"N/A", (_xlfn.XLOOKUP(C98,customers!$A$1:$A$1001,customers!$C$1:$C$1001,0)))</f>
        <v>vkirdsch2o@google.fr</v>
      </c>
      <c r="H98" s="2" t="str">
        <f>_xlfn.XLOOKUP(C98,customers!$A$1:$A$1001,customers!$G$1:$G$1001,"N/A",0)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L98*E98</f>
        <v>5.97</v>
      </c>
      <c r="N98" t="str">
        <f>IF(orders!I98="Rob","Robusta",IF(orders!I98="Exc","Excelsa",IF(orders!I98="Ara","Arabica",IF(orders!I98="Lib","Liberica",""))))</f>
        <v>Arabica</v>
      </c>
      <c r="O98" t="str">
        <f>IF(J98="L","Light", IF(J98="M","Medium", IF(J98="D","Dark","")))</f>
        <v>Dark</v>
      </c>
      <c r="P98" t="str">
        <f>_xlfn.XLOOKUP(Orders[[#This Row],[Customer ID]],customers!$A$1:$A$1001,customers!$I$1:$I$1001,"N/A",0)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"N/A", (_xlfn.XLOOKUP(C99,customers!$A$1:$A$1001,customers!$C$1:$C$1001,0)))</f>
        <v>iwhapple2p@com.com</v>
      </c>
      <c r="H99" s="2" t="str">
        <f>_xlfn.XLOOKUP(C99,customers!$A$1:$A$1001,customers!$G$1:$G$1001,"N/A",0)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L99*E99</f>
        <v>13.5</v>
      </c>
      <c r="N99" t="str">
        <f>IF(orders!I99="Rob","Robusta",IF(orders!I99="Exc","Excelsa",IF(orders!I99="Ara","Arabica",IF(orders!I99="Lib","Liberica",""))))</f>
        <v>Arabica</v>
      </c>
      <c r="O99" t="str">
        <f>IF(J99="L","Light", IF(J99="M","Medium", IF(J99="D","Dark","")))</f>
        <v>Medium</v>
      </c>
      <c r="P99" t="str">
        <f>_xlfn.XLOOKUP(Orders[[#This Row],[Customer ID]],customers!$A$1:$A$1001,customers!$I$1:$I$1001,"N/A",0)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"N/A", (_xlfn.XLOOKUP(C100,customers!$A$1:$A$1001,customers!$C$1:$C$1001,0)))</f>
        <v>N/A</v>
      </c>
      <c r="H100" s="2" t="str">
        <f>_xlfn.XLOOKUP(C100,customers!$A$1:$A$1001,customers!$G$1:$G$1001,"N/A",0)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L100*E100</f>
        <v>2.9849999999999999</v>
      </c>
      <c r="N100" t="str">
        <f>IF(orders!I100="Rob","Robusta",IF(orders!I100="Exc","Excelsa",IF(orders!I100="Ara","Arabica",IF(orders!I100="Lib","Liberica",""))))</f>
        <v>Arabica</v>
      </c>
      <c r="O100" t="str">
        <f>IF(J100="L","Light", IF(J100="M","Medium", IF(J100="D","Dark","")))</f>
        <v>Dark</v>
      </c>
      <c r="P100" t="str">
        <f>_xlfn.XLOOKUP(Orders[[#This Row],[Customer ID]],customers!$A$1:$A$1001,customers!$I$1:$I$1001,"N/A",0)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"N/A", (_xlfn.XLOOKUP(C101,customers!$A$1:$A$1001,customers!$C$1:$C$1001,0)))</f>
        <v>N/A</v>
      </c>
      <c r="H101" s="2" t="str">
        <f>_xlfn.XLOOKUP(C101,customers!$A$1:$A$1001,customers!$G$1:$G$1001,"N/A",0)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L101*E101</f>
        <v>13.095000000000001</v>
      </c>
      <c r="N101" t="str">
        <f>IF(orders!I101="Rob","Robusta",IF(orders!I101="Exc","Excelsa",IF(orders!I101="Ara","Arabica",IF(orders!I101="Lib","Liberica",""))))</f>
        <v>Liberica</v>
      </c>
      <c r="O101" t="str">
        <f>IF(J101="L","Light", IF(J101="M","Medium", IF(J101="D","Dark","")))</f>
        <v>Medium</v>
      </c>
      <c r="P101" t="str">
        <f>_xlfn.XLOOKUP(Orders[[#This Row],[Customer ID]],customers!$A$1:$A$1001,customers!$I$1:$I$1001,"N/A",0)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"N/A", (_xlfn.XLOOKUP(C102,customers!$A$1:$A$1001,customers!$C$1:$C$1001,0)))</f>
        <v>N/A</v>
      </c>
      <c r="H102" s="2" t="str">
        <f>_xlfn.XLOOKUP(C102,customers!$A$1:$A$1001,customers!$G$1:$G$1001,"N/A",0)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L102*E102</f>
        <v>7.77</v>
      </c>
      <c r="N102" t="str">
        <f>IF(orders!I102="Rob","Robusta",IF(orders!I102="Exc","Excelsa",IF(orders!I102="Ara","Arabica",IF(orders!I102="Lib","Liberica",""))))</f>
        <v>Arabica</v>
      </c>
      <c r="O102" t="str">
        <f>IF(J102="L","Light", IF(J102="M","Medium", IF(J102="D","Dark","")))</f>
        <v>Light</v>
      </c>
      <c r="P102" t="str">
        <f>_xlfn.XLOOKUP(Orders[[#This Row],[Customer ID]],customers!$A$1:$A$1001,customers!$I$1:$I$1001,"N/A",0)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"N/A", (_xlfn.XLOOKUP(C103,customers!$A$1:$A$1001,customers!$C$1:$C$1001,0)))</f>
        <v>nyoules2t@reference.com</v>
      </c>
      <c r="H103" s="2" t="str">
        <f>_xlfn.XLOOKUP(C103,customers!$A$1:$A$1001,customers!$G$1:$G$1001,"N/A",0)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L103*E103</f>
        <v>148.92499999999998</v>
      </c>
      <c r="N103" t="str">
        <f>IF(orders!I103="Rob","Robusta",IF(orders!I103="Exc","Excelsa",IF(orders!I103="Ara","Arabica",IF(orders!I103="Lib","Liberica",""))))</f>
        <v>Liberica</v>
      </c>
      <c r="O103" t="str">
        <f>IF(J103="L","Light", IF(J103="M","Medium", IF(J103="D","Dark","")))</f>
        <v>Dark</v>
      </c>
      <c r="P103" t="str">
        <f>_xlfn.XLOOKUP(Orders[[#This Row],[Customer ID]],customers!$A$1:$A$1001,customers!$I$1:$I$1001,"N/A",0)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"N/A", (_xlfn.XLOOKUP(C104,customers!$A$1:$A$1001,customers!$C$1:$C$1001,0)))</f>
        <v>daizikovitz2u@answers.com</v>
      </c>
      <c r="H104" s="2" t="str">
        <f>_xlfn.XLOOKUP(C104,customers!$A$1:$A$1001,customers!$G$1:$G$1001,"N/A",0)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L104*E104</f>
        <v>38.849999999999994</v>
      </c>
      <c r="N104" t="str">
        <f>IF(orders!I104="Rob","Robusta",IF(orders!I104="Exc","Excelsa",IF(orders!I104="Ara","Arabica",IF(orders!I104="Lib","Liberica",""))))</f>
        <v>Liberica</v>
      </c>
      <c r="O104" t="str">
        <f>IF(J104="L","Light", IF(J104="M","Medium", IF(J104="D","Dark","")))</f>
        <v>Dark</v>
      </c>
      <c r="P104" t="str">
        <f>_xlfn.XLOOKUP(Orders[[#This Row],[Customer ID]],customers!$A$1:$A$1001,customers!$I$1:$I$1001,"N/A",0)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"N/A", (_xlfn.XLOOKUP(C105,customers!$A$1:$A$1001,customers!$C$1:$C$1001,0)))</f>
        <v>brevel2v@fastcompany.com</v>
      </c>
      <c r="H105" s="2" t="str">
        <f>_xlfn.XLOOKUP(C105,customers!$A$1:$A$1001,customers!$G$1:$G$1001,"N/A",0)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L105*E105</f>
        <v>11.94</v>
      </c>
      <c r="N105" t="str">
        <f>IF(orders!I105="Rob","Robusta",IF(orders!I105="Exc","Excelsa",IF(orders!I105="Ara","Arabica",IF(orders!I105="Lib","Liberica",""))))</f>
        <v>Robusta</v>
      </c>
      <c r="O105" t="str">
        <f>IF(J105="L","Light", IF(J105="M","Medium", IF(J105="D","Dark","")))</f>
        <v>Medium</v>
      </c>
      <c r="P105" t="str">
        <f>_xlfn.XLOOKUP(Orders[[#This Row],[Customer ID]],customers!$A$1:$A$1001,customers!$I$1:$I$1001,"N/A",0)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"N/A", (_xlfn.XLOOKUP(C106,customers!$A$1:$A$1001,customers!$C$1:$C$1001,0)))</f>
        <v>epriddis2w@nationalgeographic.com</v>
      </c>
      <c r="H106" s="2" t="str">
        <f>_xlfn.XLOOKUP(C106,customers!$A$1:$A$1001,customers!$G$1:$G$1001,"N/A",0)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L106*E106</f>
        <v>87.300000000000011</v>
      </c>
      <c r="N106" t="str">
        <f>IF(orders!I106="Rob","Robusta",IF(orders!I106="Exc","Excelsa",IF(orders!I106="Ara","Arabica",IF(orders!I106="Lib","Liberica",""))))</f>
        <v>Liberica</v>
      </c>
      <c r="O106" t="str">
        <f>IF(J106="L","Light", IF(J106="M","Medium", IF(J106="D","Dark","")))</f>
        <v>Medium</v>
      </c>
      <c r="P106" t="str">
        <f>_xlfn.XLOOKUP(Orders[[#This Row],[Customer ID]],customers!$A$1:$A$1001,customers!$I$1:$I$1001,"N/A",0)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"N/A", (_xlfn.XLOOKUP(C107,customers!$A$1:$A$1001,customers!$C$1:$C$1001,0)))</f>
        <v>qveel2x@jugem.jp</v>
      </c>
      <c r="H107" s="2" t="str">
        <f>_xlfn.XLOOKUP(C107,customers!$A$1:$A$1001,customers!$G$1:$G$1001,"N/A",0)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L107*E107</f>
        <v>40.5</v>
      </c>
      <c r="N107" t="str">
        <f>IF(orders!I107="Rob","Robusta",IF(orders!I107="Exc","Excelsa",IF(orders!I107="Ara","Arabica",IF(orders!I107="Lib","Liberica",""))))</f>
        <v>Arabica</v>
      </c>
      <c r="O107" t="str">
        <f>IF(J107="L","Light", IF(J107="M","Medium", IF(J107="D","Dark","")))</f>
        <v>Medium</v>
      </c>
      <c r="P107" t="str">
        <f>_xlfn.XLOOKUP(Orders[[#This Row],[Customer ID]],customers!$A$1:$A$1001,customers!$I$1:$I$1001,"N/A",0)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"N/A", (_xlfn.XLOOKUP(C108,customers!$A$1:$A$1001,customers!$C$1:$C$1001,0)))</f>
        <v>lconyers2y@twitter.com</v>
      </c>
      <c r="H108" s="2" t="str">
        <f>_xlfn.XLOOKUP(C108,customers!$A$1:$A$1001,customers!$G$1:$G$1001,"N/A",0)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L108*E108</f>
        <v>24.3</v>
      </c>
      <c r="N108" t="str">
        <f>IF(orders!I108="Rob","Robusta",IF(orders!I108="Exc","Excelsa",IF(orders!I108="Ara","Arabica",IF(orders!I108="Lib","Liberica",""))))</f>
        <v>Excelsa</v>
      </c>
      <c r="O108" t="str">
        <f>IF(J108="L","Light", IF(J108="M","Medium", IF(J108="D","Dark","")))</f>
        <v>Dark</v>
      </c>
      <c r="P108" t="str">
        <f>_xlfn.XLOOKUP(Orders[[#This Row],[Customer ID]],customers!$A$1:$A$1001,customers!$I$1:$I$1001,"N/A",0)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"N/A", (_xlfn.XLOOKUP(C109,customers!$A$1:$A$1001,customers!$C$1:$C$1001,0)))</f>
        <v>pwye2z@dagondesign.com</v>
      </c>
      <c r="H109" s="2" t="str">
        <f>_xlfn.XLOOKUP(C109,customers!$A$1:$A$1001,customers!$G$1:$G$1001,"N/A",0)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L109*E109</f>
        <v>17.91</v>
      </c>
      <c r="N109" t="str">
        <f>IF(orders!I109="Rob","Robusta",IF(orders!I109="Exc","Excelsa",IF(orders!I109="Ara","Arabica",IF(orders!I109="Lib","Liberica",""))))</f>
        <v>Robusta</v>
      </c>
      <c r="O109" t="str">
        <f>IF(J109="L","Light", IF(J109="M","Medium", IF(J109="D","Dark","")))</f>
        <v>Medium</v>
      </c>
      <c r="P109" t="str">
        <f>_xlfn.XLOOKUP(Orders[[#This Row],[Customer ID]],customers!$A$1:$A$1001,customers!$I$1:$I$1001,"N/A",0)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"N/A", (_xlfn.XLOOKUP(C110,customers!$A$1:$A$1001,customers!$C$1:$C$1001,0)))</f>
        <v>N/A</v>
      </c>
      <c r="H110" s="2" t="str">
        <f>_xlfn.XLOOKUP(C110,customers!$A$1:$A$1001,customers!$G$1:$G$1001,"N/A",0)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L110*E110</f>
        <v>27</v>
      </c>
      <c r="N110" t="str">
        <f>IF(orders!I110="Rob","Robusta",IF(orders!I110="Exc","Excelsa",IF(orders!I110="Ara","Arabica",IF(orders!I110="Lib","Liberica",""))))</f>
        <v>Arabica</v>
      </c>
      <c r="O110" t="str">
        <f>IF(J110="L","Light", IF(J110="M","Medium", IF(J110="D","Dark","")))</f>
        <v>Medium</v>
      </c>
      <c r="P110" t="str">
        <f>_xlfn.XLOOKUP(Orders[[#This Row],[Customer ID]],customers!$A$1:$A$1001,customers!$I$1:$I$1001,"N/A",0)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"N/A", (_xlfn.XLOOKUP(C111,customers!$A$1:$A$1001,customers!$C$1:$C$1001,0)))</f>
        <v>tsheryn31@mtv.com</v>
      </c>
      <c r="H111" s="2" t="str">
        <f>_xlfn.XLOOKUP(C111,customers!$A$1:$A$1001,customers!$G$1:$G$1001,"N/A",0)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L111*E111</f>
        <v>7.77</v>
      </c>
      <c r="N111" t="str">
        <f>IF(orders!I111="Rob","Robusta",IF(orders!I111="Exc","Excelsa",IF(orders!I111="Ara","Arabica",IF(orders!I111="Lib","Liberica",""))))</f>
        <v>Liberica</v>
      </c>
      <c r="O111" t="str">
        <f>IF(J111="L","Light", IF(J111="M","Medium", IF(J111="D","Dark","")))</f>
        <v>Dark</v>
      </c>
      <c r="P111" t="str">
        <f>_xlfn.XLOOKUP(Orders[[#This Row],[Customer ID]],customers!$A$1:$A$1001,customers!$I$1:$I$1001,"N/A",0)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"N/A", (_xlfn.XLOOKUP(C112,customers!$A$1:$A$1001,customers!$C$1:$C$1001,0)))</f>
        <v>mredgrave32@cargocollective.com</v>
      </c>
      <c r="H112" s="2" t="str">
        <f>_xlfn.XLOOKUP(C112,customers!$A$1:$A$1001,customers!$G$1:$G$1001,"N/A",0)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L112*E112</f>
        <v>13.365</v>
      </c>
      <c r="N112" t="str">
        <f>IF(orders!I112="Rob","Robusta",IF(orders!I112="Exc","Excelsa",IF(orders!I112="Ara","Arabica",IF(orders!I112="Lib","Liberica",""))))</f>
        <v>Excelsa</v>
      </c>
      <c r="O112" t="str">
        <f>IF(J112="L","Light", IF(J112="M","Medium", IF(J112="D","Dark","")))</f>
        <v>Light</v>
      </c>
      <c r="P112" t="str">
        <f>_xlfn.XLOOKUP(Orders[[#This Row],[Customer ID]],customers!$A$1:$A$1001,customers!$I$1:$I$1001,"N/A",0)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"N/A", (_xlfn.XLOOKUP(C113,customers!$A$1:$A$1001,customers!$C$1:$C$1001,0)))</f>
        <v>bfominov33@yale.edu</v>
      </c>
      <c r="H113" s="2" t="str">
        <f>_xlfn.XLOOKUP(C113,customers!$A$1:$A$1001,customers!$G$1:$G$1001,"N/A",0)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L113*E113</f>
        <v>26.849999999999994</v>
      </c>
      <c r="N113" t="str">
        <f>IF(orders!I113="Rob","Robusta",IF(orders!I113="Exc","Excelsa",IF(orders!I113="Ara","Arabica",IF(orders!I113="Lib","Liberica",""))))</f>
        <v>Robusta</v>
      </c>
      <c r="O113" t="str">
        <f>IF(J113="L","Light", IF(J113="M","Medium", IF(J113="D","Dark","")))</f>
        <v>Dark</v>
      </c>
      <c r="P113" t="str">
        <f>_xlfn.XLOOKUP(Orders[[#This Row],[Customer ID]],customers!$A$1:$A$1001,customers!$I$1:$I$1001,"N/A",0)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"N/A", (_xlfn.XLOOKUP(C114,customers!$A$1:$A$1001,customers!$C$1:$C$1001,0)))</f>
        <v>scritchlow34@un.org</v>
      </c>
      <c r="H114" s="2" t="str">
        <f>_xlfn.XLOOKUP(C114,customers!$A$1:$A$1001,customers!$G$1:$G$1001,"N/A",0)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L114*E114</f>
        <v>11.25</v>
      </c>
      <c r="N114" t="str">
        <f>IF(orders!I114="Rob","Robusta",IF(orders!I114="Exc","Excelsa",IF(orders!I114="Ara","Arabica",IF(orders!I114="Lib","Liberica",""))))</f>
        <v>Arabica</v>
      </c>
      <c r="O114" t="str">
        <f>IF(J114="L","Light", IF(J114="M","Medium", IF(J114="D","Dark","")))</f>
        <v>Medium</v>
      </c>
      <c r="P114" t="str">
        <f>_xlfn.XLOOKUP(Orders[[#This Row],[Customer ID]],customers!$A$1:$A$1001,customers!$I$1:$I$1001,"N/A",0)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"N/A", (_xlfn.XLOOKUP(C115,customers!$A$1:$A$1001,customers!$C$1:$C$1001,0)))</f>
        <v>msteptow35@earthlink.net</v>
      </c>
      <c r="H115" s="2" t="str">
        <f>_xlfn.XLOOKUP(C115,customers!$A$1:$A$1001,customers!$G$1:$G$1001,"N/A",0)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L115*E115</f>
        <v>14.55</v>
      </c>
      <c r="N115" t="str">
        <f>IF(orders!I115="Rob","Robusta",IF(orders!I115="Exc","Excelsa",IF(orders!I115="Ara","Arabica",IF(orders!I115="Lib","Liberica",""))))</f>
        <v>Liberica</v>
      </c>
      <c r="O115" t="str">
        <f>IF(J115="L","Light", IF(J115="M","Medium", IF(J115="D","Dark","")))</f>
        <v>Medium</v>
      </c>
      <c r="P115" t="str">
        <f>_xlfn.XLOOKUP(Orders[[#This Row],[Customer ID]],customers!$A$1:$A$1001,customers!$I$1:$I$1001,"N/A",0)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"N/A", (_xlfn.XLOOKUP(C116,customers!$A$1:$A$1001,customers!$C$1:$C$1001,0)))</f>
        <v>N/A</v>
      </c>
      <c r="H116" s="2" t="str">
        <f>_xlfn.XLOOKUP(C116,customers!$A$1:$A$1001,customers!$G$1:$G$1001,"N/A",0)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L116*E116</f>
        <v>14.339999999999998</v>
      </c>
      <c r="N116" t="str">
        <f>IF(orders!I116="Rob","Robusta",IF(orders!I116="Exc","Excelsa",IF(orders!I116="Ara","Arabica",IF(orders!I116="Lib","Liberica",""))))</f>
        <v>Robusta</v>
      </c>
      <c r="O116" t="str">
        <f>IF(J116="L","Light", IF(J116="M","Medium", IF(J116="D","Dark","")))</f>
        <v>Light</v>
      </c>
      <c r="P116" t="str">
        <f>_xlfn.XLOOKUP(Orders[[#This Row],[Customer ID]],customers!$A$1:$A$1001,customers!$I$1:$I$1001,"N/A",0)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"N/A", (_xlfn.XLOOKUP(C117,customers!$A$1:$A$1001,customers!$C$1:$C$1001,0)))</f>
        <v>imulliner37@pinterest.com</v>
      </c>
      <c r="H117" s="2" t="str">
        <f>_xlfn.XLOOKUP(C117,customers!$A$1:$A$1001,customers!$G$1:$G$1001,"N/A",0)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L117*E117</f>
        <v>15.85</v>
      </c>
      <c r="N117" t="str">
        <f>IF(orders!I117="Rob","Robusta",IF(orders!I117="Exc","Excelsa",IF(orders!I117="Ara","Arabica",IF(orders!I117="Lib","Liberica",""))))</f>
        <v>Liberica</v>
      </c>
      <c r="O117" t="str">
        <f>IF(J117="L","Light", IF(J117="M","Medium", IF(J117="D","Dark","")))</f>
        <v>Light</v>
      </c>
      <c r="P117" t="str">
        <f>_xlfn.XLOOKUP(Orders[[#This Row],[Customer ID]],customers!$A$1:$A$1001,customers!$I$1:$I$1001,"N/A",0)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"N/A", (_xlfn.XLOOKUP(C118,customers!$A$1:$A$1001,customers!$C$1:$C$1001,0)))</f>
        <v>gstandley38@dion.ne.jp</v>
      </c>
      <c r="H118" s="2" t="str">
        <f>_xlfn.XLOOKUP(C118,customers!$A$1:$A$1001,customers!$G$1:$G$1001,"N/A",0)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L118*E118</f>
        <v>19.02</v>
      </c>
      <c r="N118" t="str">
        <f>IF(orders!I118="Rob","Robusta",IF(orders!I118="Exc","Excelsa",IF(orders!I118="Ara","Arabica",IF(orders!I118="Lib","Liberica",""))))</f>
        <v>Liberica</v>
      </c>
      <c r="O118" t="str">
        <f>IF(J118="L","Light", IF(J118="M","Medium", IF(J118="D","Dark","")))</f>
        <v>Light</v>
      </c>
      <c r="P118" t="str">
        <f>_xlfn.XLOOKUP(Orders[[#This Row],[Customer ID]],customers!$A$1:$A$1001,customers!$I$1:$I$1001,"N/A",0)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"N/A", (_xlfn.XLOOKUP(C119,customers!$A$1:$A$1001,customers!$C$1:$C$1001,0)))</f>
        <v>bdrage39@youku.com</v>
      </c>
      <c r="H119" s="2" t="str">
        <f>_xlfn.XLOOKUP(C119,customers!$A$1:$A$1001,customers!$G$1:$G$1001,"N/A",0)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L119*E119</f>
        <v>38.04</v>
      </c>
      <c r="N119" t="str">
        <f>IF(orders!I119="Rob","Robusta",IF(orders!I119="Exc","Excelsa",IF(orders!I119="Ara","Arabica",IF(orders!I119="Lib","Liberica",""))))</f>
        <v>Liberica</v>
      </c>
      <c r="O119" t="str">
        <f>IF(J119="L","Light", IF(J119="M","Medium", IF(J119="D","Dark","")))</f>
        <v>Light</v>
      </c>
      <c r="P119" t="str">
        <f>_xlfn.XLOOKUP(Orders[[#This Row],[Customer ID]],customers!$A$1:$A$1001,customers!$I$1:$I$1001,"N/A",0)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"N/A", (_xlfn.XLOOKUP(C120,customers!$A$1:$A$1001,customers!$C$1:$C$1001,0)))</f>
        <v>myallop3a@fema.gov</v>
      </c>
      <c r="H120" s="2" t="str">
        <f>_xlfn.XLOOKUP(C120,customers!$A$1:$A$1001,customers!$G$1:$G$1001,"N/A",0)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L120*E120</f>
        <v>21.87</v>
      </c>
      <c r="N120" t="str">
        <f>IF(orders!I120="Rob","Robusta",IF(orders!I120="Exc","Excelsa",IF(orders!I120="Ara","Arabica",IF(orders!I120="Lib","Liberica",""))))</f>
        <v>Excelsa</v>
      </c>
      <c r="O120" t="str">
        <f>IF(J120="L","Light", IF(J120="M","Medium", IF(J120="D","Dark","")))</f>
        <v>Dark</v>
      </c>
      <c r="P120" t="str">
        <f>_xlfn.XLOOKUP(Orders[[#This Row],[Customer ID]],customers!$A$1:$A$1001,customers!$I$1:$I$1001,"N/A",0)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"N/A", (_xlfn.XLOOKUP(C121,customers!$A$1:$A$1001,customers!$C$1:$C$1001,0)))</f>
        <v>cswitsur3b@chronoengine.com</v>
      </c>
      <c r="H121" s="2" t="str">
        <f>_xlfn.XLOOKUP(C121,customers!$A$1:$A$1001,customers!$G$1:$G$1001,"N/A",0)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L121*E121</f>
        <v>4.125</v>
      </c>
      <c r="N121" t="str">
        <f>IF(orders!I121="Rob","Robusta",IF(orders!I121="Exc","Excelsa",IF(orders!I121="Ara","Arabica",IF(orders!I121="Lib","Liberica",""))))</f>
        <v>Excelsa</v>
      </c>
      <c r="O121" t="str">
        <f>IF(J121="L","Light", IF(J121="M","Medium", IF(J121="D","Dark","")))</f>
        <v>Medium</v>
      </c>
      <c r="P121" t="str">
        <f>_xlfn.XLOOKUP(Orders[[#This Row],[Customer ID]],customers!$A$1:$A$1001,customers!$I$1:$I$1001,"N/A",0)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"N/A", (_xlfn.XLOOKUP(C122,customers!$A$1:$A$1001,customers!$C$1:$C$1001,0)))</f>
        <v>cswitsur3b@chronoengine.com</v>
      </c>
      <c r="H122" s="2" t="str">
        <f>_xlfn.XLOOKUP(C122,customers!$A$1:$A$1001,customers!$G$1:$G$1001,"N/A",0)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L122*E122</f>
        <v>3.8849999999999998</v>
      </c>
      <c r="N122" t="str">
        <f>IF(orders!I122="Rob","Robusta",IF(orders!I122="Exc","Excelsa",IF(orders!I122="Ara","Arabica",IF(orders!I122="Lib","Liberica",""))))</f>
        <v>Arabica</v>
      </c>
      <c r="O122" t="str">
        <f>IF(J122="L","Light", IF(J122="M","Medium", IF(J122="D","Dark","")))</f>
        <v>Light</v>
      </c>
      <c r="P122" t="str">
        <f>_xlfn.XLOOKUP(Orders[[#This Row],[Customer ID]],customers!$A$1:$A$1001,customers!$I$1:$I$1001,"N/A",0)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"N/A", (_xlfn.XLOOKUP(C123,customers!$A$1:$A$1001,customers!$C$1:$C$1001,0)))</f>
        <v>cswitsur3b@chronoengine.com</v>
      </c>
      <c r="H123" s="2" t="str">
        <f>_xlfn.XLOOKUP(C123,customers!$A$1:$A$1001,customers!$G$1:$G$1001,"N/A",0)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L123*E123</f>
        <v>68.75</v>
      </c>
      <c r="N123" t="str">
        <f>IF(orders!I123="Rob","Robusta",IF(orders!I123="Exc","Excelsa",IF(orders!I123="Ara","Arabica",IF(orders!I123="Lib","Liberica",""))))</f>
        <v>Excelsa</v>
      </c>
      <c r="O123" t="str">
        <f>IF(J123="L","Light", IF(J123="M","Medium", IF(J123="D","Dark","")))</f>
        <v>Medium</v>
      </c>
      <c r="P123" t="str">
        <f>_xlfn.XLOOKUP(Orders[[#This Row],[Customer ID]],customers!$A$1:$A$1001,customers!$I$1:$I$1001,"N/A",0)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"N/A", (_xlfn.XLOOKUP(C124,customers!$A$1:$A$1001,customers!$C$1:$C$1001,0)))</f>
        <v>mludwell3e@blogger.com</v>
      </c>
      <c r="H124" s="2" t="str">
        <f>_xlfn.XLOOKUP(C124,customers!$A$1:$A$1001,customers!$G$1:$G$1001,"N/A",0)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L124*E124</f>
        <v>23.88</v>
      </c>
      <c r="N124" t="str">
        <f>IF(orders!I124="Rob","Robusta",IF(orders!I124="Exc","Excelsa",IF(orders!I124="Ara","Arabica",IF(orders!I124="Lib","Liberica",""))))</f>
        <v>Arabica</v>
      </c>
      <c r="O124" t="str">
        <f>IF(J124="L","Light", IF(J124="M","Medium", IF(J124="D","Dark","")))</f>
        <v>Dark</v>
      </c>
      <c r="P124" t="str">
        <f>_xlfn.XLOOKUP(Orders[[#This Row],[Customer ID]],customers!$A$1:$A$1001,customers!$I$1:$I$1001,"N/A",0)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"N/A", (_xlfn.XLOOKUP(C125,customers!$A$1:$A$1001,customers!$C$1:$C$1001,0)))</f>
        <v>dbeauchamp3f@usda.gov</v>
      </c>
      <c r="H125" s="2" t="str">
        <f>_xlfn.XLOOKUP(C125,customers!$A$1:$A$1001,customers!$G$1:$G$1001,"N/A",0)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L125*E125</f>
        <v>145.82</v>
      </c>
      <c r="N125" t="str">
        <f>IF(orders!I125="Rob","Robusta",IF(orders!I125="Exc","Excelsa",IF(orders!I125="Ara","Arabica",IF(orders!I125="Lib","Liberica",""))))</f>
        <v>Liberica</v>
      </c>
      <c r="O125" t="str">
        <f>IF(J125="L","Light", IF(J125="M","Medium", IF(J125="D","Dark","")))</f>
        <v>Light</v>
      </c>
      <c r="P125" t="str">
        <f>_xlfn.XLOOKUP(Orders[[#This Row],[Customer ID]],customers!$A$1:$A$1001,customers!$I$1:$I$1001,"N/A",0)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"N/A", (_xlfn.XLOOKUP(C126,customers!$A$1:$A$1001,customers!$C$1:$C$1001,0)))</f>
        <v>srodliff3g@ted.com</v>
      </c>
      <c r="H126" s="2" t="str">
        <f>_xlfn.XLOOKUP(C126,customers!$A$1:$A$1001,customers!$G$1:$G$1001,"N/A",0)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L126*E126</f>
        <v>21.825000000000003</v>
      </c>
      <c r="N126" t="str">
        <f>IF(orders!I126="Rob","Robusta",IF(orders!I126="Exc","Excelsa",IF(orders!I126="Ara","Arabica",IF(orders!I126="Lib","Liberica",""))))</f>
        <v>Liberica</v>
      </c>
      <c r="O126" t="str">
        <f>IF(J126="L","Light", IF(J126="M","Medium", IF(J126="D","Dark","")))</f>
        <v>Medium</v>
      </c>
      <c r="P126" t="str">
        <f>_xlfn.XLOOKUP(Orders[[#This Row],[Customer ID]],customers!$A$1:$A$1001,customers!$I$1:$I$1001,"N/A",0)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"N/A", (_xlfn.XLOOKUP(C127,customers!$A$1:$A$1001,customers!$C$1:$C$1001,0)))</f>
        <v>swoodham3h@businesswire.com</v>
      </c>
      <c r="H127" s="2" t="str">
        <f>_xlfn.XLOOKUP(C127,customers!$A$1:$A$1001,customers!$G$1:$G$1001,"N/A",0)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L127*E127</f>
        <v>26.19</v>
      </c>
      <c r="N127" t="str">
        <f>IF(orders!I127="Rob","Robusta",IF(orders!I127="Exc","Excelsa",IF(orders!I127="Ara","Arabica",IF(orders!I127="Lib","Liberica",""))))</f>
        <v>Liberica</v>
      </c>
      <c r="O127" t="str">
        <f>IF(J127="L","Light", IF(J127="M","Medium", IF(J127="D","Dark","")))</f>
        <v>Medium</v>
      </c>
      <c r="P127" t="str">
        <f>_xlfn.XLOOKUP(Orders[[#This Row],[Customer ID]],customers!$A$1:$A$1001,customers!$I$1:$I$1001,"N/A",0)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"N/A", (_xlfn.XLOOKUP(C128,customers!$A$1:$A$1001,customers!$C$1:$C$1001,0)))</f>
        <v>hsynnot3i@about.com</v>
      </c>
      <c r="H128" s="2" t="str">
        <f>_xlfn.XLOOKUP(C128,customers!$A$1:$A$1001,customers!$G$1:$G$1001,"N/A",0)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L128*E128</f>
        <v>11.25</v>
      </c>
      <c r="N128" t="str">
        <f>IF(orders!I128="Rob","Robusta",IF(orders!I128="Exc","Excelsa",IF(orders!I128="Ara","Arabica",IF(orders!I128="Lib","Liberica",""))))</f>
        <v>Arabica</v>
      </c>
      <c r="O128" t="str">
        <f>IF(J128="L","Light", IF(J128="M","Medium", IF(J128="D","Dark","")))</f>
        <v>Medium</v>
      </c>
      <c r="P128" t="str">
        <f>_xlfn.XLOOKUP(Orders[[#This Row],[Customer ID]],customers!$A$1:$A$1001,customers!$I$1:$I$1001,"N/A",0)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"N/A", (_xlfn.XLOOKUP(C129,customers!$A$1:$A$1001,customers!$C$1:$C$1001,0)))</f>
        <v>rlepere3j@shop-pro.jp</v>
      </c>
      <c r="H129" s="2" t="str">
        <f>_xlfn.XLOOKUP(C129,customers!$A$1:$A$1001,customers!$G$1:$G$1001,"N/A",0)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L129*E129</f>
        <v>77.699999999999989</v>
      </c>
      <c r="N129" t="str">
        <f>IF(orders!I129="Rob","Robusta",IF(orders!I129="Exc","Excelsa",IF(orders!I129="Ara","Arabica",IF(orders!I129="Lib","Liberica",""))))</f>
        <v>Liberica</v>
      </c>
      <c r="O129" t="str">
        <f>IF(J129="L","Light", IF(J129="M","Medium", IF(J129="D","Dark","")))</f>
        <v>Dark</v>
      </c>
      <c r="P129" t="str">
        <f>_xlfn.XLOOKUP(Orders[[#This Row],[Customer ID]],customers!$A$1:$A$1001,customers!$I$1:$I$1001,"N/A",0)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"N/A", (_xlfn.XLOOKUP(C130,customers!$A$1:$A$1001,customers!$C$1:$C$1001,0)))</f>
        <v>twoofinden3k@businesswire.com</v>
      </c>
      <c r="H130" s="2" t="str">
        <f>_xlfn.XLOOKUP(C130,customers!$A$1:$A$1001,customers!$G$1:$G$1001,"N/A",0)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L130*E130</f>
        <v>6.75</v>
      </c>
      <c r="N130" t="str">
        <f>IF(orders!I130="Rob","Robusta",IF(orders!I130="Exc","Excelsa",IF(orders!I130="Ara","Arabica",IF(orders!I130="Lib","Liberica",""))))</f>
        <v>Arabica</v>
      </c>
      <c r="O130" t="str">
        <f>IF(J130="L","Light", IF(J130="M","Medium", IF(J130="D","Dark","")))</f>
        <v>Medium</v>
      </c>
      <c r="P130" t="str">
        <f>_xlfn.XLOOKUP(Orders[[#This Row],[Customer ID]],customers!$A$1:$A$1001,customers!$I$1:$I$1001,"N/A",0)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"N/A", (_xlfn.XLOOKUP(C131,customers!$A$1:$A$1001,customers!$C$1:$C$1001,0)))</f>
        <v>edacca3l@google.pl</v>
      </c>
      <c r="H131" s="2" t="str">
        <f>_xlfn.XLOOKUP(C131,customers!$A$1:$A$1001,customers!$G$1:$G$1001,"N/A",0)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L131*E131</f>
        <v>12.15</v>
      </c>
      <c r="N131" t="str">
        <f>IF(orders!I131="Rob","Robusta",IF(orders!I131="Exc","Excelsa",IF(orders!I131="Ara","Arabica",IF(orders!I131="Lib","Liberica",""))))</f>
        <v>Excelsa</v>
      </c>
      <c r="O131" t="str">
        <f>IF(J131="L","Light", IF(J131="M","Medium", IF(J131="D","Dark","")))</f>
        <v>Dark</v>
      </c>
      <c r="P131" t="str">
        <f>_xlfn.XLOOKUP(Orders[[#This Row],[Customer ID]],customers!$A$1:$A$1001,customers!$I$1:$I$1001,"N/A",0)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"N/A", (_xlfn.XLOOKUP(C132,customers!$A$1:$A$1001,customers!$C$1:$C$1001,0)))</f>
        <v>N/A</v>
      </c>
      <c r="H132" s="2" t="str">
        <f>_xlfn.XLOOKUP(C132,customers!$A$1:$A$1001,customers!$G$1:$G$1001,"N/A",0)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L132*E132</f>
        <v>148.92499999999998</v>
      </c>
      <c r="N132" t="str">
        <f>IF(orders!I132="Rob","Robusta",IF(orders!I132="Exc","Excelsa",IF(orders!I132="Ara","Arabica",IF(orders!I132="Lib","Liberica",""))))</f>
        <v>Arabica</v>
      </c>
      <c r="O132" t="str">
        <f>IF(J132="L","Light", IF(J132="M","Medium", IF(J132="D","Dark","")))</f>
        <v>Light</v>
      </c>
      <c r="P132" t="str">
        <f>_xlfn.XLOOKUP(Orders[[#This Row],[Customer ID]],customers!$A$1:$A$1001,customers!$I$1:$I$1001,"N/A",0)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"N/A", (_xlfn.XLOOKUP(C133,customers!$A$1:$A$1001,customers!$C$1:$C$1001,0)))</f>
        <v>bhindsberg3n@blogs.com</v>
      </c>
      <c r="H133" s="2" t="str">
        <f>_xlfn.XLOOKUP(C133,customers!$A$1:$A$1001,customers!$G$1:$G$1001,"N/A",0)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L133*E133</f>
        <v>14.58</v>
      </c>
      <c r="N133" t="str">
        <f>IF(orders!I133="Rob","Robusta",IF(orders!I133="Exc","Excelsa",IF(orders!I133="Ara","Arabica",IF(orders!I133="Lib","Liberica",""))))</f>
        <v>Excelsa</v>
      </c>
      <c r="O133" t="str">
        <f>IF(J133="L","Light", IF(J133="M","Medium", IF(J133="D","Dark","")))</f>
        <v>Dark</v>
      </c>
      <c r="P133" t="str">
        <f>_xlfn.XLOOKUP(Orders[[#This Row],[Customer ID]],customers!$A$1:$A$1001,customers!$I$1:$I$1001,"N/A",0)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"N/A", (_xlfn.XLOOKUP(C134,customers!$A$1:$A$1001,customers!$C$1:$C$1001,0)))</f>
        <v>orobins3o@salon.com</v>
      </c>
      <c r="H134" s="2" t="str">
        <f>_xlfn.XLOOKUP(C134,customers!$A$1:$A$1001,customers!$G$1:$G$1001,"N/A",0)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L134*E134</f>
        <v>148.92499999999998</v>
      </c>
      <c r="N134" t="str">
        <f>IF(orders!I134="Rob","Robusta",IF(orders!I134="Exc","Excelsa",IF(orders!I134="Ara","Arabica",IF(orders!I134="Lib","Liberica",""))))</f>
        <v>Arabica</v>
      </c>
      <c r="O134" t="str">
        <f>IF(J134="L","Light", IF(J134="M","Medium", IF(J134="D","Dark","")))</f>
        <v>Light</v>
      </c>
      <c r="P134" t="str">
        <f>_xlfn.XLOOKUP(Orders[[#This Row],[Customer ID]],customers!$A$1:$A$1001,customers!$I$1:$I$1001,"N/A",0)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"N/A", (_xlfn.XLOOKUP(C135,customers!$A$1:$A$1001,customers!$C$1:$C$1001,0)))</f>
        <v>osyseland3p@independent.co.uk</v>
      </c>
      <c r="H135" s="2" t="str">
        <f>_xlfn.XLOOKUP(C135,customers!$A$1:$A$1001,customers!$G$1:$G$1001,"N/A",0)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L135*E135</f>
        <v>12.95</v>
      </c>
      <c r="N135" t="str">
        <f>IF(orders!I135="Rob","Robusta",IF(orders!I135="Exc","Excelsa",IF(orders!I135="Ara","Arabica",IF(orders!I135="Lib","Liberica",""))))</f>
        <v>Liberica</v>
      </c>
      <c r="O135" t="str">
        <f>IF(J135="L","Light", IF(J135="M","Medium", IF(J135="D","Dark","")))</f>
        <v>Dark</v>
      </c>
      <c r="P135" t="str">
        <f>_xlfn.XLOOKUP(Orders[[#This Row],[Customer ID]],customers!$A$1:$A$1001,customers!$I$1:$I$1001,"N/A",0)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"N/A", (_xlfn.XLOOKUP(C136,customers!$A$1:$A$1001,customers!$C$1:$C$1001,0)))</f>
        <v>N/A</v>
      </c>
      <c r="H136" s="2" t="str">
        <f>_xlfn.XLOOKUP(C136,customers!$A$1:$A$1001,customers!$G$1:$G$1001,"N/A",0)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L136*E136</f>
        <v>94.874999999999986</v>
      </c>
      <c r="N136" t="str">
        <f>IF(orders!I136="Rob","Robusta",IF(orders!I136="Exc","Excelsa",IF(orders!I136="Ara","Arabica",IF(orders!I136="Lib","Liberica",""))))</f>
        <v>Excelsa</v>
      </c>
      <c r="O136" t="str">
        <f>IF(J136="L","Light", IF(J136="M","Medium", IF(J136="D","Dark","")))</f>
        <v>Medium</v>
      </c>
      <c r="P136" t="str">
        <f>_xlfn.XLOOKUP(Orders[[#This Row],[Customer ID]],customers!$A$1:$A$1001,customers!$I$1:$I$1001,"N/A",0)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"N/A", (_xlfn.XLOOKUP(C137,customers!$A$1:$A$1001,customers!$C$1:$C$1001,0)))</f>
        <v>bmcamish2e@tripadvisor.com</v>
      </c>
      <c r="H137" s="2" t="str">
        <f>_xlfn.XLOOKUP(C137,customers!$A$1:$A$1001,customers!$G$1:$G$1001,"N/A",0)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L137*E137</f>
        <v>38.849999999999994</v>
      </c>
      <c r="N137" t="str">
        <f>IF(orders!I137="Rob","Robusta",IF(orders!I137="Exc","Excelsa",IF(orders!I137="Ara","Arabica",IF(orders!I137="Lib","Liberica",""))))</f>
        <v>Arabica</v>
      </c>
      <c r="O137" t="str">
        <f>IF(J137="L","Light", IF(J137="M","Medium", IF(J137="D","Dark","")))</f>
        <v>Light</v>
      </c>
      <c r="P137" t="str">
        <f>_xlfn.XLOOKUP(Orders[[#This Row],[Customer ID]],customers!$A$1:$A$1001,customers!$I$1:$I$1001,"N/A",0)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"N/A", (_xlfn.XLOOKUP(C138,customers!$A$1:$A$1001,customers!$C$1:$C$1001,0)))</f>
        <v>lkeenleyside3s@topsy.com</v>
      </c>
      <c r="H138" s="2" t="str">
        <f>_xlfn.XLOOKUP(C138,customers!$A$1:$A$1001,customers!$G$1:$G$1001,"N/A",0)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L138*E138</f>
        <v>11.94</v>
      </c>
      <c r="N138" t="str">
        <f>IF(orders!I138="Rob","Robusta",IF(orders!I138="Exc","Excelsa",IF(orders!I138="Ara","Arabica",IF(orders!I138="Lib","Liberica",""))))</f>
        <v>Arabica</v>
      </c>
      <c r="O138" t="str">
        <f>IF(J138="L","Light", IF(J138="M","Medium", IF(J138="D","Dark","")))</f>
        <v>Dark</v>
      </c>
      <c r="P138" t="str">
        <f>_xlfn.XLOOKUP(Orders[[#This Row],[Customer ID]],customers!$A$1:$A$1001,customers!$I$1:$I$1001,"N/A",0)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"N/A", (_xlfn.XLOOKUP(C139,customers!$A$1:$A$1001,customers!$C$1:$C$1001,0)))</f>
        <v>N/A</v>
      </c>
      <c r="H139" s="2" t="str">
        <f>_xlfn.XLOOKUP(C139,customers!$A$1:$A$1001,customers!$G$1:$G$1001,"N/A",0)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L139*E139</f>
        <v>102.46499999999997</v>
      </c>
      <c r="N139" t="str">
        <f>IF(orders!I139="Rob","Robusta",IF(orders!I139="Exc","Excelsa",IF(orders!I139="Ara","Arabica",IF(orders!I139="Lib","Liberica",""))))</f>
        <v>Excelsa</v>
      </c>
      <c r="O139" t="str">
        <f>IF(J139="L","Light", IF(J139="M","Medium", IF(J139="D","Dark","")))</f>
        <v>Light</v>
      </c>
      <c r="P139" t="str">
        <f>_xlfn.XLOOKUP(Orders[[#This Row],[Customer ID]],customers!$A$1:$A$1001,customers!$I$1:$I$1001,"N/A",0)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"N/A", (_xlfn.XLOOKUP(C140,customers!$A$1:$A$1001,customers!$C$1:$C$1001,0)))</f>
        <v>N/A</v>
      </c>
      <c r="H140" s="2" t="str">
        <f>_xlfn.XLOOKUP(C140,customers!$A$1:$A$1001,customers!$G$1:$G$1001,"N/A",0)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L140*E140</f>
        <v>48.6</v>
      </c>
      <c r="N140" t="str">
        <f>IF(orders!I140="Rob","Robusta",IF(orders!I140="Exc","Excelsa",IF(orders!I140="Ara","Arabica",IF(orders!I140="Lib","Liberica",""))))</f>
        <v>Excelsa</v>
      </c>
      <c r="O140" t="str">
        <f>IF(J140="L","Light", IF(J140="M","Medium", IF(J140="D","Dark","")))</f>
        <v>Dark</v>
      </c>
      <c r="P140" t="str">
        <f>_xlfn.XLOOKUP(Orders[[#This Row],[Customer ID]],customers!$A$1:$A$1001,customers!$I$1:$I$1001,"N/A",0)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"N/A", (_xlfn.XLOOKUP(C141,customers!$A$1:$A$1001,customers!$C$1:$C$1001,0)))</f>
        <v>N/A</v>
      </c>
      <c r="H141" s="2" t="str">
        <f>_xlfn.XLOOKUP(C141,customers!$A$1:$A$1001,customers!$G$1:$G$1001,"N/A",0)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L141*E141</f>
        <v>77.699999999999989</v>
      </c>
      <c r="N141" t="str">
        <f>IF(orders!I141="Rob","Robusta",IF(orders!I141="Exc","Excelsa",IF(orders!I141="Ara","Arabica",IF(orders!I141="Lib","Liberica",""))))</f>
        <v>Liberica</v>
      </c>
      <c r="O141" t="str">
        <f>IF(J141="L","Light", IF(J141="M","Medium", IF(J141="D","Dark","")))</f>
        <v>Dark</v>
      </c>
      <c r="P141" t="str">
        <f>_xlfn.XLOOKUP(Orders[[#This Row],[Customer ID]],customers!$A$1:$A$1001,customers!$I$1:$I$1001,"N/A",0)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"N/A", (_xlfn.XLOOKUP(C142,customers!$A$1:$A$1001,customers!$C$1:$C$1001,0)))</f>
        <v>vkundt3w@bigcartel.com</v>
      </c>
      <c r="H142" s="2" t="str">
        <f>_xlfn.XLOOKUP(C142,customers!$A$1:$A$1001,customers!$G$1:$G$1001,"N/A",0)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L142*E142</f>
        <v>29.784999999999997</v>
      </c>
      <c r="N142" t="str">
        <f>IF(orders!I142="Rob","Robusta",IF(orders!I142="Exc","Excelsa",IF(orders!I142="Ara","Arabica",IF(orders!I142="Lib","Liberica",""))))</f>
        <v>Liberica</v>
      </c>
      <c r="O142" t="str">
        <f>IF(J142="L","Light", IF(J142="M","Medium", IF(J142="D","Dark","")))</f>
        <v>Dark</v>
      </c>
      <c r="P142" t="str">
        <f>_xlfn.XLOOKUP(Orders[[#This Row],[Customer ID]],customers!$A$1:$A$1001,customers!$I$1:$I$1001,"N/A",0)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"N/A", (_xlfn.XLOOKUP(C143,customers!$A$1:$A$1001,customers!$C$1:$C$1001,0)))</f>
        <v>bbett3x@google.de</v>
      </c>
      <c r="H143" s="2" t="str">
        <f>_xlfn.XLOOKUP(C143,customers!$A$1:$A$1001,customers!$G$1:$G$1001,"N/A",0)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L143*E143</f>
        <v>15.54</v>
      </c>
      <c r="N143" t="str">
        <f>IF(orders!I143="Rob","Robusta",IF(orders!I143="Exc","Excelsa",IF(orders!I143="Ara","Arabica",IF(orders!I143="Lib","Liberica",""))))</f>
        <v>Arabica</v>
      </c>
      <c r="O143" t="str">
        <f>IF(J143="L","Light", IF(J143="M","Medium", IF(J143="D","Dark","")))</f>
        <v>Light</v>
      </c>
      <c r="P143" t="str">
        <f>_xlfn.XLOOKUP(Orders[[#This Row],[Customer ID]],customers!$A$1:$A$1001,customers!$I$1:$I$1001,"N/A",0)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"N/A", (_xlfn.XLOOKUP(C144,customers!$A$1:$A$1001,customers!$C$1:$C$1001,0)))</f>
        <v>N/A</v>
      </c>
      <c r="H144" s="2" t="str">
        <f>_xlfn.XLOOKUP(C144,customers!$A$1:$A$1001,customers!$G$1:$G$1001,"N/A",0)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L144*E144</f>
        <v>136.61999999999998</v>
      </c>
      <c r="N144" t="str">
        <f>IF(orders!I144="Rob","Robusta",IF(orders!I144="Exc","Excelsa",IF(orders!I144="Ara","Arabica",IF(orders!I144="Lib","Liberica",""))))</f>
        <v>Excelsa</v>
      </c>
      <c r="O144" t="str">
        <f>IF(J144="L","Light", IF(J144="M","Medium", IF(J144="D","Dark","")))</f>
        <v>Light</v>
      </c>
      <c r="P144" t="str">
        <f>_xlfn.XLOOKUP(Orders[[#This Row],[Customer ID]],customers!$A$1:$A$1001,customers!$I$1:$I$1001,"N/A",0)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"N/A", (_xlfn.XLOOKUP(C145,customers!$A$1:$A$1001,customers!$C$1:$C$1001,0)))</f>
        <v>dstaite3z@scientificamerican.com</v>
      </c>
      <c r="H145" s="2" t="str">
        <f>_xlfn.XLOOKUP(C145,customers!$A$1:$A$1001,customers!$G$1:$G$1001,"N/A",0)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L145*E145</f>
        <v>17.46</v>
      </c>
      <c r="N145" t="str">
        <f>IF(orders!I145="Rob","Robusta",IF(orders!I145="Exc","Excelsa",IF(orders!I145="Ara","Arabica",IF(orders!I145="Lib","Liberica",""))))</f>
        <v>Liberica</v>
      </c>
      <c r="O145" t="str">
        <f>IF(J145="L","Light", IF(J145="M","Medium", IF(J145="D","Dark","")))</f>
        <v>Medium</v>
      </c>
      <c r="P145" t="str">
        <f>_xlfn.XLOOKUP(Orders[[#This Row],[Customer ID]],customers!$A$1:$A$1001,customers!$I$1:$I$1001,"N/A",0)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"N/A", (_xlfn.XLOOKUP(C146,customers!$A$1:$A$1001,customers!$C$1:$C$1001,0)))</f>
        <v>wkeyse40@apple.com</v>
      </c>
      <c r="H146" s="2" t="str">
        <f>_xlfn.XLOOKUP(C146,customers!$A$1:$A$1001,customers!$G$1:$G$1001,"N/A",0)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L146*E146</f>
        <v>68.309999999999988</v>
      </c>
      <c r="N146" t="str">
        <f>IF(orders!I146="Rob","Robusta",IF(orders!I146="Exc","Excelsa",IF(orders!I146="Ara","Arabica",IF(orders!I146="Lib","Liberica",""))))</f>
        <v>Excelsa</v>
      </c>
      <c r="O146" t="str">
        <f>IF(J146="L","Light", IF(J146="M","Medium", IF(J146="D","Dark","")))</f>
        <v>Light</v>
      </c>
      <c r="P146" t="str">
        <f>_xlfn.XLOOKUP(Orders[[#This Row],[Customer ID]],customers!$A$1:$A$1001,customers!$I$1:$I$1001,"N/A",0)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"N/A", (_xlfn.XLOOKUP(C147,customers!$A$1:$A$1001,customers!$C$1:$C$1001,0)))</f>
        <v>oclausenthue41@marriott.com</v>
      </c>
      <c r="H147" s="2" t="str">
        <f>_xlfn.XLOOKUP(C147,customers!$A$1:$A$1001,customers!$G$1:$G$1001,"N/A",0)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L147*E147</f>
        <v>17.46</v>
      </c>
      <c r="N147" t="str">
        <f>IF(orders!I147="Rob","Robusta",IF(orders!I147="Exc","Excelsa",IF(orders!I147="Ara","Arabica",IF(orders!I147="Lib","Liberica",""))))</f>
        <v>Liberica</v>
      </c>
      <c r="O147" t="str">
        <f>IF(J147="L","Light", IF(J147="M","Medium", IF(J147="D","Dark","")))</f>
        <v>Medium</v>
      </c>
      <c r="P147" t="str">
        <f>_xlfn.XLOOKUP(Orders[[#This Row],[Customer ID]],customers!$A$1:$A$1001,customers!$I$1:$I$1001,"N/A",0)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"N/A", (_xlfn.XLOOKUP(C148,customers!$A$1:$A$1001,customers!$C$1:$C$1001,0)))</f>
        <v>lfrancisco42@fema.gov</v>
      </c>
      <c r="H148" s="2" t="str">
        <f>_xlfn.XLOOKUP(C148,customers!$A$1:$A$1001,customers!$G$1:$G$1001,"N/A",0)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L148*E148</f>
        <v>43.650000000000006</v>
      </c>
      <c r="N148" t="str">
        <f>IF(orders!I148="Rob","Robusta",IF(orders!I148="Exc","Excelsa",IF(orders!I148="Ara","Arabica",IF(orders!I148="Lib","Liberica",""))))</f>
        <v>Liberica</v>
      </c>
      <c r="O148" t="str">
        <f>IF(J148="L","Light", IF(J148="M","Medium", IF(J148="D","Dark","")))</f>
        <v>Medium</v>
      </c>
      <c r="P148" t="str">
        <f>_xlfn.XLOOKUP(Orders[[#This Row],[Customer ID]],customers!$A$1:$A$1001,customers!$I$1:$I$1001,"N/A",0)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"N/A", (_xlfn.XLOOKUP(C149,customers!$A$1:$A$1001,customers!$C$1:$C$1001,0)))</f>
        <v>lfrancisco42@fema.gov</v>
      </c>
      <c r="H149" s="2" t="str">
        <f>_xlfn.XLOOKUP(C149,customers!$A$1:$A$1001,customers!$G$1:$G$1001,"N/A",0)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L149*E149</f>
        <v>27.5</v>
      </c>
      <c r="N149" t="str">
        <f>IF(orders!I149="Rob","Robusta",IF(orders!I149="Exc","Excelsa",IF(orders!I149="Ara","Arabica",IF(orders!I149="Lib","Liberica",""))))</f>
        <v>Excelsa</v>
      </c>
      <c r="O149" t="str">
        <f>IF(J149="L","Light", IF(J149="M","Medium", IF(J149="D","Dark","")))</f>
        <v>Medium</v>
      </c>
      <c r="P149" t="str">
        <f>_xlfn.XLOOKUP(Orders[[#This Row],[Customer ID]],customers!$A$1:$A$1001,customers!$I$1:$I$1001,"N/A",0)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"N/A", (_xlfn.XLOOKUP(C150,customers!$A$1:$A$1001,customers!$C$1:$C$1001,0)))</f>
        <v>gskingle44@clickbank.net</v>
      </c>
      <c r="H150" s="2" t="str">
        <f>_xlfn.XLOOKUP(C150,customers!$A$1:$A$1001,customers!$G$1:$G$1001,"N/A",0)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L150*E150</f>
        <v>18.225000000000001</v>
      </c>
      <c r="N150" t="str">
        <f>IF(orders!I150="Rob","Robusta",IF(orders!I150="Exc","Excelsa",IF(orders!I150="Ara","Arabica",IF(orders!I150="Lib","Liberica",""))))</f>
        <v>Excelsa</v>
      </c>
      <c r="O150" t="str">
        <f>IF(J150="L","Light", IF(J150="M","Medium", IF(J150="D","Dark","")))</f>
        <v>Dark</v>
      </c>
      <c r="P150" t="str">
        <f>_xlfn.XLOOKUP(Orders[[#This Row],[Customer ID]],customers!$A$1:$A$1001,customers!$I$1:$I$1001,"N/A",0)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"N/A", (_xlfn.XLOOKUP(C151,customers!$A$1:$A$1001,customers!$C$1:$C$1001,0)))</f>
        <v>N/A</v>
      </c>
      <c r="H151" s="2" t="str">
        <f>_xlfn.XLOOKUP(C151,customers!$A$1:$A$1001,customers!$G$1:$G$1001,"N/A",0)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L151*E151</f>
        <v>51.749999999999993</v>
      </c>
      <c r="N151" t="str">
        <f>IF(orders!I151="Rob","Robusta",IF(orders!I151="Exc","Excelsa",IF(orders!I151="Ara","Arabica",IF(orders!I151="Lib","Liberica",""))))</f>
        <v>Arabica</v>
      </c>
      <c r="O151" t="str">
        <f>IF(J151="L","Light", IF(J151="M","Medium", IF(J151="D","Dark","")))</f>
        <v>Medium</v>
      </c>
      <c r="P151" t="str">
        <f>_xlfn.XLOOKUP(Orders[[#This Row],[Customer ID]],customers!$A$1:$A$1001,customers!$I$1:$I$1001,"N/A",0)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"N/A", (_xlfn.XLOOKUP(C152,customers!$A$1:$A$1001,customers!$C$1:$C$1001,0)))</f>
        <v>jbalsillie46@princeton.edu</v>
      </c>
      <c r="H152" s="2" t="str">
        <f>_xlfn.XLOOKUP(C152,customers!$A$1:$A$1001,customers!$G$1:$G$1001,"N/A",0)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L152*E152</f>
        <v>12.95</v>
      </c>
      <c r="N152" t="str">
        <f>IF(orders!I152="Rob","Robusta",IF(orders!I152="Exc","Excelsa",IF(orders!I152="Ara","Arabica",IF(orders!I152="Lib","Liberica",""))))</f>
        <v>Liberica</v>
      </c>
      <c r="O152" t="str">
        <f>IF(J152="L","Light", IF(J152="M","Medium", IF(J152="D","Dark","")))</f>
        <v>Dark</v>
      </c>
      <c r="P152" t="str">
        <f>_xlfn.XLOOKUP(Orders[[#This Row],[Customer ID]],customers!$A$1:$A$1001,customers!$I$1:$I$1001,"N/A",0)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"N/A", (_xlfn.XLOOKUP(C153,customers!$A$1:$A$1001,customers!$C$1:$C$1001,0)))</f>
        <v>N/A</v>
      </c>
      <c r="H153" s="2" t="str">
        <f>_xlfn.XLOOKUP(C153,customers!$A$1:$A$1001,customers!$G$1:$G$1001,"N/A",0)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L153*E153</f>
        <v>33.75</v>
      </c>
      <c r="N153" t="str">
        <f>IF(orders!I153="Rob","Robusta",IF(orders!I153="Exc","Excelsa",IF(orders!I153="Ara","Arabica",IF(orders!I153="Lib","Liberica",""))))</f>
        <v>Arabica</v>
      </c>
      <c r="O153" t="str">
        <f>IF(J153="L","Light", IF(J153="M","Medium", IF(J153="D","Dark","")))</f>
        <v>Medium</v>
      </c>
      <c r="P153" t="str">
        <f>_xlfn.XLOOKUP(Orders[[#This Row],[Customer ID]],customers!$A$1:$A$1001,customers!$I$1:$I$1001,"N/A",0)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"N/A", (_xlfn.XLOOKUP(C154,customers!$A$1:$A$1001,customers!$C$1:$C$1001,0)))</f>
        <v>bleffek48@ning.com</v>
      </c>
      <c r="H154" s="2" t="str">
        <f>_xlfn.XLOOKUP(C154,customers!$A$1:$A$1001,customers!$G$1:$G$1001,"N/A",0)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L154*E154</f>
        <v>68.655000000000001</v>
      </c>
      <c r="N154" t="str">
        <f>IF(orders!I154="Rob","Robusta",IF(orders!I154="Exc","Excelsa",IF(orders!I154="Ara","Arabica",IF(orders!I154="Lib","Liberica",""))))</f>
        <v>Robusta</v>
      </c>
      <c r="O154" t="str">
        <f>IF(J154="L","Light", IF(J154="M","Medium", IF(J154="D","Dark","")))</f>
        <v>Medium</v>
      </c>
      <c r="P154" t="str">
        <f>_xlfn.XLOOKUP(Orders[[#This Row],[Customer ID]],customers!$A$1:$A$1001,customers!$I$1:$I$1001,"N/A",0)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"N/A", (_xlfn.XLOOKUP(C155,customers!$A$1:$A$1001,customers!$C$1:$C$1001,0)))</f>
        <v>N/A</v>
      </c>
      <c r="H155" s="2" t="str">
        <f>_xlfn.XLOOKUP(C155,customers!$A$1:$A$1001,customers!$G$1:$G$1001,"N/A",0)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L155*E155</f>
        <v>2.6849999999999996</v>
      </c>
      <c r="N155" t="str">
        <f>IF(orders!I155="Rob","Robusta",IF(orders!I155="Exc","Excelsa",IF(orders!I155="Ara","Arabica",IF(orders!I155="Lib","Liberica",""))))</f>
        <v>Robusta</v>
      </c>
      <c r="O155" t="str">
        <f>IF(J155="L","Light", IF(J155="M","Medium", IF(J155="D","Dark","")))</f>
        <v>Dark</v>
      </c>
      <c r="P155" t="str">
        <f>_xlfn.XLOOKUP(Orders[[#This Row],[Customer ID]],customers!$A$1:$A$1001,customers!$I$1:$I$1001,"N/A",0)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"N/A", (_xlfn.XLOOKUP(C156,customers!$A$1:$A$1001,customers!$C$1:$C$1001,0)))</f>
        <v>jpray4a@youtube.com</v>
      </c>
      <c r="H156" s="2" t="str">
        <f>_xlfn.XLOOKUP(C156,customers!$A$1:$A$1001,customers!$G$1:$G$1001,"N/A",0)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L156*E156</f>
        <v>114.42499999999998</v>
      </c>
      <c r="N156" t="str">
        <f>IF(orders!I156="Rob","Robusta",IF(orders!I156="Exc","Excelsa",IF(orders!I156="Ara","Arabica",IF(orders!I156="Lib","Liberica",""))))</f>
        <v>Arabica</v>
      </c>
      <c r="O156" t="str">
        <f>IF(J156="L","Light", IF(J156="M","Medium", IF(J156="D","Dark","")))</f>
        <v>Dark</v>
      </c>
      <c r="P156" t="str">
        <f>_xlfn.XLOOKUP(Orders[[#This Row],[Customer ID]],customers!$A$1:$A$1001,customers!$I$1:$I$1001,"N/A",0)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"N/A", (_xlfn.XLOOKUP(C157,customers!$A$1:$A$1001,customers!$C$1:$C$1001,0)))</f>
        <v>gholborn4b@ow.ly</v>
      </c>
      <c r="H157" s="2" t="str">
        <f>_xlfn.XLOOKUP(C157,customers!$A$1:$A$1001,customers!$G$1:$G$1001,"N/A",0)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L157*E157</f>
        <v>155.24999999999997</v>
      </c>
      <c r="N157" t="str">
        <f>IF(orders!I157="Rob","Robusta",IF(orders!I157="Exc","Excelsa",IF(orders!I157="Ara","Arabica",IF(orders!I157="Lib","Liberica",""))))</f>
        <v>Arabica</v>
      </c>
      <c r="O157" t="str">
        <f>IF(J157="L","Light", IF(J157="M","Medium", IF(J157="D","Dark","")))</f>
        <v>Medium</v>
      </c>
      <c r="P157" t="str">
        <f>_xlfn.XLOOKUP(Orders[[#This Row],[Customer ID]],customers!$A$1:$A$1001,customers!$I$1:$I$1001,"N/A",0)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"N/A", (_xlfn.XLOOKUP(C158,customers!$A$1:$A$1001,customers!$C$1:$C$1001,0)))</f>
        <v>fkeinrat4c@dailymail.co.uk</v>
      </c>
      <c r="H158" s="2" t="str">
        <f>_xlfn.XLOOKUP(C158,customers!$A$1:$A$1001,customers!$G$1:$G$1001,"N/A",0)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L158*E158</f>
        <v>77.624999999999986</v>
      </c>
      <c r="N158" t="str">
        <f>IF(orders!I158="Rob","Robusta",IF(orders!I158="Exc","Excelsa",IF(orders!I158="Ara","Arabica",IF(orders!I158="Lib","Liberica",""))))</f>
        <v>Arabica</v>
      </c>
      <c r="O158" t="str">
        <f>IF(J158="L","Light", IF(J158="M","Medium", IF(J158="D","Dark","")))</f>
        <v>Medium</v>
      </c>
      <c r="P158" t="str">
        <f>_xlfn.XLOOKUP(Orders[[#This Row],[Customer ID]],customers!$A$1:$A$1001,customers!$I$1:$I$1001,"N/A",0)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"N/A", (_xlfn.XLOOKUP(C159,customers!$A$1:$A$1001,customers!$C$1:$C$1001,0)))</f>
        <v>pyea4d@aol.com</v>
      </c>
      <c r="H159" s="2" t="str">
        <f>_xlfn.XLOOKUP(C159,customers!$A$1:$A$1001,customers!$G$1:$G$1001,"N/A",0)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L159*E159</f>
        <v>61.754999999999995</v>
      </c>
      <c r="N159" t="str">
        <f>IF(orders!I159="Rob","Robusta",IF(orders!I159="Exc","Excelsa",IF(orders!I159="Ara","Arabica",IF(orders!I159="Lib","Liberica",""))))</f>
        <v>Robusta</v>
      </c>
      <c r="O159" t="str">
        <f>IF(J159="L","Light", IF(J159="M","Medium", IF(J159="D","Dark","")))</f>
        <v>Dark</v>
      </c>
      <c r="P159" t="str">
        <f>_xlfn.XLOOKUP(Orders[[#This Row],[Customer ID]],customers!$A$1:$A$1001,customers!$I$1:$I$1001,"N/A",0)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"N/A", (_xlfn.XLOOKUP(C160,customers!$A$1:$A$1001,customers!$C$1:$C$1001,0)))</f>
        <v>N/A</v>
      </c>
      <c r="H160" s="2" t="str">
        <f>_xlfn.XLOOKUP(C160,customers!$A$1:$A$1001,customers!$G$1:$G$1001,"N/A",0)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L160*E160</f>
        <v>123.50999999999999</v>
      </c>
      <c r="N160" t="str">
        <f>IF(orders!I160="Rob","Robusta",IF(orders!I160="Exc","Excelsa",IF(orders!I160="Ara","Arabica",IF(orders!I160="Lib","Liberica",""))))</f>
        <v>Robusta</v>
      </c>
      <c r="O160" t="str">
        <f>IF(J160="L","Light", IF(J160="M","Medium", IF(J160="D","Dark","")))</f>
        <v>Dark</v>
      </c>
      <c r="P160" t="str">
        <f>_xlfn.XLOOKUP(Orders[[#This Row],[Customer ID]],customers!$A$1:$A$1001,customers!$I$1:$I$1001,"N/A",0)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"N/A", (_xlfn.XLOOKUP(C161,customers!$A$1:$A$1001,customers!$C$1:$C$1001,0)))</f>
        <v>N/A</v>
      </c>
      <c r="H161" s="2" t="str">
        <f>_xlfn.XLOOKUP(C161,customers!$A$1:$A$1001,customers!$G$1:$G$1001,"N/A",0)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L161*E161</f>
        <v>218.73</v>
      </c>
      <c r="N161" t="str">
        <f>IF(orders!I161="Rob","Robusta",IF(orders!I161="Exc","Excelsa",IF(orders!I161="Ara","Arabica",IF(orders!I161="Lib","Liberica",""))))</f>
        <v>Liberica</v>
      </c>
      <c r="O161" t="str">
        <f>IF(J161="L","Light", IF(J161="M","Medium", IF(J161="D","Dark","")))</f>
        <v>Light</v>
      </c>
      <c r="P161" t="str">
        <f>_xlfn.XLOOKUP(Orders[[#This Row],[Customer ID]],customers!$A$1:$A$1001,customers!$I$1:$I$1001,"N/A",0)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"N/A", (_xlfn.XLOOKUP(C162,customers!$A$1:$A$1001,customers!$C$1:$C$1001,0)))</f>
        <v>kswede4g@addthis.com</v>
      </c>
      <c r="H162" s="2" t="str">
        <f>_xlfn.XLOOKUP(C162,customers!$A$1:$A$1001,customers!$G$1:$G$1001,"N/A",0)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L162*E162</f>
        <v>33</v>
      </c>
      <c r="N162" t="str">
        <f>IF(orders!I162="Rob","Robusta",IF(orders!I162="Exc","Excelsa",IF(orders!I162="Ara","Arabica",IF(orders!I162="Lib","Liberica",""))))</f>
        <v>Excelsa</v>
      </c>
      <c r="O162" t="str">
        <f>IF(J162="L","Light", IF(J162="M","Medium", IF(J162="D","Dark","")))</f>
        <v>Medium</v>
      </c>
      <c r="P162" t="str">
        <f>_xlfn.XLOOKUP(Orders[[#This Row],[Customer ID]],customers!$A$1:$A$1001,customers!$I$1:$I$1001,"N/A",0)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"N/A", (_xlfn.XLOOKUP(C163,customers!$A$1:$A$1001,customers!$C$1:$C$1001,0)))</f>
        <v>lrubrow4h@microsoft.com</v>
      </c>
      <c r="H163" s="2" t="str">
        <f>_xlfn.XLOOKUP(C163,customers!$A$1:$A$1001,customers!$G$1:$G$1001,"N/A",0)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L163*E163</f>
        <v>23.31</v>
      </c>
      <c r="N163" t="str">
        <f>IF(orders!I163="Rob","Robusta",IF(orders!I163="Exc","Excelsa",IF(orders!I163="Ara","Arabica",IF(orders!I163="Lib","Liberica",""))))</f>
        <v>Arabica</v>
      </c>
      <c r="O163" t="str">
        <f>IF(J163="L","Light", IF(J163="M","Medium", IF(J163="D","Dark","")))</f>
        <v>Light</v>
      </c>
      <c r="P163" t="str">
        <f>_xlfn.XLOOKUP(Orders[[#This Row],[Customer ID]],customers!$A$1:$A$1001,customers!$I$1:$I$1001,"N/A",0)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"N/A", (_xlfn.XLOOKUP(C164,customers!$A$1:$A$1001,customers!$C$1:$C$1001,0)))</f>
        <v>dtift4i@netvibes.com</v>
      </c>
      <c r="H164" s="2" t="str">
        <f>_xlfn.XLOOKUP(C164,customers!$A$1:$A$1001,customers!$G$1:$G$1001,"N/A",0)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L164*E164</f>
        <v>21.87</v>
      </c>
      <c r="N164" t="str">
        <f>IF(orders!I164="Rob","Robusta",IF(orders!I164="Exc","Excelsa",IF(orders!I164="Ara","Arabica",IF(orders!I164="Lib","Liberica",""))))</f>
        <v>Excelsa</v>
      </c>
      <c r="O164" t="str">
        <f>IF(J164="L","Light", IF(J164="M","Medium", IF(J164="D","Dark","")))</f>
        <v>Dark</v>
      </c>
      <c r="P164" t="str">
        <f>_xlfn.XLOOKUP(Orders[[#This Row],[Customer ID]],customers!$A$1:$A$1001,customers!$I$1:$I$1001,"N/A",0)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"N/A", (_xlfn.XLOOKUP(C165,customers!$A$1:$A$1001,customers!$C$1:$C$1001,0)))</f>
        <v>gschonfeld4j@oracle.com</v>
      </c>
      <c r="H165" s="2" t="str">
        <f>_xlfn.XLOOKUP(C165,customers!$A$1:$A$1001,customers!$G$1:$G$1001,"N/A",0)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L165*E165</f>
        <v>16.11</v>
      </c>
      <c r="N165" t="str">
        <f>IF(orders!I165="Rob","Robusta",IF(orders!I165="Exc","Excelsa",IF(orders!I165="Ara","Arabica",IF(orders!I165="Lib","Liberica",""))))</f>
        <v>Robusta</v>
      </c>
      <c r="O165" t="str">
        <f>IF(J165="L","Light", IF(J165="M","Medium", IF(J165="D","Dark","")))</f>
        <v>Dark</v>
      </c>
      <c r="P165" t="str">
        <f>_xlfn.XLOOKUP(Orders[[#This Row],[Customer ID]],customers!$A$1:$A$1001,customers!$I$1:$I$1001,"N/A",0)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"N/A", (_xlfn.XLOOKUP(C166,customers!$A$1:$A$1001,customers!$C$1:$C$1001,0)))</f>
        <v>cfeye4k@google.co.jp</v>
      </c>
      <c r="H166" s="2" t="str">
        <f>_xlfn.XLOOKUP(C166,customers!$A$1:$A$1001,customers!$G$1:$G$1001,"N/A",0)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L166*E166</f>
        <v>29.16</v>
      </c>
      <c r="N166" t="str">
        <f>IF(orders!I166="Rob","Robusta",IF(orders!I166="Exc","Excelsa",IF(orders!I166="Ara","Arabica",IF(orders!I166="Lib","Liberica",""))))</f>
        <v>Excelsa</v>
      </c>
      <c r="O166" t="str">
        <f>IF(J166="L","Light", IF(J166="M","Medium", IF(J166="D","Dark","")))</f>
        <v>Dark</v>
      </c>
      <c r="P166" t="str">
        <f>_xlfn.XLOOKUP(Orders[[#This Row],[Customer ID]],customers!$A$1:$A$1001,customers!$I$1:$I$1001,"N/A",0)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"N/A", (_xlfn.XLOOKUP(C167,customers!$A$1:$A$1001,customers!$C$1:$C$1001,0)))</f>
        <v>N/A</v>
      </c>
      <c r="H167" s="2" t="str">
        <f>_xlfn.XLOOKUP(C167,customers!$A$1:$A$1001,customers!$G$1:$G$1001,"N/A",0)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L167*E167</f>
        <v>53.699999999999996</v>
      </c>
      <c r="N167" t="str">
        <f>IF(orders!I167="Rob","Robusta",IF(orders!I167="Exc","Excelsa",IF(orders!I167="Ara","Arabica",IF(orders!I167="Lib","Liberica",""))))</f>
        <v>Robusta</v>
      </c>
      <c r="O167" t="str">
        <f>IF(J167="L","Light", IF(J167="M","Medium", IF(J167="D","Dark","")))</f>
        <v>Dark</v>
      </c>
      <c r="P167" t="str">
        <f>_xlfn.XLOOKUP(Orders[[#This Row],[Customer ID]],customers!$A$1:$A$1001,customers!$I$1:$I$1001,"N/A",0)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"N/A", (_xlfn.XLOOKUP(C168,customers!$A$1:$A$1001,customers!$C$1:$C$1001,0)))</f>
        <v>N/A</v>
      </c>
      <c r="H168" s="2" t="str">
        <f>_xlfn.XLOOKUP(C168,customers!$A$1:$A$1001,customers!$G$1:$G$1001,"N/A",0)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L168*E168</f>
        <v>26.849999999999994</v>
      </c>
      <c r="N168" t="str">
        <f>IF(orders!I168="Rob","Robusta",IF(orders!I168="Exc","Excelsa",IF(orders!I168="Ara","Arabica",IF(orders!I168="Lib","Liberica",""))))</f>
        <v>Robusta</v>
      </c>
      <c r="O168" t="str">
        <f>IF(J168="L","Light", IF(J168="M","Medium", IF(J168="D","Dark","")))</f>
        <v>Dark</v>
      </c>
      <c r="P168" t="str">
        <f>_xlfn.XLOOKUP(Orders[[#This Row],[Customer ID]],customers!$A$1:$A$1001,customers!$I$1:$I$1001,"N/A",0)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"N/A", (_xlfn.XLOOKUP(C169,customers!$A$1:$A$1001,customers!$C$1:$C$1001,0)))</f>
        <v>tfero4n@comsenz.com</v>
      </c>
      <c r="H169" s="2" t="str">
        <f>_xlfn.XLOOKUP(C169,customers!$A$1:$A$1001,customers!$G$1:$G$1001,"N/A",0)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L169*E169</f>
        <v>41.25</v>
      </c>
      <c r="N169" t="str">
        <f>IF(orders!I169="Rob","Robusta",IF(orders!I169="Exc","Excelsa",IF(orders!I169="Ara","Arabica",IF(orders!I169="Lib","Liberica",""))))</f>
        <v>Excelsa</v>
      </c>
      <c r="O169" t="str">
        <f>IF(J169="L","Light", IF(J169="M","Medium", IF(J169="D","Dark","")))</f>
        <v>Medium</v>
      </c>
      <c r="P169" t="str">
        <f>_xlfn.XLOOKUP(Orders[[#This Row],[Customer ID]],customers!$A$1:$A$1001,customers!$I$1:$I$1001,"N/A",0)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"N/A", (_xlfn.XLOOKUP(C170,customers!$A$1:$A$1001,customers!$C$1:$C$1001,0)))</f>
        <v>N/A</v>
      </c>
      <c r="H170" s="2" t="str">
        <f>_xlfn.XLOOKUP(C170,customers!$A$1:$A$1001,customers!$G$1:$G$1001,"N/A",0)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L170*E170</f>
        <v>40.5</v>
      </c>
      <c r="N170" t="str">
        <f>IF(orders!I170="Rob","Robusta",IF(orders!I170="Exc","Excelsa",IF(orders!I170="Ara","Arabica",IF(orders!I170="Lib","Liberica",""))))</f>
        <v>Arabica</v>
      </c>
      <c r="O170" t="str">
        <f>IF(J170="L","Light", IF(J170="M","Medium", IF(J170="D","Dark","")))</f>
        <v>Medium</v>
      </c>
      <c r="P170" t="str">
        <f>_xlfn.XLOOKUP(Orders[[#This Row],[Customer ID]],customers!$A$1:$A$1001,customers!$I$1:$I$1001,"N/A",0)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"N/A", (_xlfn.XLOOKUP(C171,customers!$A$1:$A$1001,customers!$C$1:$C$1001,0)))</f>
        <v>fdauney4p@sphinn.com</v>
      </c>
      <c r="H171" s="2" t="str">
        <f>_xlfn.XLOOKUP(C171,customers!$A$1:$A$1001,customers!$G$1:$G$1001,"N/A",0)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L171*E171</f>
        <v>17.899999999999999</v>
      </c>
      <c r="N171" t="str">
        <f>IF(orders!I171="Rob","Robusta",IF(orders!I171="Exc","Excelsa",IF(orders!I171="Ara","Arabica",IF(orders!I171="Lib","Liberica",""))))</f>
        <v>Robusta</v>
      </c>
      <c r="O171" t="str">
        <f>IF(J171="L","Light", IF(J171="M","Medium", IF(J171="D","Dark","")))</f>
        <v>Dark</v>
      </c>
      <c r="P171" t="str">
        <f>_xlfn.XLOOKUP(Orders[[#This Row],[Customer ID]],customers!$A$1:$A$1001,customers!$I$1:$I$1001,"N/A",0)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"N/A", (_xlfn.XLOOKUP(C172,customers!$A$1:$A$1001,customers!$C$1:$C$1001,0)))</f>
        <v>searley4q@youku.com</v>
      </c>
      <c r="H172" s="2" t="str">
        <f>_xlfn.XLOOKUP(C172,customers!$A$1:$A$1001,customers!$G$1:$G$1001,"N/A",0)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L172*E172</f>
        <v>68.309999999999988</v>
      </c>
      <c r="N172" t="str">
        <f>IF(orders!I172="Rob","Robusta",IF(orders!I172="Exc","Excelsa",IF(orders!I172="Ara","Arabica",IF(orders!I172="Lib","Liberica",""))))</f>
        <v>Excelsa</v>
      </c>
      <c r="O172" t="str">
        <f>IF(J172="L","Light", IF(J172="M","Medium", IF(J172="D","Dark","")))</f>
        <v>Light</v>
      </c>
      <c r="P172" t="str">
        <f>_xlfn.XLOOKUP(Orders[[#This Row],[Customer ID]],customers!$A$1:$A$1001,customers!$I$1:$I$1001,"N/A",0)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"N/A", (_xlfn.XLOOKUP(C173,customers!$A$1:$A$1001,customers!$C$1:$C$1001,0)))</f>
        <v>mchamberlayne4r@bigcartel.com</v>
      </c>
      <c r="H173" s="2" t="str">
        <f>_xlfn.XLOOKUP(C173,customers!$A$1:$A$1001,customers!$G$1:$G$1001,"N/A",0)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L173*E173</f>
        <v>63.249999999999993</v>
      </c>
      <c r="N173" t="str">
        <f>IF(orders!I173="Rob","Robusta",IF(orders!I173="Exc","Excelsa",IF(orders!I173="Ara","Arabica",IF(orders!I173="Lib","Liberica",""))))</f>
        <v>Excelsa</v>
      </c>
      <c r="O173" t="str">
        <f>IF(J173="L","Light", IF(J173="M","Medium", IF(J173="D","Dark","")))</f>
        <v>Medium</v>
      </c>
      <c r="P173" t="str">
        <f>_xlfn.XLOOKUP(Orders[[#This Row],[Customer ID]],customers!$A$1:$A$1001,customers!$I$1:$I$1001,"N/A",0)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"N/A", (_xlfn.XLOOKUP(C174,customers!$A$1:$A$1001,customers!$C$1:$C$1001,0)))</f>
        <v>bflaherty4s@moonfruit.com</v>
      </c>
      <c r="H174" s="2" t="str">
        <f>_xlfn.XLOOKUP(C174,customers!$A$1:$A$1001,customers!$G$1:$G$1001,"N/A",0)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L174*E174</f>
        <v>21.87</v>
      </c>
      <c r="N174" t="str">
        <f>IF(orders!I174="Rob","Robusta",IF(orders!I174="Exc","Excelsa",IF(orders!I174="Ara","Arabica",IF(orders!I174="Lib","Liberica",""))))</f>
        <v>Excelsa</v>
      </c>
      <c r="O174" t="str">
        <f>IF(J174="L","Light", IF(J174="M","Medium", IF(J174="D","Dark","")))</f>
        <v>Dark</v>
      </c>
      <c r="P174" t="str">
        <f>_xlfn.XLOOKUP(Orders[[#This Row],[Customer ID]],customers!$A$1:$A$1001,customers!$I$1:$I$1001,"N/A",0)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"N/A", (_xlfn.XLOOKUP(C175,customers!$A$1:$A$1001,customers!$C$1:$C$1001,0)))</f>
        <v>ocolbeck4t@sina.com.cn</v>
      </c>
      <c r="H175" s="2" t="str">
        <f>_xlfn.XLOOKUP(C175,customers!$A$1:$A$1001,customers!$G$1:$G$1001,"N/A",0)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L175*E175</f>
        <v>91.539999999999992</v>
      </c>
      <c r="N175" t="str">
        <f>IF(orders!I175="Rob","Robusta",IF(orders!I175="Exc","Excelsa",IF(orders!I175="Ara","Arabica",IF(orders!I175="Lib","Liberica",""))))</f>
        <v>Robusta</v>
      </c>
      <c r="O175" t="str">
        <f>IF(J175="L","Light", IF(J175="M","Medium", IF(J175="D","Dark","")))</f>
        <v>Medium</v>
      </c>
      <c r="P175" t="str">
        <f>_xlfn.XLOOKUP(Orders[[#This Row],[Customer ID]],customers!$A$1:$A$1001,customers!$I$1:$I$1001,"N/A",0)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"N/A", (_xlfn.XLOOKUP(C176,customers!$A$1:$A$1001,customers!$C$1:$C$1001,0)))</f>
        <v>N/A</v>
      </c>
      <c r="H176" s="2" t="str">
        <f>_xlfn.XLOOKUP(C176,customers!$A$1:$A$1001,customers!$G$1:$G$1001,"N/A",0)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L176*E176</f>
        <v>204.92999999999995</v>
      </c>
      <c r="N176" t="str">
        <f>IF(orders!I176="Rob","Robusta",IF(orders!I176="Exc","Excelsa",IF(orders!I176="Ara","Arabica",IF(orders!I176="Lib","Liberica",""))))</f>
        <v>Excelsa</v>
      </c>
      <c r="O176" t="str">
        <f>IF(J176="L","Light", IF(J176="M","Medium", IF(J176="D","Dark","")))</f>
        <v>Light</v>
      </c>
      <c r="P176" t="str">
        <f>_xlfn.XLOOKUP(Orders[[#This Row],[Customer ID]],customers!$A$1:$A$1001,customers!$I$1:$I$1001,"N/A",0)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"N/A", (_xlfn.XLOOKUP(C177,customers!$A$1:$A$1001,customers!$C$1:$C$1001,0)))</f>
        <v>ehobbing4v@nsw.gov.au</v>
      </c>
      <c r="H177" s="2" t="str">
        <f>_xlfn.XLOOKUP(C177,customers!$A$1:$A$1001,customers!$G$1:$G$1001,"N/A",0)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L177*E177</f>
        <v>63.249999999999993</v>
      </c>
      <c r="N177" t="str">
        <f>IF(orders!I177="Rob","Robusta",IF(orders!I177="Exc","Excelsa",IF(orders!I177="Ara","Arabica",IF(orders!I177="Lib","Liberica",""))))</f>
        <v>Excelsa</v>
      </c>
      <c r="O177" t="str">
        <f>IF(J177="L","Light", IF(J177="M","Medium", IF(J177="D","Dark","")))</f>
        <v>Medium</v>
      </c>
      <c r="P177" t="str">
        <f>_xlfn.XLOOKUP(Orders[[#This Row],[Customer ID]],customers!$A$1:$A$1001,customers!$I$1:$I$1001,"N/A",0)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"N/A", (_xlfn.XLOOKUP(C178,customers!$A$1:$A$1001,customers!$C$1:$C$1001,0)))</f>
        <v>othynne4w@auda.org.au</v>
      </c>
      <c r="H178" s="2" t="str">
        <f>_xlfn.XLOOKUP(C178,customers!$A$1:$A$1001,customers!$G$1:$G$1001,"N/A",0)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L178*E178</f>
        <v>34.154999999999994</v>
      </c>
      <c r="N178" t="str">
        <f>IF(orders!I178="Rob","Robusta",IF(orders!I178="Exc","Excelsa",IF(orders!I178="Ara","Arabica",IF(orders!I178="Lib","Liberica",""))))</f>
        <v>Excelsa</v>
      </c>
      <c r="O178" t="str">
        <f>IF(J178="L","Light", IF(J178="M","Medium", IF(J178="D","Dark","")))</f>
        <v>Light</v>
      </c>
      <c r="P178" t="str">
        <f>_xlfn.XLOOKUP(Orders[[#This Row],[Customer ID]],customers!$A$1:$A$1001,customers!$I$1:$I$1001,"N/A",0)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"N/A", (_xlfn.XLOOKUP(C179,customers!$A$1:$A$1001,customers!$C$1:$C$1001,0)))</f>
        <v>eheining4x@flickr.com</v>
      </c>
      <c r="H179" s="2" t="str">
        <f>_xlfn.XLOOKUP(C179,customers!$A$1:$A$1001,customers!$G$1:$G$1001,"N/A",0)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L179*E179</f>
        <v>109.93999999999998</v>
      </c>
      <c r="N179" t="str">
        <f>IF(orders!I179="Rob","Robusta",IF(orders!I179="Exc","Excelsa",IF(orders!I179="Ara","Arabica",IF(orders!I179="Lib","Liberica",""))))</f>
        <v>Robusta</v>
      </c>
      <c r="O179" t="str">
        <f>IF(J179="L","Light", IF(J179="M","Medium", IF(J179="D","Dark","")))</f>
        <v>Light</v>
      </c>
      <c r="P179" t="str">
        <f>_xlfn.XLOOKUP(Orders[[#This Row],[Customer ID]],customers!$A$1:$A$1001,customers!$I$1:$I$1001,"N/A",0)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"N/A", (_xlfn.XLOOKUP(C180,customers!$A$1:$A$1001,customers!$C$1:$C$1001,0)))</f>
        <v>kmelloi4y@imdb.com</v>
      </c>
      <c r="H180" s="2" t="str">
        <f>_xlfn.XLOOKUP(C180,customers!$A$1:$A$1001,customers!$G$1:$G$1001,"N/A",0)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L180*E180</f>
        <v>25.9</v>
      </c>
      <c r="N180" t="str">
        <f>IF(orders!I180="Rob","Robusta",IF(orders!I180="Exc","Excelsa",IF(orders!I180="Ara","Arabica",IF(orders!I180="Lib","Liberica",""))))</f>
        <v>Arabica</v>
      </c>
      <c r="O180" t="str">
        <f>IF(J180="L","Light", IF(J180="M","Medium", IF(J180="D","Dark","")))</f>
        <v>Light</v>
      </c>
      <c r="P180" t="str">
        <f>_xlfn.XLOOKUP(Orders[[#This Row],[Customer ID]],customers!$A$1:$A$1001,customers!$I$1:$I$1001,"N/A",0)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"N/A", (_xlfn.XLOOKUP(C181,customers!$A$1:$A$1001,customers!$C$1:$C$1001,0)))</f>
        <v>N/A</v>
      </c>
      <c r="H181" s="2" t="str">
        <f>_xlfn.XLOOKUP(C181,customers!$A$1:$A$1001,customers!$G$1:$G$1001,"N/A",0)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L181*E181</f>
        <v>2.9849999999999999</v>
      </c>
      <c r="N181" t="str">
        <f>IF(orders!I181="Rob","Robusta",IF(orders!I181="Exc","Excelsa",IF(orders!I181="Ara","Arabica",IF(orders!I181="Lib","Liberica",""))))</f>
        <v>Arabica</v>
      </c>
      <c r="O181" t="str">
        <f>IF(J181="L","Light", IF(J181="M","Medium", IF(J181="D","Dark","")))</f>
        <v>Dark</v>
      </c>
      <c r="P181" t="str">
        <f>_xlfn.XLOOKUP(Orders[[#This Row],[Customer ID]],customers!$A$1:$A$1001,customers!$I$1:$I$1001,"N/A",0)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"N/A", (_xlfn.XLOOKUP(C182,customers!$A$1:$A$1001,customers!$C$1:$C$1001,0)))</f>
        <v>amussen50@51.la</v>
      </c>
      <c r="H182" s="2" t="str">
        <f>_xlfn.XLOOKUP(C182,customers!$A$1:$A$1001,customers!$G$1:$G$1001,"N/A",0)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L182*E182</f>
        <v>22.274999999999999</v>
      </c>
      <c r="N182" t="str">
        <f>IF(orders!I182="Rob","Robusta",IF(orders!I182="Exc","Excelsa",IF(orders!I182="Ara","Arabica",IF(orders!I182="Lib","Liberica",""))))</f>
        <v>Excelsa</v>
      </c>
      <c r="O182" t="str">
        <f>IF(J182="L","Light", IF(J182="M","Medium", IF(J182="D","Dark","")))</f>
        <v>Light</v>
      </c>
      <c r="P182" t="str">
        <f>_xlfn.XLOOKUP(Orders[[#This Row],[Customer ID]],customers!$A$1:$A$1001,customers!$I$1:$I$1001,"N/A",0)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"N/A", (_xlfn.XLOOKUP(C183,customers!$A$1:$A$1001,customers!$C$1:$C$1001,0)))</f>
        <v>amussen50@51.la</v>
      </c>
      <c r="H183" s="2" t="str">
        <f>_xlfn.XLOOKUP(C183,customers!$A$1:$A$1001,customers!$G$1:$G$1001,"N/A",0)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L183*E183</f>
        <v>29.849999999999998</v>
      </c>
      <c r="N183" t="str">
        <f>IF(orders!I183="Rob","Robusta",IF(orders!I183="Exc","Excelsa",IF(orders!I183="Ara","Arabica",IF(orders!I183="Lib","Liberica",""))))</f>
        <v>Arabica</v>
      </c>
      <c r="O183" t="str">
        <f>IF(J183="L","Light", IF(J183="M","Medium", IF(J183="D","Dark","")))</f>
        <v>Dark</v>
      </c>
      <c r="P183" t="str">
        <f>_xlfn.XLOOKUP(Orders[[#This Row],[Customer ID]],customers!$A$1:$A$1001,customers!$I$1:$I$1001,"N/A",0)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"N/A", (_xlfn.XLOOKUP(C184,customers!$A$1:$A$1001,customers!$C$1:$C$1001,0)))</f>
        <v>amundford52@nbcnews.com</v>
      </c>
      <c r="H184" s="2" t="str">
        <f>_xlfn.XLOOKUP(C184,customers!$A$1:$A$1001,customers!$G$1:$G$1001,"N/A",0)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L184*E184</f>
        <v>32.22</v>
      </c>
      <c r="N184" t="str">
        <f>IF(orders!I184="Rob","Robusta",IF(orders!I184="Exc","Excelsa",IF(orders!I184="Ara","Arabica",IF(orders!I184="Lib","Liberica",""))))</f>
        <v>Robusta</v>
      </c>
      <c r="O184" t="str">
        <f>IF(J184="L","Light", IF(J184="M","Medium", IF(J184="D","Dark","")))</f>
        <v>Dark</v>
      </c>
      <c r="P184" t="str">
        <f>_xlfn.XLOOKUP(Orders[[#This Row],[Customer ID]],customers!$A$1:$A$1001,customers!$I$1:$I$1001,"N/A",0)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"N/A", (_xlfn.XLOOKUP(C185,customers!$A$1:$A$1001,customers!$C$1:$C$1001,0)))</f>
        <v>twalas53@google.ca</v>
      </c>
      <c r="H185" s="2" t="str">
        <f>_xlfn.XLOOKUP(C185,customers!$A$1:$A$1001,customers!$G$1:$G$1001,"N/A",0)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L185*E185</f>
        <v>8.25</v>
      </c>
      <c r="N185" t="str">
        <f>IF(orders!I185="Rob","Robusta",IF(orders!I185="Exc","Excelsa",IF(orders!I185="Ara","Arabica",IF(orders!I185="Lib","Liberica",""))))</f>
        <v>Excelsa</v>
      </c>
      <c r="O185" t="str">
        <f>IF(J185="L","Light", IF(J185="M","Medium", IF(J185="D","Dark","")))</f>
        <v>Medium</v>
      </c>
      <c r="P185" t="str">
        <f>_xlfn.XLOOKUP(Orders[[#This Row],[Customer ID]],customers!$A$1:$A$1001,customers!$I$1:$I$1001,"N/A",0)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"N/A", (_xlfn.XLOOKUP(C186,customers!$A$1:$A$1001,customers!$C$1:$C$1001,0)))</f>
        <v>iblazewicz54@thetimes.co.uk</v>
      </c>
      <c r="H186" s="2" t="str">
        <f>_xlfn.XLOOKUP(C186,customers!$A$1:$A$1001,customers!$G$1:$G$1001,"N/A",0)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L186*E186</f>
        <v>31.08</v>
      </c>
      <c r="N186" t="str">
        <f>IF(orders!I186="Rob","Robusta",IF(orders!I186="Exc","Excelsa",IF(orders!I186="Ara","Arabica",IF(orders!I186="Lib","Liberica",""))))</f>
        <v>Arabica</v>
      </c>
      <c r="O186" t="str">
        <f>IF(J186="L","Light", IF(J186="M","Medium", IF(J186="D","Dark","")))</f>
        <v>Light</v>
      </c>
      <c r="P186" t="str">
        <f>_xlfn.XLOOKUP(Orders[[#This Row],[Customer ID]],customers!$A$1:$A$1001,customers!$I$1:$I$1001,"N/A",0)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"N/A", (_xlfn.XLOOKUP(C187,customers!$A$1:$A$1001,customers!$C$1:$C$1001,0)))</f>
        <v>arizzetti55@naver.com</v>
      </c>
      <c r="H187" s="2" t="str">
        <f>_xlfn.XLOOKUP(C187,customers!$A$1:$A$1001,customers!$G$1:$G$1001,"N/A",0)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L187*E187</f>
        <v>36.450000000000003</v>
      </c>
      <c r="N187" t="str">
        <f>IF(orders!I187="Rob","Robusta",IF(orders!I187="Exc","Excelsa",IF(orders!I187="Ara","Arabica",IF(orders!I187="Lib","Liberica",""))))</f>
        <v>Excelsa</v>
      </c>
      <c r="O187" t="str">
        <f>IF(J187="L","Light", IF(J187="M","Medium", IF(J187="D","Dark","")))</f>
        <v>Dark</v>
      </c>
      <c r="P187" t="str">
        <f>_xlfn.XLOOKUP(Orders[[#This Row],[Customer ID]],customers!$A$1:$A$1001,customers!$I$1:$I$1001,"N/A",0)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"N/A", (_xlfn.XLOOKUP(C188,customers!$A$1:$A$1001,customers!$C$1:$C$1001,0)))</f>
        <v>mmeriet56@noaa.gov</v>
      </c>
      <c r="H188" s="2" t="str">
        <f>_xlfn.XLOOKUP(C188,customers!$A$1:$A$1001,customers!$G$1:$G$1001,"N/A",0)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L188*E188</f>
        <v>68.655000000000001</v>
      </c>
      <c r="N188" t="str">
        <f>IF(orders!I188="Rob","Robusta",IF(orders!I188="Exc","Excelsa",IF(orders!I188="Ara","Arabica",IF(orders!I188="Lib","Liberica",""))))</f>
        <v>Robusta</v>
      </c>
      <c r="O188" t="str">
        <f>IF(J188="L","Light", IF(J188="M","Medium", IF(J188="D","Dark","")))</f>
        <v>Medium</v>
      </c>
      <c r="P188" t="str">
        <f>_xlfn.XLOOKUP(Orders[[#This Row],[Customer ID]],customers!$A$1:$A$1001,customers!$I$1:$I$1001,"N/A",0)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"N/A", (_xlfn.XLOOKUP(C189,customers!$A$1:$A$1001,customers!$C$1:$C$1001,0)))</f>
        <v>lpratt57@netvibes.com</v>
      </c>
      <c r="H189" s="2" t="str">
        <f>_xlfn.XLOOKUP(C189,customers!$A$1:$A$1001,customers!$G$1:$G$1001,"N/A",0)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L189*E189</f>
        <v>43.650000000000006</v>
      </c>
      <c r="N189" t="str">
        <f>IF(orders!I189="Rob","Robusta",IF(orders!I189="Exc","Excelsa",IF(orders!I189="Ara","Arabica",IF(orders!I189="Lib","Liberica",""))))</f>
        <v>Liberica</v>
      </c>
      <c r="O189" t="str">
        <f>IF(J189="L","Light", IF(J189="M","Medium", IF(J189="D","Dark","")))</f>
        <v>Medium</v>
      </c>
      <c r="P189" t="str">
        <f>_xlfn.XLOOKUP(Orders[[#This Row],[Customer ID]],customers!$A$1:$A$1001,customers!$I$1:$I$1001,"N/A",0)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"N/A", (_xlfn.XLOOKUP(C190,customers!$A$1:$A$1001,customers!$C$1:$C$1001,0)))</f>
        <v>akitchingham58@com.com</v>
      </c>
      <c r="H190" s="2" t="str">
        <f>_xlfn.XLOOKUP(C190,customers!$A$1:$A$1001,customers!$G$1:$G$1001,"N/A",0)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L190*E190</f>
        <v>4.4550000000000001</v>
      </c>
      <c r="N190" t="str">
        <f>IF(orders!I190="Rob","Robusta",IF(orders!I190="Exc","Excelsa",IF(orders!I190="Ara","Arabica",IF(orders!I190="Lib","Liberica",""))))</f>
        <v>Excelsa</v>
      </c>
      <c r="O190" t="str">
        <f>IF(J190="L","Light", IF(J190="M","Medium", IF(J190="D","Dark","")))</f>
        <v>Light</v>
      </c>
      <c r="P190" t="str">
        <f>_xlfn.XLOOKUP(Orders[[#This Row],[Customer ID]],customers!$A$1:$A$1001,customers!$I$1:$I$1001,"N/A",0)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"N/A", (_xlfn.XLOOKUP(C191,customers!$A$1:$A$1001,customers!$C$1:$C$1001,0)))</f>
        <v>bbartholin59@xinhuanet.com</v>
      </c>
      <c r="H191" s="2" t="str">
        <f>_xlfn.XLOOKUP(C191,customers!$A$1:$A$1001,customers!$G$1:$G$1001,"N/A",0)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L191*E191</f>
        <v>43.650000000000006</v>
      </c>
      <c r="N191" t="str">
        <f>IF(orders!I191="Rob","Robusta",IF(orders!I191="Exc","Excelsa",IF(orders!I191="Ara","Arabica",IF(orders!I191="Lib","Liberica",""))))</f>
        <v>Liberica</v>
      </c>
      <c r="O191" t="str">
        <f>IF(J191="L","Light", IF(J191="M","Medium", IF(J191="D","Dark","")))</f>
        <v>Medium</v>
      </c>
      <c r="P191" t="str">
        <f>_xlfn.XLOOKUP(Orders[[#This Row],[Customer ID]],customers!$A$1:$A$1001,customers!$I$1:$I$1001,"N/A",0)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"N/A", (_xlfn.XLOOKUP(C192,customers!$A$1:$A$1001,customers!$C$1:$C$1001,0)))</f>
        <v>mprinn5a@usa.gov</v>
      </c>
      <c r="H192" s="2" t="str">
        <f>_xlfn.XLOOKUP(C192,customers!$A$1:$A$1001,customers!$G$1:$G$1001,"N/A",0)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L192*E192</f>
        <v>33.464999999999996</v>
      </c>
      <c r="N192" t="str">
        <f>IF(orders!I192="Rob","Robusta",IF(orders!I192="Exc","Excelsa",IF(orders!I192="Ara","Arabica",IF(orders!I192="Lib","Liberica",""))))</f>
        <v>Liberica</v>
      </c>
      <c r="O192" t="str">
        <f>IF(J192="L","Light", IF(J192="M","Medium", IF(J192="D","Dark","")))</f>
        <v>Medium</v>
      </c>
      <c r="P192" t="str">
        <f>_xlfn.XLOOKUP(Orders[[#This Row],[Customer ID]],customers!$A$1:$A$1001,customers!$I$1:$I$1001,"N/A",0)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"N/A", (_xlfn.XLOOKUP(C193,customers!$A$1:$A$1001,customers!$C$1:$C$1001,0)))</f>
        <v>abaudino5b@netvibes.com</v>
      </c>
      <c r="H193" s="2" t="str">
        <f>_xlfn.XLOOKUP(C193,customers!$A$1:$A$1001,customers!$G$1:$G$1001,"N/A",0)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L193*E193</f>
        <v>19.424999999999997</v>
      </c>
      <c r="N193" t="str">
        <f>IF(orders!I193="Rob","Robusta",IF(orders!I193="Exc","Excelsa",IF(orders!I193="Ara","Arabica",IF(orders!I193="Lib","Liberica",""))))</f>
        <v>Liberica</v>
      </c>
      <c r="O193" t="str">
        <f>IF(J193="L","Light", IF(J193="M","Medium", IF(J193="D","Dark","")))</f>
        <v>Dark</v>
      </c>
      <c r="P193" t="str">
        <f>_xlfn.XLOOKUP(Orders[[#This Row],[Customer ID]],customers!$A$1:$A$1001,customers!$I$1:$I$1001,"N/A",0)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"N/A", (_xlfn.XLOOKUP(C194,customers!$A$1:$A$1001,customers!$C$1:$C$1001,0)))</f>
        <v>ppetrushanko5c@blinklist.com</v>
      </c>
      <c r="H194" s="2" t="str">
        <f>_xlfn.XLOOKUP(C194,customers!$A$1:$A$1001,customers!$G$1:$G$1001,"N/A",0)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L194*E194</f>
        <v>72.900000000000006</v>
      </c>
      <c r="N194" t="str">
        <f>IF(orders!I194="Rob","Robusta",IF(orders!I194="Exc","Excelsa",IF(orders!I194="Ara","Arabica",IF(orders!I194="Lib","Liberica",""))))</f>
        <v>Excelsa</v>
      </c>
      <c r="O194" t="str">
        <f>IF(J194="L","Light", IF(J194="M","Medium", IF(J194="D","Dark","")))</f>
        <v>Dark</v>
      </c>
      <c r="P194" t="str">
        <f>_xlfn.XLOOKUP(Orders[[#This Row],[Customer ID]],customers!$A$1:$A$1001,customers!$I$1:$I$1001,"N/A",0)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"N/A", (_xlfn.XLOOKUP(C195,customers!$A$1:$A$1001,customers!$C$1:$C$1001,0)))</f>
        <v>N/A</v>
      </c>
      <c r="H195" s="2" t="str">
        <f>_xlfn.XLOOKUP(C195,customers!$A$1:$A$1001,customers!$G$1:$G$1001,"N/A",0)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L195*E195</f>
        <v>44.55</v>
      </c>
      <c r="N195" t="str">
        <f>IF(orders!I195="Rob","Robusta",IF(orders!I195="Exc","Excelsa",IF(orders!I195="Ara","Arabica",IF(orders!I195="Lib","Liberica",""))))</f>
        <v>Excelsa</v>
      </c>
      <c r="O195" t="str">
        <f>IF(J195="L","Light", IF(J195="M","Medium", IF(J195="D","Dark","")))</f>
        <v>Light</v>
      </c>
      <c r="P195" t="str">
        <f>_xlfn.XLOOKUP(Orders[[#This Row],[Customer ID]],customers!$A$1:$A$1001,customers!$I$1:$I$1001,"N/A",0)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"N/A", (_xlfn.XLOOKUP(C196,customers!$A$1:$A$1001,customers!$C$1:$C$1001,0)))</f>
        <v>elaird5e@bing.com</v>
      </c>
      <c r="H196" s="2" t="str">
        <f>_xlfn.XLOOKUP(C196,customers!$A$1:$A$1001,customers!$G$1:$G$1001,"N/A",0)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L196*E196</f>
        <v>36.450000000000003</v>
      </c>
      <c r="N196" t="str">
        <f>IF(orders!I196="Rob","Robusta",IF(orders!I196="Exc","Excelsa",IF(orders!I196="Ara","Arabica",IF(orders!I196="Lib","Liberica",""))))</f>
        <v>Excelsa</v>
      </c>
      <c r="O196" t="str">
        <f>IF(J196="L","Light", IF(J196="M","Medium", IF(J196="D","Dark","")))</f>
        <v>Dark</v>
      </c>
      <c r="P196" t="str">
        <f>_xlfn.XLOOKUP(Orders[[#This Row],[Customer ID]],customers!$A$1:$A$1001,customers!$I$1:$I$1001,"N/A",0)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"N/A", (_xlfn.XLOOKUP(C197,customers!$A$1:$A$1001,customers!$C$1:$C$1001,0)))</f>
        <v>mhowsden5f@infoseek.co.jp</v>
      </c>
      <c r="H197" s="2" t="str">
        <f>_xlfn.XLOOKUP(C197,customers!$A$1:$A$1001,customers!$G$1:$G$1001,"N/A",0)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L197*E197</f>
        <v>38.849999999999994</v>
      </c>
      <c r="N197" t="str">
        <f>IF(orders!I197="Rob","Robusta",IF(orders!I197="Exc","Excelsa",IF(orders!I197="Ara","Arabica",IF(orders!I197="Lib","Liberica",""))))</f>
        <v>Arabica</v>
      </c>
      <c r="O197" t="str">
        <f>IF(J197="L","Light", IF(J197="M","Medium", IF(J197="D","Dark","")))</f>
        <v>Light</v>
      </c>
      <c r="P197" t="str">
        <f>_xlfn.XLOOKUP(Orders[[#This Row],[Customer ID]],customers!$A$1:$A$1001,customers!$I$1:$I$1001,"N/A",0)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"N/A", (_xlfn.XLOOKUP(C198,customers!$A$1:$A$1001,customers!$C$1:$C$1001,0)))</f>
        <v>ncuttler5g@parallels.com</v>
      </c>
      <c r="H198" s="2" t="str">
        <f>_xlfn.XLOOKUP(C198,customers!$A$1:$A$1001,customers!$G$1:$G$1001,"N/A",0)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L198*E198</f>
        <v>53.46</v>
      </c>
      <c r="N198" t="str">
        <f>IF(orders!I198="Rob","Robusta",IF(orders!I198="Exc","Excelsa",IF(orders!I198="Ara","Arabica",IF(orders!I198="Lib","Liberica",""))))</f>
        <v>Excelsa</v>
      </c>
      <c r="O198" t="str">
        <f>IF(J198="L","Light", IF(J198="M","Medium", IF(J198="D","Dark","")))</f>
        <v>Light</v>
      </c>
      <c r="P198" t="str">
        <f>_xlfn.XLOOKUP(Orders[[#This Row],[Customer ID]],customers!$A$1:$A$1001,customers!$I$1:$I$1001,"N/A",0)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"N/A", (_xlfn.XLOOKUP(C199,customers!$A$1:$A$1001,customers!$C$1:$C$1001,0)))</f>
        <v>ncuttler5g@parallels.com</v>
      </c>
      <c r="H199" s="2" t="str">
        <f>_xlfn.XLOOKUP(C199,customers!$A$1:$A$1001,customers!$G$1:$G$1001,"N/A",0)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L199*E199</f>
        <v>59.569999999999993</v>
      </c>
      <c r="N199" t="str">
        <f>IF(orders!I199="Rob","Robusta",IF(orders!I199="Exc","Excelsa",IF(orders!I199="Ara","Arabica",IF(orders!I199="Lib","Liberica",""))))</f>
        <v>Liberica</v>
      </c>
      <c r="O199" t="str">
        <f>IF(J199="L","Light", IF(J199="M","Medium", IF(J199="D","Dark","")))</f>
        <v>Dark</v>
      </c>
      <c r="P199" t="str">
        <f>_xlfn.XLOOKUP(Orders[[#This Row],[Customer ID]],customers!$A$1:$A$1001,customers!$I$1:$I$1001,"N/A",0)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"N/A", (_xlfn.XLOOKUP(C200,customers!$A$1:$A$1001,customers!$C$1:$C$1001,0)))</f>
        <v>ncuttler5g@parallels.com</v>
      </c>
      <c r="H200" s="2" t="str">
        <f>_xlfn.XLOOKUP(C200,customers!$A$1:$A$1001,customers!$G$1:$G$1001,"N/A",0)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L200*E200</f>
        <v>89.35499999999999</v>
      </c>
      <c r="N200" t="str">
        <f>IF(orders!I200="Rob","Robusta",IF(orders!I200="Exc","Excelsa",IF(orders!I200="Ara","Arabica",IF(orders!I200="Lib","Liberica",""))))</f>
        <v>Liberica</v>
      </c>
      <c r="O200" t="str">
        <f>IF(J200="L","Light", IF(J200="M","Medium", IF(J200="D","Dark","")))</f>
        <v>Dark</v>
      </c>
      <c r="P200" t="str">
        <f>_xlfn.XLOOKUP(Orders[[#This Row],[Customer ID]],customers!$A$1:$A$1001,customers!$I$1:$I$1001,"N/A",0)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"N/A", (_xlfn.XLOOKUP(C201,customers!$A$1:$A$1001,customers!$C$1:$C$1001,0)))</f>
        <v>ncuttler5g@parallels.com</v>
      </c>
      <c r="H201" s="2" t="str">
        <f>_xlfn.XLOOKUP(C201,customers!$A$1:$A$1001,customers!$G$1:$G$1001,"N/A",0)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L201*E201</f>
        <v>38.04</v>
      </c>
      <c r="N201" t="str">
        <f>IF(orders!I201="Rob","Robusta",IF(orders!I201="Exc","Excelsa",IF(orders!I201="Ara","Arabica",IF(orders!I201="Lib","Liberica",""))))</f>
        <v>Liberica</v>
      </c>
      <c r="O201" t="str">
        <f>IF(J201="L","Light", IF(J201="M","Medium", IF(J201="D","Dark","")))</f>
        <v>Light</v>
      </c>
      <c r="P201" t="str">
        <f>_xlfn.XLOOKUP(Orders[[#This Row],[Customer ID]],customers!$A$1:$A$1001,customers!$I$1:$I$1001,"N/A",0)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"N/A", (_xlfn.XLOOKUP(C202,customers!$A$1:$A$1001,customers!$C$1:$C$1001,0)))</f>
        <v>ncuttler5g@parallels.com</v>
      </c>
      <c r="H202" s="2" t="str">
        <f>_xlfn.XLOOKUP(C202,customers!$A$1:$A$1001,customers!$G$1:$G$1001,"N/A",0)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L202*E202</f>
        <v>41.25</v>
      </c>
      <c r="N202" t="str">
        <f>IF(orders!I202="Rob","Robusta",IF(orders!I202="Exc","Excelsa",IF(orders!I202="Ara","Arabica",IF(orders!I202="Lib","Liberica",""))))</f>
        <v>Excelsa</v>
      </c>
      <c r="O202" t="str">
        <f>IF(J202="L","Light", IF(J202="M","Medium", IF(J202="D","Dark","")))</f>
        <v>Medium</v>
      </c>
      <c r="P202" t="str">
        <f>_xlfn.XLOOKUP(Orders[[#This Row],[Customer ID]],customers!$A$1:$A$1001,customers!$I$1:$I$1001,"N/A",0)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"N/A", (_xlfn.XLOOKUP(C203,customers!$A$1:$A$1001,customers!$C$1:$C$1001,0)))</f>
        <v>N/A</v>
      </c>
      <c r="H203" s="2" t="str">
        <f>_xlfn.XLOOKUP(C203,customers!$A$1:$A$1001,customers!$G$1:$G$1001,"N/A",0)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L203*E203</f>
        <v>57.06</v>
      </c>
      <c r="N203" t="str">
        <f>IF(orders!I203="Rob","Robusta",IF(orders!I203="Exc","Excelsa",IF(orders!I203="Ara","Arabica",IF(orders!I203="Lib","Liberica",""))))</f>
        <v>Liberica</v>
      </c>
      <c r="O203" t="str">
        <f>IF(J203="L","Light", IF(J203="M","Medium", IF(J203="D","Dark","")))</f>
        <v>Light</v>
      </c>
      <c r="P203" t="str">
        <f>_xlfn.XLOOKUP(Orders[[#This Row],[Customer ID]],customers!$A$1:$A$1001,customers!$I$1:$I$1001,"N/A",0)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"N/A", (_xlfn.XLOOKUP(C204,customers!$A$1:$A$1001,customers!$C$1:$C$1001,0)))</f>
        <v>tfelip5m@typepad.com</v>
      </c>
      <c r="H204" s="2" t="str">
        <f>_xlfn.XLOOKUP(C204,customers!$A$1:$A$1001,customers!$G$1:$G$1001,"N/A",0)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L204*E204</f>
        <v>178.70999999999998</v>
      </c>
      <c r="N204" t="str">
        <f>IF(orders!I204="Rob","Robusta",IF(orders!I204="Exc","Excelsa",IF(orders!I204="Ara","Arabica",IF(orders!I204="Lib","Liberica",""))))</f>
        <v>Liberica</v>
      </c>
      <c r="O204" t="str">
        <f>IF(J204="L","Light", IF(J204="M","Medium", IF(J204="D","Dark","")))</f>
        <v>Dark</v>
      </c>
      <c r="P204" t="str">
        <f>_xlfn.XLOOKUP(Orders[[#This Row],[Customer ID]],customers!$A$1:$A$1001,customers!$I$1:$I$1001,"N/A",0)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"N/A", (_xlfn.XLOOKUP(C205,customers!$A$1:$A$1001,customers!$C$1:$C$1001,0)))</f>
        <v>vle5n@disqus.com</v>
      </c>
      <c r="H205" s="2" t="str">
        <f>_xlfn.XLOOKUP(C205,customers!$A$1:$A$1001,customers!$G$1:$G$1001,"N/A",0)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L205*E205</f>
        <v>4.7549999999999999</v>
      </c>
      <c r="N205" t="str">
        <f>IF(orders!I205="Rob","Robusta",IF(orders!I205="Exc","Excelsa",IF(orders!I205="Ara","Arabica",IF(orders!I205="Lib","Liberica",""))))</f>
        <v>Liberica</v>
      </c>
      <c r="O205" t="str">
        <f>IF(J205="L","Light", IF(J205="M","Medium", IF(J205="D","Dark","")))</f>
        <v>Light</v>
      </c>
      <c r="P205" t="str">
        <f>_xlfn.XLOOKUP(Orders[[#This Row],[Customer ID]],customers!$A$1:$A$1001,customers!$I$1:$I$1001,"N/A",0)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"N/A", (_xlfn.XLOOKUP(C206,customers!$A$1:$A$1001,customers!$C$1:$C$1001,0)))</f>
        <v>N/A</v>
      </c>
      <c r="H206" s="2" t="str">
        <f>_xlfn.XLOOKUP(C206,customers!$A$1:$A$1001,customers!$G$1:$G$1001,"N/A",0)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L206*E206</f>
        <v>82.5</v>
      </c>
      <c r="N206" t="str">
        <f>IF(orders!I206="Rob","Robusta",IF(orders!I206="Exc","Excelsa",IF(orders!I206="Ara","Arabica",IF(orders!I206="Lib","Liberica",""))))</f>
        <v>Excelsa</v>
      </c>
      <c r="O206" t="str">
        <f>IF(J206="L","Light", IF(J206="M","Medium", IF(J206="D","Dark","")))</f>
        <v>Medium</v>
      </c>
      <c r="P206" t="str">
        <f>_xlfn.XLOOKUP(Orders[[#This Row],[Customer ID]],customers!$A$1:$A$1001,customers!$I$1:$I$1001,"N/A",0)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"N/A", (_xlfn.XLOOKUP(C207,customers!$A$1:$A$1001,customers!$C$1:$C$1001,0)))</f>
        <v>N/A</v>
      </c>
      <c r="H207" s="2" t="str">
        <f>_xlfn.XLOOKUP(C207,customers!$A$1:$A$1001,customers!$G$1:$G$1001,"N/A",0)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L207*E207</f>
        <v>8.0549999999999997</v>
      </c>
      <c r="N207" t="str">
        <f>IF(orders!I207="Rob","Robusta",IF(orders!I207="Exc","Excelsa",IF(orders!I207="Ara","Arabica",IF(orders!I207="Lib","Liberica",""))))</f>
        <v>Robusta</v>
      </c>
      <c r="O207" t="str">
        <f>IF(J207="L","Light", IF(J207="M","Medium", IF(J207="D","Dark","")))</f>
        <v>Dark</v>
      </c>
      <c r="P207" t="str">
        <f>_xlfn.XLOOKUP(Orders[[#This Row],[Customer ID]],customers!$A$1:$A$1001,customers!$I$1:$I$1001,"N/A",0)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"N/A", (_xlfn.XLOOKUP(C208,customers!$A$1:$A$1001,customers!$C$1:$C$1001,0)))</f>
        <v>npoolman5q@howstuffworks.com</v>
      </c>
      <c r="H208" s="2" t="str">
        <f>_xlfn.XLOOKUP(C208,customers!$A$1:$A$1001,customers!$G$1:$G$1001,"N/A",0)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L208*E208</f>
        <v>22.5</v>
      </c>
      <c r="N208" t="str">
        <f>IF(orders!I208="Rob","Robusta",IF(orders!I208="Exc","Excelsa",IF(orders!I208="Ara","Arabica",IF(orders!I208="Lib","Liberica",""))))</f>
        <v>Arabica</v>
      </c>
      <c r="O208" t="str">
        <f>IF(J208="L","Light", IF(J208="M","Medium", IF(J208="D","Dark","")))</f>
        <v>Medium</v>
      </c>
      <c r="P208" t="str">
        <f>_xlfn.XLOOKUP(Orders[[#This Row],[Customer ID]],customers!$A$1:$A$1001,customers!$I$1:$I$1001,"N/A",0)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"N/A", (_xlfn.XLOOKUP(C209,customers!$A$1:$A$1001,customers!$C$1:$C$1001,0)))</f>
        <v>oduny5r@constantcontact.com</v>
      </c>
      <c r="H209" s="2" t="str">
        <f>_xlfn.XLOOKUP(C209,customers!$A$1:$A$1001,customers!$G$1:$G$1001,"N/A",0)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L209*E209</f>
        <v>40.5</v>
      </c>
      <c r="N209" t="str">
        <f>IF(orders!I209="Rob","Robusta",IF(orders!I209="Exc","Excelsa",IF(orders!I209="Ara","Arabica",IF(orders!I209="Lib","Liberica",""))))</f>
        <v>Arabica</v>
      </c>
      <c r="O209" t="str">
        <f>IF(J209="L","Light", IF(J209="M","Medium", IF(J209="D","Dark","")))</f>
        <v>Medium</v>
      </c>
      <c r="P209" t="str">
        <f>_xlfn.XLOOKUP(Orders[[#This Row],[Customer ID]],customers!$A$1:$A$1001,customers!$I$1:$I$1001,"N/A",0)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"N/A", (_xlfn.XLOOKUP(C210,customers!$A$1:$A$1001,customers!$C$1:$C$1001,0)))</f>
        <v>chalfhide5s@google.ru</v>
      </c>
      <c r="H210" s="2" t="str">
        <f>_xlfn.XLOOKUP(C210,customers!$A$1:$A$1001,customers!$G$1:$G$1001,"N/A",0)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L210*E210</f>
        <v>29.16</v>
      </c>
      <c r="N210" t="str">
        <f>IF(orders!I210="Rob","Robusta",IF(orders!I210="Exc","Excelsa",IF(orders!I210="Ara","Arabica",IF(orders!I210="Lib","Liberica",""))))</f>
        <v>Excelsa</v>
      </c>
      <c r="O210" t="str">
        <f>IF(J210="L","Light", IF(J210="M","Medium", IF(J210="D","Dark","")))</f>
        <v>Dark</v>
      </c>
      <c r="P210" t="str">
        <f>_xlfn.XLOOKUP(Orders[[#This Row],[Customer ID]],customers!$A$1:$A$1001,customers!$I$1:$I$1001,"N/A",0)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"N/A", (_xlfn.XLOOKUP(C211,customers!$A$1:$A$1001,customers!$C$1:$C$1001,0)))</f>
        <v>fmalecky5t@list-manage.com</v>
      </c>
      <c r="H211" s="2" t="str">
        <f>_xlfn.XLOOKUP(C211,customers!$A$1:$A$1001,customers!$G$1:$G$1001,"N/A",0)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L211*E211</f>
        <v>6.75</v>
      </c>
      <c r="N211" t="str">
        <f>IF(orders!I211="Rob","Robusta",IF(orders!I211="Exc","Excelsa",IF(orders!I211="Ara","Arabica",IF(orders!I211="Lib","Liberica",""))))</f>
        <v>Arabica</v>
      </c>
      <c r="O211" t="str">
        <f>IF(J211="L","Light", IF(J211="M","Medium", IF(J211="D","Dark","")))</f>
        <v>Medium</v>
      </c>
      <c r="P211" t="str">
        <f>_xlfn.XLOOKUP(Orders[[#This Row],[Customer ID]],customers!$A$1:$A$1001,customers!$I$1:$I$1001,"N/A",0)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"N/A", (_xlfn.XLOOKUP(C212,customers!$A$1:$A$1001,customers!$C$1:$C$1001,0)))</f>
        <v>aattwater5u@wikia.com</v>
      </c>
      <c r="H212" s="2" t="str">
        <f>_xlfn.XLOOKUP(C212,customers!$A$1:$A$1001,customers!$G$1:$G$1001,"N/A",0)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L212*E212</f>
        <v>51.8</v>
      </c>
      <c r="N212" t="str">
        <f>IF(orders!I212="Rob","Robusta",IF(orders!I212="Exc","Excelsa",IF(orders!I212="Ara","Arabica",IF(orders!I212="Lib","Liberica",""))))</f>
        <v>Liberica</v>
      </c>
      <c r="O212" t="str">
        <f>IF(J212="L","Light", IF(J212="M","Medium", IF(J212="D","Dark","")))</f>
        <v>Dark</v>
      </c>
      <c r="P212" t="str">
        <f>_xlfn.XLOOKUP(Orders[[#This Row],[Customer ID]],customers!$A$1:$A$1001,customers!$I$1:$I$1001,"N/A",0)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"N/A", (_xlfn.XLOOKUP(C213,customers!$A$1:$A$1001,customers!$C$1:$C$1001,0)))</f>
        <v>mwhellans5v@mapquest.com</v>
      </c>
      <c r="H213" s="2" t="str">
        <f>_xlfn.XLOOKUP(C213,customers!$A$1:$A$1001,customers!$G$1:$G$1001,"N/A",0)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L213*E213</f>
        <v>53.46</v>
      </c>
      <c r="N213" t="str">
        <f>IF(orders!I213="Rob","Robusta",IF(orders!I213="Exc","Excelsa",IF(orders!I213="Ara","Arabica",IF(orders!I213="Lib","Liberica",""))))</f>
        <v>Excelsa</v>
      </c>
      <c r="O213" t="str">
        <f>IF(J213="L","Light", IF(J213="M","Medium", IF(J213="D","Dark","")))</f>
        <v>Light</v>
      </c>
      <c r="P213" t="str">
        <f>_xlfn.XLOOKUP(Orders[[#This Row],[Customer ID]],customers!$A$1:$A$1001,customers!$I$1:$I$1001,"N/A",0)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"N/A", (_xlfn.XLOOKUP(C214,customers!$A$1:$A$1001,customers!$C$1:$C$1001,0)))</f>
        <v>dcamilletti5w@businesswire.com</v>
      </c>
      <c r="H214" s="2" t="str">
        <f>_xlfn.XLOOKUP(C214,customers!$A$1:$A$1001,customers!$G$1:$G$1001,"N/A",0)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L214*E214</f>
        <v>14.58</v>
      </c>
      <c r="N214" t="str">
        <f>IF(orders!I214="Rob","Robusta",IF(orders!I214="Exc","Excelsa",IF(orders!I214="Ara","Arabica",IF(orders!I214="Lib","Liberica",""))))</f>
        <v>Excelsa</v>
      </c>
      <c r="O214" t="str">
        <f>IF(J214="L","Light", IF(J214="M","Medium", IF(J214="D","Dark","")))</f>
        <v>Dark</v>
      </c>
      <c r="P214" t="str">
        <f>_xlfn.XLOOKUP(Orders[[#This Row],[Customer ID]],customers!$A$1:$A$1001,customers!$I$1:$I$1001,"N/A",0)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"N/A", (_xlfn.XLOOKUP(C215,customers!$A$1:$A$1001,customers!$C$1:$C$1001,0)))</f>
        <v>egalgey5x@wufoo.com</v>
      </c>
      <c r="H215" s="2" t="str">
        <f>_xlfn.XLOOKUP(C215,customers!$A$1:$A$1001,customers!$G$1:$G$1001,"N/A",0)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L215*E215</f>
        <v>20.584999999999997</v>
      </c>
      <c r="N215" t="str">
        <f>IF(orders!I215="Rob","Robusta",IF(orders!I215="Exc","Excelsa",IF(orders!I215="Ara","Arabica",IF(orders!I215="Lib","Liberica",""))))</f>
        <v>Robusta</v>
      </c>
      <c r="O215" t="str">
        <f>IF(J215="L","Light", IF(J215="M","Medium", IF(J215="D","Dark","")))</f>
        <v>Dark</v>
      </c>
      <c r="P215" t="str">
        <f>_xlfn.XLOOKUP(Orders[[#This Row],[Customer ID]],customers!$A$1:$A$1001,customers!$I$1:$I$1001,"N/A",0)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"N/A", (_xlfn.XLOOKUP(C216,customers!$A$1:$A$1001,customers!$C$1:$C$1001,0)))</f>
        <v>mhame5y@newsvine.com</v>
      </c>
      <c r="H216" s="2" t="str">
        <f>_xlfn.XLOOKUP(C216,customers!$A$1:$A$1001,customers!$G$1:$G$1001,"N/A",0)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L216*E216</f>
        <v>31.7</v>
      </c>
      <c r="N216" t="str">
        <f>IF(orders!I216="Rob","Robusta",IF(orders!I216="Exc","Excelsa",IF(orders!I216="Ara","Arabica",IF(orders!I216="Lib","Liberica",""))))</f>
        <v>Liberica</v>
      </c>
      <c r="O216" t="str">
        <f>IF(J216="L","Light", IF(J216="M","Medium", IF(J216="D","Dark","")))</f>
        <v>Light</v>
      </c>
      <c r="P216" t="str">
        <f>_xlfn.XLOOKUP(Orders[[#This Row],[Customer ID]],customers!$A$1:$A$1001,customers!$I$1:$I$1001,"N/A",0)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"N/A", (_xlfn.XLOOKUP(C217,customers!$A$1:$A$1001,customers!$C$1:$C$1001,0)))</f>
        <v>igurnee5z@usnews.com</v>
      </c>
      <c r="H217" s="2" t="str">
        <f>_xlfn.XLOOKUP(C217,customers!$A$1:$A$1001,customers!$G$1:$G$1001,"N/A",0)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L217*E217</f>
        <v>23.31</v>
      </c>
      <c r="N217" t="str">
        <f>IF(orders!I217="Rob","Robusta",IF(orders!I217="Exc","Excelsa",IF(orders!I217="Ara","Arabica",IF(orders!I217="Lib","Liberica",""))))</f>
        <v>Liberica</v>
      </c>
      <c r="O217" t="str">
        <f>IF(J217="L","Light", IF(J217="M","Medium", IF(J217="D","Dark","")))</f>
        <v>Dark</v>
      </c>
      <c r="P217" t="str">
        <f>_xlfn.XLOOKUP(Orders[[#This Row],[Customer ID]],customers!$A$1:$A$1001,customers!$I$1:$I$1001,"N/A",0)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"N/A", (_xlfn.XLOOKUP(C218,customers!$A$1:$A$1001,customers!$C$1:$C$1001,0)))</f>
        <v>asnowding60@comsenz.com</v>
      </c>
      <c r="H218" s="2" t="str">
        <f>_xlfn.XLOOKUP(C218,customers!$A$1:$A$1001,customers!$G$1:$G$1001,"N/A",0)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L218*E218</f>
        <v>58.2</v>
      </c>
      <c r="N218" t="str">
        <f>IF(orders!I218="Rob","Robusta",IF(orders!I218="Exc","Excelsa",IF(orders!I218="Ara","Arabica",IF(orders!I218="Lib","Liberica",""))))</f>
        <v>Liberica</v>
      </c>
      <c r="O218" t="str">
        <f>IF(J218="L","Light", IF(J218="M","Medium", IF(J218="D","Dark","")))</f>
        <v>Medium</v>
      </c>
      <c r="P218" t="str">
        <f>_xlfn.XLOOKUP(Orders[[#This Row],[Customer ID]],customers!$A$1:$A$1001,customers!$I$1:$I$1001,"N/A",0)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"N/A", (_xlfn.XLOOKUP(C219,customers!$A$1:$A$1001,customers!$C$1:$C$1001,0)))</f>
        <v>gpoinsett61@berkeley.edu</v>
      </c>
      <c r="H219" s="2" t="str">
        <f>_xlfn.XLOOKUP(C219,customers!$A$1:$A$1001,customers!$G$1:$G$1001,"N/A",0)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L219*E219</f>
        <v>35.64</v>
      </c>
      <c r="N219" t="str">
        <f>IF(orders!I219="Rob","Robusta",IF(orders!I219="Exc","Excelsa",IF(orders!I219="Ara","Arabica",IF(orders!I219="Lib","Liberica",""))))</f>
        <v>Excelsa</v>
      </c>
      <c r="O219" t="str">
        <f>IF(J219="L","Light", IF(J219="M","Medium", IF(J219="D","Dark","")))</f>
        <v>Light</v>
      </c>
      <c r="P219" t="str">
        <f>_xlfn.XLOOKUP(Orders[[#This Row],[Customer ID]],customers!$A$1:$A$1001,customers!$I$1:$I$1001,"N/A",0)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"N/A", (_xlfn.XLOOKUP(C220,customers!$A$1:$A$1001,customers!$C$1:$C$1001,0)))</f>
        <v>rfurman62@t.co</v>
      </c>
      <c r="H220" s="2" t="str">
        <f>_xlfn.XLOOKUP(C220,customers!$A$1:$A$1001,customers!$G$1:$G$1001,"N/A",0)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L220*E220</f>
        <v>56.25</v>
      </c>
      <c r="N220" t="str">
        <f>IF(orders!I220="Rob","Robusta",IF(orders!I220="Exc","Excelsa",IF(orders!I220="Ara","Arabica",IF(orders!I220="Lib","Liberica",""))))</f>
        <v>Arabica</v>
      </c>
      <c r="O220" t="str">
        <f>IF(J220="L","Light", IF(J220="M","Medium", IF(J220="D","Dark","")))</f>
        <v>Medium</v>
      </c>
      <c r="P220" t="str">
        <f>_xlfn.XLOOKUP(Orders[[#This Row],[Customer ID]],customers!$A$1:$A$1001,customers!$I$1:$I$1001,"N/A",0)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"N/A", (_xlfn.XLOOKUP(C221,customers!$A$1:$A$1001,customers!$C$1:$C$1001,0)))</f>
        <v>ccrosier63@xrea.com</v>
      </c>
      <c r="H221" s="2" t="str">
        <f>_xlfn.XLOOKUP(C221,customers!$A$1:$A$1001,customers!$G$1:$G$1001,"N/A",0)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L221*E221</f>
        <v>10.754999999999999</v>
      </c>
      <c r="N221" t="str">
        <f>IF(orders!I221="Rob","Robusta",IF(orders!I221="Exc","Excelsa",IF(orders!I221="Ara","Arabica",IF(orders!I221="Lib","Liberica",""))))</f>
        <v>Robusta</v>
      </c>
      <c r="O221" t="str">
        <f>IF(J221="L","Light", IF(J221="M","Medium", IF(J221="D","Dark","")))</f>
        <v>Light</v>
      </c>
      <c r="P221" t="str">
        <f>_xlfn.XLOOKUP(Orders[[#This Row],[Customer ID]],customers!$A$1:$A$1001,customers!$I$1:$I$1001,"N/A",0)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"N/A", (_xlfn.XLOOKUP(C222,customers!$A$1:$A$1001,customers!$C$1:$C$1001,0)))</f>
        <v>ccrosier63@xrea.com</v>
      </c>
      <c r="H222" s="2" t="str">
        <f>_xlfn.XLOOKUP(C222,customers!$A$1:$A$1001,customers!$G$1:$G$1001,"N/A",0)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L222*E222</f>
        <v>14.924999999999999</v>
      </c>
      <c r="N222" t="str">
        <f>IF(orders!I222="Rob","Robusta",IF(orders!I222="Exc","Excelsa",IF(orders!I222="Ara","Arabica",IF(orders!I222="Lib","Liberica",""))))</f>
        <v>Robusta</v>
      </c>
      <c r="O222" t="str">
        <f>IF(J222="L","Light", IF(J222="M","Medium", IF(J222="D","Dark","")))</f>
        <v>Medium</v>
      </c>
      <c r="P222" t="str">
        <f>_xlfn.XLOOKUP(Orders[[#This Row],[Customer ID]],customers!$A$1:$A$1001,customers!$I$1:$I$1001,"N/A",0)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"N/A", (_xlfn.XLOOKUP(C223,customers!$A$1:$A$1001,customers!$C$1:$C$1001,0)))</f>
        <v>lrushmer65@europa.eu</v>
      </c>
      <c r="H223" s="2" t="str">
        <f>_xlfn.XLOOKUP(C223,customers!$A$1:$A$1001,customers!$G$1:$G$1001,"N/A",0)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L223*E223</f>
        <v>77.699999999999989</v>
      </c>
      <c r="N223" t="str">
        <f>IF(orders!I223="Rob","Robusta",IF(orders!I223="Exc","Excelsa",IF(orders!I223="Ara","Arabica",IF(orders!I223="Lib","Liberica",""))))</f>
        <v>Arabica</v>
      </c>
      <c r="O223" t="str">
        <f>IF(J223="L","Light", IF(J223="M","Medium", IF(J223="D","Dark","")))</f>
        <v>Light</v>
      </c>
      <c r="P223" t="str">
        <f>_xlfn.XLOOKUP(Orders[[#This Row],[Customer ID]],customers!$A$1:$A$1001,customers!$I$1:$I$1001,"N/A",0)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"N/A", (_xlfn.XLOOKUP(C224,customers!$A$1:$A$1001,customers!$C$1:$C$1001,0)))</f>
        <v>wedinborough66@github.io</v>
      </c>
      <c r="H224" s="2" t="str">
        <f>_xlfn.XLOOKUP(C224,customers!$A$1:$A$1001,customers!$G$1:$G$1001,"N/A",0)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L224*E224</f>
        <v>23.31</v>
      </c>
      <c r="N224" t="str">
        <f>IF(orders!I224="Rob","Robusta",IF(orders!I224="Exc","Excelsa",IF(orders!I224="Ara","Arabica",IF(orders!I224="Lib","Liberica",""))))</f>
        <v>Liberica</v>
      </c>
      <c r="O224" t="str">
        <f>IF(J224="L","Light", IF(J224="M","Medium", IF(J224="D","Dark","")))</f>
        <v>Dark</v>
      </c>
      <c r="P224" t="str">
        <f>_xlfn.XLOOKUP(Orders[[#This Row],[Customer ID]],customers!$A$1:$A$1001,customers!$I$1:$I$1001,"N/A",0)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"N/A", (_xlfn.XLOOKUP(C225,customers!$A$1:$A$1001,customers!$C$1:$C$1001,0)))</f>
        <v>N/A</v>
      </c>
      <c r="H225" s="2" t="str">
        <f>_xlfn.XLOOKUP(C225,customers!$A$1:$A$1001,customers!$G$1:$G$1001,"N/A",0)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L225*E225</f>
        <v>59.4</v>
      </c>
      <c r="N225" t="str">
        <f>IF(orders!I225="Rob","Robusta",IF(orders!I225="Exc","Excelsa",IF(orders!I225="Ara","Arabica",IF(orders!I225="Lib","Liberica",""))))</f>
        <v>Excelsa</v>
      </c>
      <c r="O225" t="str">
        <f>IF(J225="L","Light", IF(J225="M","Medium", IF(J225="D","Dark","")))</f>
        <v>Light</v>
      </c>
      <c r="P225" t="str">
        <f>_xlfn.XLOOKUP(Orders[[#This Row],[Customer ID]],customers!$A$1:$A$1001,customers!$I$1:$I$1001,"N/A",0)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"N/A", (_xlfn.XLOOKUP(C226,customers!$A$1:$A$1001,customers!$C$1:$C$1001,0)))</f>
        <v>kbromehead68@un.org</v>
      </c>
      <c r="H226" s="2" t="str">
        <f>_xlfn.XLOOKUP(C226,customers!$A$1:$A$1001,customers!$G$1:$G$1001,"N/A",0)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L226*E226</f>
        <v>119.13999999999999</v>
      </c>
      <c r="N226" t="str">
        <f>IF(orders!I226="Rob","Robusta",IF(orders!I226="Exc","Excelsa",IF(orders!I226="Ara","Arabica",IF(orders!I226="Lib","Liberica",""))))</f>
        <v>Liberica</v>
      </c>
      <c r="O226" t="str">
        <f>IF(J226="L","Light", IF(J226="M","Medium", IF(J226="D","Dark","")))</f>
        <v>Dark</v>
      </c>
      <c r="P226" t="str">
        <f>_xlfn.XLOOKUP(Orders[[#This Row],[Customer ID]],customers!$A$1:$A$1001,customers!$I$1:$I$1001,"N/A",0)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"N/A", (_xlfn.XLOOKUP(C227,customers!$A$1:$A$1001,customers!$C$1:$C$1001,0)))</f>
        <v>ewesterman69@si.edu</v>
      </c>
      <c r="H227" s="2" t="str">
        <f>_xlfn.XLOOKUP(C227,customers!$A$1:$A$1001,customers!$G$1:$G$1001,"N/A",0)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L227*E227</f>
        <v>14.339999999999998</v>
      </c>
      <c r="N227" t="str">
        <f>IF(orders!I227="Rob","Robusta",IF(orders!I227="Exc","Excelsa",IF(orders!I227="Ara","Arabica",IF(orders!I227="Lib","Liberica",""))))</f>
        <v>Robusta</v>
      </c>
      <c r="O227" t="str">
        <f>IF(J227="L","Light", IF(J227="M","Medium", IF(J227="D","Dark","")))</f>
        <v>Light</v>
      </c>
      <c r="P227" t="str">
        <f>_xlfn.XLOOKUP(Orders[[#This Row],[Customer ID]],customers!$A$1:$A$1001,customers!$I$1:$I$1001,"N/A",0)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"N/A", (_xlfn.XLOOKUP(C228,customers!$A$1:$A$1001,customers!$C$1:$C$1001,0)))</f>
        <v>ahutchens6a@amazonaws.com</v>
      </c>
      <c r="H228" s="2" t="str">
        <f>_xlfn.XLOOKUP(C228,customers!$A$1:$A$1001,customers!$G$1:$G$1001,"N/A",0)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L228*E228</f>
        <v>129.37499999999997</v>
      </c>
      <c r="N228" t="str">
        <f>IF(orders!I228="Rob","Robusta",IF(orders!I228="Exc","Excelsa",IF(orders!I228="Ara","Arabica",IF(orders!I228="Lib","Liberica",""))))</f>
        <v>Arabica</v>
      </c>
      <c r="O228" t="str">
        <f>IF(J228="L","Light", IF(J228="M","Medium", IF(J228="D","Dark","")))</f>
        <v>Medium</v>
      </c>
      <c r="P228" t="str">
        <f>_xlfn.XLOOKUP(Orders[[#This Row],[Customer ID]],customers!$A$1:$A$1001,customers!$I$1:$I$1001,"N/A",0)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"N/A", (_xlfn.XLOOKUP(C229,customers!$A$1:$A$1001,customers!$C$1:$C$1001,0)))</f>
        <v>nwyvill6b@naver.com</v>
      </c>
      <c r="H229" s="2" t="str">
        <f>_xlfn.XLOOKUP(C229,customers!$A$1:$A$1001,customers!$G$1:$G$1001,"N/A",0)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L229*E229</f>
        <v>16.11</v>
      </c>
      <c r="N229" t="str">
        <f>IF(orders!I229="Rob","Robusta",IF(orders!I229="Exc","Excelsa",IF(orders!I229="Ara","Arabica",IF(orders!I229="Lib","Liberica",""))))</f>
        <v>Robusta</v>
      </c>
      <c r="O229" t="str">
        <f>IF(J229="L","Light", IF(J229="M","Medium", IF(J229="D","Dark","")))</f>
        <v>Dark</v>
      </c>
      <c r="P229" t="str">
        <f>_xlfn.XLOOKUP(Orders[[#This Row],[Customer ID]],customers!$A$1:$A$1001,customers!$I$1:$I$1001,"N/A",0)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"N/A", (_xlfn.XLOOKUP(C230,customers!$A$1:$A$1001,customers!$C$1:$C$1001,0)))</f>
        <v>bmathon6c@barnesandnoble.com</v>
      </c>
      <c r="H230" s="2" t="str">
        <f>_xlfn.XLOOKUP(C230,customers!$A$1:$A$1001,customers!$G$1:$G$1001,"N/A",0)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L230*E230</f>
        <v>17.924999999999997</v>
      </c>
      <c r="N230" t="str">
        <f>IF(orders!I230="Rob","Robusta",IF(orders!I230="Exc","Excelsa",IF(orders!I230="Ara","Arabica",IF(orders!I230="Lib","Liberica",""))))</f>
        <v>Robusta</v>
      </c>
      <c r="O230" t="str">
        <f>IF(J230="L","Light", IF(J230="M","Medium", IF(J230="D","Dark","")))</f>
        <v>Light</v>
      </c>
      <c r="P230" t="str">
        <f>_xlfn.XLOOKUP(Orders[[#This Row],[Customer ID]],customers!$A$1:$A$1001,customers!$I$1:$I$1001,"N/A",0)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"N/A", (_xlfn.XLOOKUP(C231,customers!$A$1:$A$1001,customers!$C$1:$C$1001,0)))</f>
        <v>kstreight6d@about.com</v>
      </c>
      <c r="H231" s="2" t="str">
        <f>_xlfn.XLOOKUP(C231,customers!$A$1:$A$1001,customers!$G$1:$G$1001,"N/A",0)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L231*E231</f>
        <v>8.73</v>
      </c>
      <c r="N231" t="str">
        <f>IF(orders!I231="Rob","Robusta",IF(orders!I231="Exc","Excelsa",IF(orders!I231="Ara","Arabica",IF(orders!I231="Lib","Liberica",""))))</f>
        <v>Liberica</v>
      </c>
      <c r="O231" t="str">
        <f>IF(J231="L","Light", IF(J231="M","Medium", IF(J231="D","Dark","")))</f>
        <v>Medium</v>
      </c>
      <c r="P231" t="str">
        <f>_xlfn.XLOOKUP(Orders[[#This Row],[Customer ID]],customers!$A$1:$A$1001,customers!$I$1:$I$1001,"N/A",0)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"N/A", (_xlfn.XLOOKUP(C232,customers!$A$1:$A$1001,customers!$C$1:$C$1001,0)))</f>
        <v>pcutchie6e@globo.com</v>
      </c>
      <c r="H232" s="2" t="str">
        <f>_xlfn.XLOOKUP(C232,customers!$A$1:$A$1001,customers!$G$1:$G$1001,"N/A",0)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L232*E232</f>
        <v>51.749999999999993</v>
      </c>
      <c r="N232" t="str">
        <f>IF(orders!I232="Rob","Robusta",IF(orders!I232="Exc","Excelsa",IF(orders!I232="Ara","Arabica",IF(orders!I232="Lib","Liberica",""))))</f>
        <v>Arabica</v>
      </c>
      <c r="O232" t="str">
        <f>IF(J232="L","Light", IF(J232="M","Medium", IF(J232="D","Dark","")))</f>
        <v>Medium</v>
      </c>
      <c r="P232" t="str">
        <f>_xlfn.XLOOKUP(Orders[[#This Row],[Customer ID]],customers!$A$1:$A$1001,customers!$I$1:$I$1001,"N/A",0)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"N/A", (_xlfn.XLOOKUP(C233,customers!$A$1:$A$1001,customers!$C$1:$C$1001,0)))</f>
        <v>N/A</v>
      </c>
      <c r="H233" s="2" t="str">
        <f>_xlfn.XLOOKUP(C233,customers!$A$1:$A$1001,customers!$G$1:$G$1001,"N/A",0)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L233*E233</f>
        <v>8.73</v>
      </c>
      <c r="N233" t="str">
        <f>IF(orders!I233="Rob","Robusta",IF(orders!I233="Exc","Excelsa",IF(orders!I233="Ara","Arabica",IF(orders!I233="Lib","Liberica",""))))</f>
        <v>Liberica</v>
      </c>
      <c r="O233" t="str">
        <f>IF(J233="L","Light", IF(J233="M","Medium", IF(J233="D","Dark","")))</f>
        <v>Medium</v>
      </c>
      <c r="P233" t="str">
        <f>_xlfn.XLOOKUP(Orders[[#This Row],[Customer ID]],customers!$A$1:$A$1001,customers!$I$1:$I$1001,"N/A",0)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"N/A", (_xlfn.XLOOKUP(C234,customers!$A$1:$A$1001,customers!$C$1:$C$1001,0)))</f>
        <v>cgheraldi6g@opera.com</v>
      </c>
      <c r="H234" s="2" t="str">
        <f>_xlfn.XLOOKUP(C234,customers!$A$1:$A$1001,customers!$G$1:$G$1001,"N/A",0)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L234*E234</f>
        <v>23.774999999999999</v>
      </c>
      <c r="N234" t="str">
        <f>IF(orders!I234="Rob","Robusta",IF(orders!I234="Exc","Excelsa",IF(orders!I234="Ara","Arabica",IF(orders!I234="Lib","Liberica",""))))</f>
        <v>Liberica</v>
      </c>
      <c r="O234" t="str">
        <f>IF(J234="L","Light", IF(J234="M","Medium", IF(J234="D","Dark","")))</f>
        <v>Light</v>
      </c>
      <c r="P234" t="str">
        <f>_xlfn.XLOOKUP(Orders[[#This Row],[Customer ID]],customers!$A$1:$A$1001,customers!$I$1:$I$1001,"N/A",0)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"N/A", (_xlfn.XLOOKUP(C235,customers!$A$1:$A$1001,customers!$C$1:$C$1001,0)))</f>
        <v>bkenwell6h@over-blog.com</v>
      </c>
      <c r="H235" s="2" t="str">
        <f>_xlfn.XLOOKUP(C235,customers!$A$1:$A$1001,customers!$G$1:$G$1001,"N/A",0)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L235*E235</f>
        <v>20.625</v>
      </c>
      <c r="N235" t="str">
        <f>IF(orders!I235="Rob","Robusta",IF(orders!I235="Exc","Excelsa",IF(orders!I235="Ara","Arabica",IF(orders!I235="Lib","Liberica",""))))</f>
        <v>Excelsa</v>
      </c>
      <c r="O235" t="str">
        <f>IF(J235="L","Light", IF(J235="M","Medium", IF(J235="D","Dark","")))</f>
        <v>Medium</v>
      </c>
      <c r="P235" t="str">
        <f>_xlfn.XLOOKUP(Orders[[#This Row],[Customer ID]],customers!$A$1:$A$1001,customers!$I$1:$I$1001,"N/A",0)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"N/A", (_xlfn.XLOOKUP(C236,customers!$A$1:$A$1001,customers!$C$1:$C$1001,0)))</f>
        <v>tsutty6i@google.es</v>
      </c>
      <c r="H236" s="2" t="str">
        <f>_xlfn.XLOOKUP(C236,customers!$A$1:$A$1001,customers!$G$1:$G$1001,"N/A",0)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L236*E236</f>
        <v>36.454999999999998</v>
      </c>
      <c r="N236" t="str">
        <f>IF(orders!I236="Rob","Robusta",IF(orders!I236="Exc","Excelsa",IF(orders!I236="Ara","Arabica",IF(orders!I236="Lib","Liberica",""))))</f>
        <v>Liberica</v>
      </c>
      <c r="O236" t="str">
        <f>IF(J236="L","Light", IF(J236="M","Medium", IF(J236="D","Dark","")))</f>
        <v>Light</v>
      </c>
      <c r="P236" t="str">
        <f>_xlfn.XLOOKUP(Orders[[#This Row],[Customer ID]],customers!$A$1:$A$1001,customers!$I$1:$I$1001,"N/A",0)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"N/A", (_xlfn.XLOOKUP(C237,customers!$A$1:$A$1001,customers!$C$1:$C$1001,0)))</f>
        <v>N/A</v>
      </c>
      <c r="H237" s="2" t="str">
        <f>_xlfn.XLOOKUP(C237,customers!$A$1:$A$1001,customers!$G$1:$G$1001,"N/A",0)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L237*E237</f>
        <v>182.27499999999998</v>
      </c>
      <c r="N237" t="str">
        <f>IF(orders!I237="Rob","Robusta",IF(orders!I237="Exc","Excelsa",IF(orders!I237="Ara","Arabica",IF(orders!I237="Lib","Liberica",""))))</f>
        <v>Liberica</v>
      </c>
      <c r="O237" t="str">
        <f>IF(J237="L","Light", IF(J237="M","Medium", IF(J237="D","Dark","")))</f>
        <v>Light</v>
      </c>
      <c r="P237" t="str">
        <f>_xlfn.XLOOKUP(Orders[[#This Row],[Customer ID]],customers!$A$1:$A$1001,customers!$I$1:$I$1001,"N/A",0)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"N/A", (_xlfn.XLOOKUP(C238,customers!$A$1:$A$1001,customers!$C$1:$C$1001,0)))</f>
        <v>charce6k@cafepress.com</v>
      </c>
      <c r="H238" s="2" t="str">
        <f>_xlfn.XLOOKUP(C238,customers!$A$1:$A$1001,customers!$G$1:$G$1001,"N/A",0)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L238*E238</f>
        <v>89.35499999999999</v>
      </c>
      <c r="N238" t="str">
        <f>IF(orders!I238="Rob","Robusta",IF(orders!I238="Exc","Excelsa",IF(orders!I238="Ara","Arabica",IF(orders!I238="Lib","Liberica",""))))</f>
        <v>Liberica</v>
      </c>
      <c r="O238" t="str">
        <f>IF(J238="L","Light", IF(J238="M","Medium", IF(J238="D","Dark","")))</f>
        <v>Dark</v>
      </c>
      <c r="P238" t="str">
        <f>_xlfn.XLOOKUP(Orders[[#This Row],[Customer ID]],customers!$A$1:$A$1001,customers!$I$1:$I$1001,"N/A",0)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"N/A", (_xlfn.XLOOKUP(C239,customers!$A$1:$A$1001,customers!$C$1:$C$1001,0)))</f>
        <v>N/A</v>
      </c>
      <c r="H239" s="2" t="str">
        <f>_xlfn.XLOOKUP(C239,customers!$A$1:$A$1001,customers!$G$1:$G$1001,"N/A",0)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L239*E239</f>
        <v>3.5849999999999995</v>
      </c>
      <c r="N239" t="str">
        <f>IF(orders!I239="Rob","Robusta",IF(orders!I239="Exc","Excelsa",IF(orders!I239="Ara","Arabica",IF(orders!I239="Lib","Liberica",""))))</f>
        <v>Robusta</v>
      </c>
      <c r="O239" t="str">
        <f>IF(J239="L","Light", IF(J239="M","Medium", IF(J239="D","Dark","")))</f>
        <v>Light</v>
      </c>
      <c r="P239" t="str">
        <f>_xlfn.XLOOKUP(Orders[[#This Row],[Customer ID]],customers!$A$1:$A$1001,customers!$I$1:$I$1001,"N/A",0)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"N/A", (_xlfn.XLOOKUP(C240,customers!$A$1:$A$1001,customers!$C$1:$C$1001,0)))</f>
        <v>fdrysdale6m@symantec.com</v>
      </c>
      <c r="H240" s="2" t="str">
        <f>_xlfn.XLOOKUP(C240,customers!$A$1:$A$1001,customers!$G$1:$G$1001,"N/A",0)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L240*E240</f>
        <v>45.769999999999996</v>
      </c>
      <c r="N240" t="str">
        <f>IF(orders!I240="Rob","Robusta",IF(orders!I240="Exc","Excelsa",IF(orders!I240="Ara","Arabica",IF(orders!I240="Lib","Liberica",""))))</f>
        <v>Robusta</v>
      </c>
      <c r="O240" t="str">
        <f>IF(J240="L","Light", IF(J240="M","Medium", IF(J240="D","Dark","")))</f>
        <v>Medium</v>
      </c>
      <c r="P240" t="str">
        <f>_xlfn.XLOOKUP(Orders[[#This Row],[Customer ID]],customers!$A$1:$A$1001,customers!$I$1:$I$1001,"N/A",0)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"N/A", (_xlfn.XLOOKUP(C241,customers!$A$1:$A$1001,customers!$C$1:$C$1001,0)))</f>
        <v>dmagowan6n@fc2.com</v>
      </c>
      <c r="H241" s="2" t="str">
        <f>_xlfn.XLOOKUP(C241,customers!$A$1:$A$1001,customers!$G$1:$G$1001,"N/A",0)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L241*E241</f>
        <v>59.4</v>
      </c>
      <c r="N241" t="str">
        <f>IF(orders!I241="Rob","Robusta",IF(orders!I241="Exc","Excelsa",IF(orders!I241="Ara","Arabica",IF(orders!I241="Lib","Liberica",""))))</f>
        <v>Excelsa</v>
      </c>
      <c r="O241" t="str">
        <f>IF(J241="L","Light", IF(J241="M","Medium", IF(J241="D","Dark","")))</f>
        <v>Light</v>
      </c>
      <c r="P241" t="str">
        <f>_xlfn.XLOOKUP(Orders[[#This Row],[Customer ID]],customers!$A$1:$A$1001,customers!$I$1:$I$1001,"N/A",0)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"N/A", (_xlfn.XLOOKUP(C242,customers!$A$1:$A$1001,customers!$C$1:$C$1001,0)))</f>
        <v>N/A</v>
      </c>
      <c r="H242" s="2" t="str">
        <f>_xlfn.XLOOKUP(C242,customers!$A$1:$A$1001,customers!$G$1:$G$1001,"N/A",0)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L242*E242</f>
        <v>155.24999999999997</v>
      </c>
      <c r="N242" t="str">
        <f>IF(orders!I242="Rob","Robusta",IF(orders!I242="Exc","Excelsa",IF(orders!I242="Ara","Arabica",IF(orders!I242="Lib","Liberica",""))))</f>
        <v>Arabica</v>
      </c>
      <c r="O242" t="str">
        <f>IF(J242="L","Light", IF(J242="M","Medium", IF(J242="D","Dark","")))</f>
        <v>Medium</v>
      </c>
      <c r="P242" t="str">
        <f>_xlfn.XLOOKUP(Orders[[#This Row],[Customer ID]],customers!$A$1:$A$1001,customers!$I$1:$I$1001,"N/A",0)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"N/A", (_xlfn.XLOOKUP(C243,customers!$A$1:$A$1001,customers!$C$1:$C$1001,0)))</f>
        <v>N/A</v>
      </c>
      <c r="H243" s="2" t="str">
        <f>_xlfn.XLOOKUP(C243,customers!$A$1:$A$1001,customers!$G$1:$G$1001,"N/A",0)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L243*E243</f>
        <v>45.769999999999996</v>
      </c>
      <c r="N243" t="str">
        <f>IF(orders!I243="Rob","Robusta",IF(orders!I243="Exc","Excelsa",IF(orders!I243="Ara","Arabica",IF(orders!I243="Lib","Liberica",""))))</f>
        <v>Robusta</v>
      </c>
      <c r="O243" t="str">
        <f>IF(J243="L","Light", IF(J243="M","Medium", IF(J243="D","Dark","")))</f>
        <v>Medium</v>
      </c>
      <c r="P243" t="str">
        <f>_xlfn.XLOOKUP(Orders[[#This Row],[Customer ID]],customers!$A$1:$A$1001,customers!$I$1:$I$1001,"N/A",0)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"N/A", (_xlfn.XLOOKUP(C244,customers!$A$1:$A$1001,customers!$C$1:$C$1001,0)))</f>
        <v>srushbrooke6q@youku.com</v>
      </c>
      <c r="H244" s="2" t="str">
        <f>_xlfn.XLOOKUP(C244,customers!$A$1:$A$1001,customers!$G$1:$G$1001,"N/A",0)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L244*E244</f>
        <v>36.450000000000003</v>
      </c>
      <c r="N244" t="str">
        <f>IF(orders!I244="Rob","Robusta",IF(orders!I244="Exc","Excelsa",IF(orders!I244="Ara","Arabica",IF(orders!I244="Lib","Liberica",""))))</f>
        <v>Excelsa</v>
      </c>
      <c r="O244" t="str">
        <f>IF(J244="L","Light", IF(J244="M","Medium", IF(J244="D","Dark","")))</f>
        <v>Dark</v>
      </c>
      <c r="P244" t="str">
        <f>_xlfn.XLOOKUP(Orders[[#This Row],[Customer ID]],customers!$A$1:$A$1001,customers!$I$1:$I$1001,"N/A",0)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"N/A", (_xlfn.XLOOKUP(C245,customers!$A$1:$A$1001,customers!$C$1:$C$1001,0)))</f>
        <v>tdrynan6r@deviantart.com</v>
      </c>
      <c r="H245" s="2" t="str">
        <f>_xlfn.XLOOKUP(C245,customers!$A$1:$A$1001,customers!$G$1:$G$1001,"N/A",0)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L245*E245</f>
        <v>29.16</v>
      </c>
      <c r="N245" t="str">
        <f>IF(orders!I245="Rob","Robusta",IF(orders!I245="Exc","Excelsa",IF(orders!I245="Ara","Arabica",IF(orders!I245="Lib","Liberica",""))))</f>
        <v>Excelsa</v>
      </c>
      <c r="O245" t="str">
        <f>IF(J245="L","Light", IF(J245="M","Medium", IF(J245="D","Dark","")))</f>
        <v>Dark</v>
      </c>
      <c r="P245" t="str">
        <f>_xlfn.XLOOKUP(Orders[[#This Row],[Customer ID]],customers!$A$1:$A$1001,customers!$I$1:$I$1001,"N/A",0)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"N/A", (_xlfn.XLOOKUP(C246,customers!$A$1:$A$1001,customers!$C$1:$C$1001,0)))</f>
        <v>eyurkov6s@hud.gov</v>
      </c>
      <c r="H246" s="2" t="str">
        <f>_xlfn.XLOOKUP(C246,customers!$A$1:$A$1001,customers!$G$1:$G$1001,"N/A",0)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L246*E246</f>
        <v>133.85999999999999</v>
      </c>
      <c r="N246" t="str">
        <f>IF(orders!I246="Rob","Robusta",IF(orders!I246="Exc","Excelsa",IF(orders!I246="Ara","Arabica",IF(orders!I246="Lib","Liberica",""))))</f>
        <v>Liberica</v>
      </c>
      <c r="O246" t="str">
        <f>IF(J246="L","Light", IF(J246="M","Medium", IF(J246="D","Dark","")))</f>
        <v>Medium</v>
      </c>
      <c r="P246" t="str">
        <f>_xlfn.XLOOKUP(Orders[[#This Row],[Customer ID]],customers!$A$1:$A$1001,customers!$I$1:$I$1001,"N/A",0)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"N/A", (_xlfn.XLOOKUP(C247,customers!$A$1:$A$1001,customers!$C$1:$C$1001,0)))</f>
        <v>lmallan6t@state.gov</v>
      </c>
      <c r="H247" s="2" t="str">
        <f>_xlfn.XLOOKUP(C247,customers!$A$1:$A$1001,customers!$G$1:$G$1001,"N/A",0)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L247*E247</f>
        <v>23.774999999999999</v>
      </c>
      <c r="N247" t="str">
        <f>IF(orders!I247="Rob","Robusta",IF(orders!I247="Exc","Excelsa",IF(orders!I247="Ara","Arabica",IF(orders!I247="Lib","Liberica",""))))</f>
        <v>Liberica</v>
      </c>
      <c r="O247" t="str">
        <f>IF(J247="L","Light", IF(J247="M","Medium", IF(J247="D","Dark","")))</f>
        <v>Light</v>
      </c>
      <c r="P247" t="str">
        <f>_xlfn.XLOOKUP(Orders[[#This Row],[Customer ID]],customers!$A$1:$A$1001,customers!$I$1:$I$1001,"N/A",0)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"N/A", (_xlfn.XLOOKUP(C248,customers!$A$1:$A$1001,customers!$C$1:$C$1001,0)))</f>
        <v>gbentjens6u@netlog.com</v>
      </c>
      <c r="H248" s="2" t="str">
        <f>_xlfn.XLOOKUP(C248,customers!$A$1:$A$1001,customers!$G$1:$G$1001,"N/A",0)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L248*E248</f>
        <v>38.849999999999994</v>
      </c>
      <c r="N248" t="str">
        <f>IF(orders!I248="Rob","Robusta",IF(orders!I248="Exc","Excelsa",IF(orders!I248="Ara","Arabica",IF(orders!I248="Lib","Liberica",""))))</f>
        <v>Liberica</v>
      </c>
      <c r="O248" t="str">
        <f>IF(J248="L","Light", IF(J248="M","Medium", IF(J248="D","Dark","")))</f>
        <v>Dark</v>
      </c>
      <c r="P248" t="str">
        <f>_xlfn.XLOOKUP(Orders[[#This Row],[Customer ID]],customers!$A$1:$A$1001,customers!$I$1:$I$1001,"N/A",0)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"N/A", (_xlfn.XLOOKUP(C249,customers!$A$1:$A$1001,customers!$C$1:$C$1001,0)))</f>
        <v>N/A</v>
      </c>
      <c r="H249" s="2" t="str">
        <f>_xlfn.XLOOKUP(C249,customers!$A$1:$A$1001,customers!$G$1:$G$1001,"N/A",0)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L249*E249</f>
        <v>21.509999999999998</v>
      </c>
      <c r="N249" t="str">
        <f>IF(orders!I249="Rob","Robusta",IF(orders!I249="Exc","Excelsa",IF(orders!I249="Ara","Arabica",IF(orders!I249="Lib","Liberica",""))))</f>
        <v>Robusta</v>
      </c>
      <c r="O249" t="str">
        <f>IF(J249="L","Light", IF(J249="M","Medium", IF(J249="D","Dark","")))</f>
        <v>Light</v>
      </c>
      <c r="P249" t="str">
        <f>_xlfn.XLOOKUP(Orders[[#This Row],[Customer ID]],customers!$A$1:$A$1001,customers!$I$1:$I$1001,"N/A",0)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"N/A", (_xlfn.XLOOKUP(C250,customers!$A$1:$A$1001,customers!$C$1:$C$1001,0)))</f>
        <v>lentwistle6w@omniture.com</v>
      </c>
      <c r="H250" s="2" t="str">
        <f>_xlfn.XLOOKUP(C250,customers!$A$1:$A$1001,customers!$G$1:$G$1001,"N/A",0)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L250*E250</f>
        <v>9.9499999999999993</v>
      </c>
      <c r="N250" t="str">
        <f>IF(orders!I250="Rob","Robusta",IF(orders!I250="Exc","Excelsa",IF(orders!I250="Ara","Arabica",IF(orders!I250="Lib","Liberica",""))))</f>
        <v>Arabica</v>
      </c>
      <c r="O250" t="str">
        <f>IF(J250="L","Light", IF(J250="M","Medium", IF(J250="D","Dark","")))</f>
        <v>Dark</v>
      </c>
      <c r="P250" t="str">
        <f>_xlfn.XLOOKUP(Orders[[#This Row],[Customer ID]],customers!$A$1:$A$1001,customers!$I$1:$I$1001,"N/A",0)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"N/A", (_xlfn.XLOOKUP(C251,customers!$A$1:$A$1001,customers!$C$1:$C$1001,0)))</f>
        <v>zkiffe74@cyberchimps.com</v>
      </c>
      <c r="H251" s="2" t="str">
        <f>_xlfn.XLOOKUP(C251,customers!$A$1:$A$1001,customers!$G$1:$G$1001,"N/A",0)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L251*E251</f>
        <v>15.85</v>
      </c>
      <c r="N251" t="str">
        <f>IF(orders!I251="Rob","Robusta",IF(orders!I251="Exc","Excelsa",IF(orders!I251="Ara","Arabica",IF(orders!I251="Lib","Liberica",""))))</f>
        <v>Liberica</v>
      </c>
      <c r="O251" t="str">
        <f>IF(J251="L","Light", IF(J251="M","Medium", IF(J251="D","Dark","")))</f>
        <v>Light</v>
      </c>
      <c r="P251" t="str">
        <f>_xlfn.XLOOKUP(Orders[[#This Row],[Customer ID]],customers!$A$1:$A$1001,customers!$I$1:$I$1001,"N/A",0)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"N/A", (_xlfn.XLOOKUP(C252,customers!$A$1:$A$1001,customers!$C$1:$C$1001,0)))</f>
        <v>macott6y@pagesperso-orange.fr</v>
      </c>
      <c r="H252" s="2" t="str">
        <f>_xlfn.XLOOKUP(C252,customers!$A$1:$A$1001,customers!$G$1:$G$1001,"N/A",0)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L252*E252</f>
        <v>2.9849999999999999</v>
      </c>
      <c r="N252" t="str">
        <f>IF(orders!I252="Rob","Robusta",IF(orders!I252="Exc","Excelsa",IF(orders!I252="Ara","Arabica",IF(orders!I252="Lib","Liberica",""))))</f>
        <v>Robusta</v>
      </c>
      <c r="O252" t="str">
        <f>IF(J252="L","Light", IF(J252="M","Medium", IF(J252="D","Dark","")))</f>
        <v>Medium</v>
      </c>
      <c r="P252" t="str">
        <f>_xlfn.XLOOKUP(Orders[[#This Row],[Customer ID]],customers!$A$1:$A$1001,customers!$I$1:$I$1001,"N/A",0)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"N/A", (_xlfn.XLOOKUP(C253,customers!$A$1:$A$1001,customers!$C$1:$C$1001,0)))</f>
        <v>cheaviside6z@rediff.com</v>
      </c>
      <c r="H253" s="2" t="str">
        <f>_xlfn.XLOOKUP(C253,customers!$A$1:$A$1001,customers!$G$1:$G$1001,"N/A",0)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L253*E253</f>
        <v>68.75</v>
      </c>
      <c r="N253" t="str">
        <f>IF(orders!I253="Rob","Robusta",IF(orders!I253="Exc","Excelsa",IF(orders!I253="Ara","Arabica",IF(orders!I253="Lib","Liberica",""))))</f>
        <v>Excelsa</v>
      </c>
      <c r="O253" t="str">
        <f>IF(J253="L","Light", IF(J253="M","Medium", IF(J253="D","Dark","")))</f>
        <v>Medium</v>
      </c>
      <c r="P253" t="str">
        <f>_xlfn.XLOOKUP(Orders[[#This Row],[Customer ID]],customers!$A$1:$A$1001,customers!$I$1:$I$1001,"N/A",0)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"N/A", (_xlfn.XLOOKUP(C254,customers!$A$1:$A$1001,customers!$C$1:$C$1001,0)))</f>
        <v>N/A</v>
      </c>
      <c r="H254" s="2" t="str">
        <f>_xlfn.XLOOKUP(C254,customers!$A$1:$A$1001,customers!$G$1:$G$1001,"N/A",0)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L254*E254</f>
        <v>29.849999999999998</v>
      </c>
      <c r="N254" t="str">
        <f>IF(orders!I254="Rob","Robusta",IF(orders!I254="Exc","Excelsa",IF(orders!I254="Ara","Arabica",IF(orders!I254="Lib","Liberica",""))))</f>
        <v>Arabica</v>
      </c>
      <c r="O254" t="str">
        <f>IF(J254="L","Light", IF(J254="M","Medium", IF(J254="D","Dark","")))</f>
        <v>Dark</v>
      </c>
      <c r="P254" t="str">
        <f>_xlfn.XLOOKUP(Orders[[#This Row],[Customer ID]],customers!$A$1:$A$1001,customers!$I$1:$I$1001,"N/A",0)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"N/A", (_xlfn.XLOOKUP(C255,customers!$A$1:$A$1001,customers!$C$1:$C$1001,0)))</f>
        <v>lkernan71@wsj.com</v>
      </c>
      <c r="H255" s="2" t="str">
        <f>_xlfn.XLOOKUP(C255,customers!$A$1:$A$1001,customers!$G$1:$G$1001,"N/A",0)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L255*E255</f>
        <v>58.2</v>
      </c>
      <c r="N255" t="str">
        <f>IF(orders!I255="Rob","Robusta",IF(orders!I255="Exc","Excelsa",IF(orders!I255="Ara","Arabica",IF(orders!I255="Lib","Liberica",""))))</f>
        <v>Liberica</v>
      </c>
      <c r="O255" t="str">
        <f>IF(J255="L","Light", IF(J255="M","Medium", IF(J255="D","Dark","")))</f>
        <v>Medium</v>
      </c>
      <c r="P255" t="str">
        <f>_xlfn.XLOOKUP(Orders[[#This Row],[Customer ID]],customers!$A$1:$A$1001,customers!$I$1:$I$1001,"N/A",0)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"N/A", (_xlfn.XLOOKUP(C256,customers!$A$1:$A$1001,customers!$C$1:$C$1001,0)))</f>
        <v>rmclae72@dailymotion.com</v>
      </c>
      <c r="H256" s="2" t="str">
        <f>_xlfn.XLOOKUP(C256,customers!$A$1:$A$1001,customers!$G$1:$G$1001,"N/A",0)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L256*E256</f>
        <v>28.679999999999996</v>
      </c>
      <c r="N256" t="str">
        <f>IF(orders!I256="Rob","Robusta",IF(orders!I256="Exc","Excelsa",IF(orders!I256="Ara","Arabica",IF(orders!I256="Lib","Liberica",""))))</f>
        <v>Robusta</v>
      </c>
      <c r="O256" t="str">
        <f>IF(J256="L","Light", IF(J256="M","Medium", IF(J256="D","Dark","")))</f>
        <v>Light</v>
      </c>
      <c r="P256" t="str">
        <f>_xlfn.XLOOKUP(Orders[[#This Row],[Customer ID]],customers!$A$1:$A$1001,customers!$I$1:$I$1001,"N/A",0)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"N/A", (_xlfn.XLOOKUP(C257,customers!$A$1:$A$1001,customers!$C$1:$C$1001,0)))</f>
        <v>cblowfelde73@ustream.tv</v>
      </c>
      <c r="H257" s="2" t="str">
        <f>_xlfn.XLOOKUP(C257,customers!$A$1:$A$1001,customers!$G$1:$G$1001,"N/A",0)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L257*E257</f>
        <v>21.509999999999998</v>
      </c>
      <c r="N257" t="str">
        <f>IF(orders!I257="Rob","Robusta",IF(orders!I257="Exc","Excelsa",IF(orders!I257="Ara","Arabica",IF(orders!I257="Lib","Liberica",""))))</f>
        <v>Robusta</v>
      </c>
      <c r="O257" t="str">
        <f>IF(J257="L","Light", IF(J257="M","Medium", IF(J257="D","Dark","")))</f>
        <v>Light</v>
      </c>
      <c r="P257" t="str">
        <f>_xlfn.XLOOKUP(Orders[[#This Row],[Customer ID]],customers!$A$1:$A$1001,customers!$I$1:$I$1001,"N/A",0)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"N/A", (_xlfn.XLOOKUP(C258,customers!$A$1:$A$1001,customers!$C$1:$C$1001,0)))</f>
        <v>zkiffe74@cyberchimps.com</v>
      </c>
      <c r="H258" s="2" t="str">
        <f>_xlfn.XLOOKUP(C258,customers!$A$1:$A$1001,customers!$G$1:$G$1001,"N/A",0)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L258*E258</f>
        <v>17.46</v>
      </c>
      <c r="N258" t="str">
        <f>IF(orders!I258="Rob","Robusta",IF(orders!I258="Exc","Excelsa",IF(orders!I258="Ara","Arabica",IF(orders!I258="Lib","Liberica",""))))</f>
        <v>Liberica</v>
      </c>
      <c r="O258" t="str">
        <f>IF(J258="L","Light", IF(J258="M","Medium", IF(J258="D","Dark","")))</f>
        <v>Medium</v>
      </c>
      <c r="P258" t="str">
        <f>_xlfn.XLOOKUP(Orders[[#This Row],[Customer ID]],customers!$A$1:$A$1001,customers!$I$1:$I$1001,"N/A",0)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"N/A", (_xlfn.XLOOKUP(C259,customers!$A$1:$A$1001,customers!$C$1:$C$1001,0)))</f>
        <v>docalleran75@ucla.edu</v>
      </c>
      <c r="H259" s="2" t="str">
        <f>_xlfn.XLOOKUP(C259,customers!$A$1:$A$1001,customers!$G$1:$G$1001,"N/A",0)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L259*E259</f>
        <v>27.945</v>
      </c>
      <c r="N259" t="str">
        <f>IF(orders!I259="Rob","Robusta",IF(orders!I259="Exc","Excelsa",IF(orders!I259="Ara","Arabica",IF(orders!I259="Lib","Liberica",""))))</f>
        <v>Excelsa</v>
      </c>
      <c r="O259" t="str">
        <f>IF(J259="L","Light", IF(J259="M","Medium", IF(J259="D","Dark","")))</f>
        <v>Dark</v>
      </c>
      <c r="P259" t="str">
        <f>_xlfn.XLOOKUP(Orders[[#This Row],[Customer ID]],customers!$A$1:$A$1001,customers!$I$1:$I$1001,"N/A",0)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"N/A", (_xlfn.XLOOKUP(C260,customers!$A$1:$A$1001,customers!$C$1:$C$1001,0)))</f>
        <v>ccromwell76@desdev.cn</v>
      </c>
      <c r="H260" s="2" t="str">
        <f>_xlfn.XLOOKUP(C260,customers!$A$1:$A$1001,customers!$G$1:$G$1001,"N/A",0)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L260*E260</f>
        <v>139.72499999999999</v>
      </c>
      <c r="N260" t="str">
        <f>IF(orders!I260="Rob","Robusta",IF(orders!I260="Exc","Excelsa",IF(orders!I260="Ara","Arabica",IF(orders!I260="Lib","Liberica",""))))</f>
        <v>Excelsa</v>
      </c>
      <c r="O260" t="str">
        <f>IF(J260="L","Light", IF(J260="M","Medium", IF(J260="D","Dark","")))</f>
        <v>Dark</v>
      </c>
      <c r="P260" t="str">
        <f>_xlfn.XLOOKUP(Orders[[#This Row],[Customer ID]],customers!$A$1:$A$1001,customers!$I$1:$I$1001,"N/A",0)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"N/A", (_xlfn.XLOOKUP(C261,customers!$A$1:$A$1001,customers!$C$1:$C$1001,0)))</f>
        <v>ihay77@lulu.com</v>
      </c>
      <c r="H261" s="2" t="str">
        <f>_xlfn.XLOOKUP(C261,customers!$A$1:$A$1001,customers!$G$1:$G$1001,"N/A",0)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L261*E261</f>
        <v>5.97</v>
      </c>
      <c r="N261" t="str">
        <f>IF(orders!I261="Rob","Robusta",IF(orders!I261="Exc","Excelsa",IF(orders!I261="Ara","Arabica",IF(orders!I261="Lib","Liberica",""))))</f>
        <v>Robusta</v>
      </c>
      <c r="O261" t="str">
        <f>IF(J261="L","Light", IF(J261="M","Medium", IF(J261="D","Dark","")))</f>
        <v>Medium</v>
      </c>
      <c r="P261" t="str">
        <f>_xlfn.XLOOKUP(Orders[[#This Row],[Customer ID]],customers!$A$1:$A$1001,customers!$I$1:$I$1001,"N/A",0)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"N/A", (_xlfn.XLOOKUP(C262,customers!$A$1:$A$1001,customers!$C$1:$C$1001,0)))</f>
        <v>ttaffarello78@sciencedaily.com</v>
      </c>
      <c r="H262" s="2" t="str">
        <f>_xlfn.XLOOKUP(C262,customers!$A$1:$A$1001,customers!$G$1:$G$1001,"N/A",0)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L262*E262</f>
        <v>27.484999999999996</v>
      </c>
      <c r="N262" t="str">
        <f>IF(orders!I262="Rob","Robusta",IF(orders!I262="Exc","Excelsa",IF(orders!I262="Ara","Arabica",IF(orders!I262="Lib","Liberica",""))))</f>
        <v>Robusta</v>
      </c>
      <c r="O262" t="str">
        <f>IF(J262="L","Light", IF(J262="M","Medium", IF(J262="D","Dark","")))</f>
        <v>Light</v>
      </c>
      <c r="P262" t="str">
        <f>_xlfn.XLOOKUP(Orders[[#This Row],[Customer ID]],customers!$A$1:$A$1001,customers!$I$1:$I$1001,"N/A",0)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"N/A", (_xlfn.XLOOKUP(C263,customers!$A$1:$A$1001,customers!$C$1:$C$1001,0)))</f>
        <v>mcanty79@jigsy.com</v>
      </c>
      <c r="H263" s="2" t="str">
        <f>_xlfn.XLOOKUP(C263,customers!$A$1:$A$1001,customers!$G$1:$G$1001,"N/A",0)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L263*E263</f>
        <v>59.75</v>
      </c>
      <c r="N263" t="str">
        <f>IF(orders!I263="Rob","Robusta",IF(orders!I263="Exc","Excelsa",IF(orders!I263="Ara","Arabica",IF(orders!I263="Lib","Liberica",""))))</f>
        <v>Robusta</v>
      </c>
      <c r="O263" t="str">
        <f>IF(J263="L","Light", IF(J263="M","Medium", IF(J263="D","Dark","")))</f>
        <v>Light</v>
      </c>
      <c r="P263" t="str">
        <f>_xlfn.XLOOKUP(Orders[[#This Row],[Customer ID]],customers!$A$1:$A$1001,customers!$I$1:$I$1001,"N/A",0)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"N/A", (_xlfn.XLOOKUP(C264,customers!$A$1:$A$1001,customers!$C$1:$C$1001,0)))</f>
        <v>jkopke7a@auda.org.au</v>
      </c>
      <c r="H264" s="2" t="str">
        <f>_xlfn.XLOOKUP(C264,customers!$A$1:$A$1001,customers!$G$1:$G$1001,"N/A",0)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L264*E264</f>
        <v>41.25</v>
      </c>
      <c r="N264" t="str">
        <f>IF(orders!I264="Rob","Robusta",IF(orders!I264="Exc","Excelsa",IF(orders!I264="Ara","Arabica",IF(orders!I264="Lib","Liberica",""))))</f>
        <v>Excelsa</v>
      </c>
      <c r="O264" t="str">
        <f>IF(J264="L","Light", IF(J264="M","Medium", IF(J264="D","Dark","")))</f>
        <v>Medium</v>
      </c>
      <c r="P264" t="str">
        <f>_xlfn.XLOOKUP(Orders[[#This Row],[Customer ID]],customers!$A$1:$A$1001,customers!$I$1:$I$1001,"N/A",0)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"N/A", (_xlfn.XLOOKUP(C265,customers!$A$1:$A$1001,customers!$C$1:$C$1001,0)))</f>
        <v>N/A</v>
      </c>
      <c r="H265" s="2" t="str">
        <f>_xlfn.XLOOKUP(C265,customers!$A$1:$A$1001,customers!$G$1:$G$1001,"N/A",0)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L265*E265</f>
        <v>133.85999999999999</v>
      </c>
      <c r="N265" t="str">
        <f>IF(orders!I265="Rob","Robusta",IF(orders!I265="Exc","Excelsa",IF(orders!I265="Ara","Arabica",IF(orders!I265="Lib","Liberica",""))))</f>
        <v>Liberica</v>
      </c>
      <c r="O265" t="str">
        <f>IF(J265="L","Light", IF(J265="M","Medium", IF(J265="D","Dark","")))</f>
        <v>Medium</v>
      </c>
      <c r="P265" t="str">
        <f>_xlfn.XLOOKUP(Orders[[#This Row],[Customer ID]],customers!$A$1:$A$1001,customers!$I$1:$I$1001,"N/A",0)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"N/A", (_xlfn.XLOOKUP(C266,customers!$A$1:$A$1001,customers!$C$1:$C$1001,0)))</f>
        <v>N/A</v>
      </c>
      <c r="H266" s="2" t="str">
        <f>_xlfn.XLOOKUP(C266,customers!$A$1:$A$1001,customers!$G$1:$G$1001,"N/A",0)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L266*E266</f>
        <v>59.75</v>
      </c>
      <c r="N266" t="str">
        <f>IF(orders!I266="Rob","Robusta",IF(orders!I266="Exc","Excelsa",IF(orders!I266="Ara","Arabica",IF(orders!I266="Lib","Liberica",""))))</f>
        <v>Robusta</v>
      </c>
      <c r="O266" t="str">
        <f>IF(J266="L","Light", IF(J266="M","Medium", IF(J266="D","Dark","")))</f>
        <v>Light</v>
      </c>
      <c r="P266" t="str">
        <f>_xlfn.XLOOKUP(Orders[[#This Row],[Customer ID]],customers!$A$1:$A$1001,customers!$I$1:$I$1001,"N/A",0)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"N/A", (_xlfn.XLOOKUP(C267,customers!$A$1:$A$1001,customers!$C$1:$C$1001,0)))</f>
        <v>vhellmore7d@bbc.co.uk</v>
      </c>
      <c r="H267" s="2" t="str">
        <f>_xlfn.XLOOKUP(C267,customers!$A$1:$A$1001,customers!$G$1:$G$1001,"N/A",0)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L267*E267</f>
        <v>5.97</v>
      </c>
      <c r="N267" t="str">
        <f>IF(orders!I267="Rob","Robusta",IF(orders!I267="Exc","Excelsa",IF(orders!I267="Ara","Arabica",IF(orders!I267="Lib","Liberica",""))))</f>
        <v>Arabica</v>
      </c>
      <c r="O267" t="str">
        <f>IF(J267="L","Light", IF(J267="M","Medium", IF(J267="D","Dark","")))</f>
        <v>Dark</v>
      </c>
      <c r="P267" t="str">
        <f>_xlfn.XLOOKUP(Orders[[#This Row],[Customer ID]],customers!$A$1:$A$1001,customers!$I$1:$I$1001,"N/A",0)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"N/A", (_xlfn.XLOOKUP(C268,customers!$A$1:$A$1001,customers!$C$1:$C$1001,0)))</f>
        <v>mseawright7e@nbcnews.com</v>
      </c>
      <c r="H268" s="2" t="str">
        <f>_xlfn.XLOOKUP(C268,customers!$A$1:$A$1001,customers!$G$1:$G$1001,"N/A",0)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L268*E268</f>
        <v>24.3</v>
      </c>
      <c r="N268" t="str">
        <f>IF(orders!I268="Rob","Robusta",IF(orders!I268="Exc","Excelsa",IF(orders!I268="Ara","Arabica",IF(orders!I268="Lib","Liberica",""))))</f>
        <v>Excelsa</v>
      </c>
      <c r="O268" t="str">
        <f>IF(J268="L","Light", IF(J268="M","Medium", IF(J268="D","Dark","")))</f>
        <v>Dark</v>
      </c>
      <c r="P268" t="str">
        <f>_xlfn.XLOOKUP(Orders[[#This Row],[Customer ID]],customers!$A$1:$A$1001,customers!$I$1:$I$1001,"N/A",0)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"N/A", (_xlfn.XLOOKUP(C269,customers!$A$1:$A$1001,customers!$C$1:$C$1001,0)))</f>
        <v>snortheast7f@mashable.com</v>
      </c>
      <c r="H269" s="2" t="str">
        <f>_xlfn.XLOOKUP(C269,customers!$A$1:$A$1001,customers!$G$1:$G$1001,"N/A",0)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L269*E269</f>
        <v>21.87</v>
      </c>
      <c r="N269" t="str">
        <f>IF(orders!I269="Rob","Robusta",IF(orders!I269="Exc","Excelsa",IF(orders!I269="Ara","Arabica",IF(orders!I269="Lib","Liberica",""))))</f>
        <v>Excelsa</v>
      </c>
      <c r="O269" t="str">
        <f>IF(J269="L","Light", IF(J269="M","Medium", IF(J269="D","Dark","")))</f>
        <v>Dark</v>
      </c>
      <c r="P269" t="str">
        <f>_xlfn.XLOOKUP(Orders[[#This Row],[Customer ID]],customers!$A$1:$A$1001,customers!$I$1:$I$1001,"N/A",0)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"N/A", (_xlfn.XLOOKUP(C270,customers!$A$1:$A$1001,customers!$C$1:$C$1001,0)))</f>
        <v>aattwater5u@wikia.com</v>
      </c>
      <c r="H270" s="2" t="str">
        <f>_xlfn.XLOOKUP(C270,customers!$A$1:$A$1001,customers!$G$1:$G$1001,"N/A",0)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L270*E270</f>
        <v>19.899999999999999</v>
      </c>
      <c r="N270" t="str">
        <f>IF(orders!I270="Rob","Robusta",IF(orders!I270="Exc","Excelsa",IF(orders!I270="Ara","Arabica",IF(orders!I270="Lib","Liberica",""))))</f>
        <v>Arabica</v>
      </c>
      <c r="O270" t="str">
        <f>IF(J270="L","Light", IF(J270="M","Medium", IF(J270="D","Dark","")))</f>
        <v>Dark</v>
      </c>
      <c r="P270" t="str">
        <f>_xlfn.XLOOKUP(Orders[[#This Row],[Customer ID]],customers!$A$1:$A$1001,customers!$I$1:$I$1001,"N/A",0)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"N/A", (_xlfn.XLOOKUP(C271,customers!$A$1:$A$1001,customers!$C$1:$C$1001,0)))</f>
        <v>mfearon7h@reverbnation.com</v>
      </c>
      <c r="H271" s="2" t="str">
        <f>_xlfn.XLOOKUP(C271,customers!$A$1:$A$1001,customers!$G$1:$G$1001,"N/A",0)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L271*E271</f>
        <v>5.97</v>
      </c>
      <c r="N271" t="str">
        <f>IF(orders!I271="Rob","Robusta",IF(orders!I271="Exc","Excelsa",IF(orders!I271="Ara","Arabica",IF(orders!I271="Lib","Liberica",""))))</f>
        <v>Arabica</v>
      </c>
      <c r="O271" t="str">
        <f>IF(J271="L","Light", IF(J271="M","Medium", IF(J271="D","Dark","")))</f>
        <v>Dark</v>
      </c>
      <c r="P271" t="str">
        <f>_xlfn.XLOOKUP(Orders[[#This Row],[Customer ID]],customers!$A$1:$A$1001,customers!$I$1:$I$1001,"N/A",0)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"N/A", (_xlfn.XLOOKUP(C272,customers!$A$1:$A$1001,customers!$C$1:$C$1001,0)))</f>
        <v>N/A</v>
      </c>
      <c r="H272" s="2" t="str">
        <f>_xlfn.XLOOKUP(C272,customers!$A$1:$A$1001,customers!$G$1:$G$1001,"N/A",0)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L272*E272</f>
        <v>7.29</v>
      </c>
      <c r="N272" t="str">
        <f>IF(orders!I272="Rob","Robusta",IF(orders!I272="Exc","Excelsa",IF(orders!I272="Ara","Arabica",IF(orders!I272="Lib","Liberica",""))))</f>
        <v>Excelsa</v>
      </c>
      <c r="O272" t="str">
        <f>IF(J272="L","Light", IF(J272="M","Medium", IF(J272="D","Dark","")))</f>
        <v>Dark</v>
      </c>
      <c r="P272" t="str">
        <f>_xlfn.XLOOKUP(Orders[[#This Row],[Customer ID]],customers!$A$1:$A$1001,customers!$I$1:$I$1001,"N/A",0)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"N/A", (_xlfn.XLOOKUP(C273,customers!$A$1:$A$1001,customers!$C$1:$C$1001,0)))</f>
        <v>jsisneros7j@a8.net</v>
      </c>
      <c r="H273" s="2" t="str">
        <f>_xlfn.XLOOKUP(C273,customers!$A$1:$A$1001,customers!$G$1:$G$1001,"N/A",0)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L273*E273</f>
        <v>11.94</v>
      </c>
      <c r="N273" t="str">
        <f>IF(orders!I273="Rob","Robusta",IF(orders!I273="Exc","Excelsa",IF(orders!I273="Ara","Arabica",IF(orders!I273="Lib","Liberica",""))))</f>
        <v>Arabica</v>
      </c>
      <c r="O273" t="str">
        <f>IF(J273="L","Light", IF(J273="M","Medium", IF(J273="D","Dark","")))</f>
        <v>Dark</v>
      </c>
      <c r="P273" t="str">
        <f>_xlfn.XLOOKUP(Orders[[#This Row],[Customer ID]],customers!$A$1:$A$1001,customers!$I$1:$I$1001,"N/A",0)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"N/A", (_xlfn.XLOOKUP(C274,customers!$A$1:$A$1001,customers!$C$1:$C$1001,0)))</f>
        <v>zcarlson7k@bigcartel.com</v>
      </c>
      <c r="H274" s="2" t="str">
        <f>_xlfn.XLOOKUP(C274,customers!$A$1:$A$1001,customers!$G$1:$G$1001,"N/A",0)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L274*E274</f>
        <v>71.699999999999989</v>
      </c>
      <c r="N274" t="str">
        <f>IF(orders!I274="Rob","Robusta",IF(orders!I274="Exc","Excelsa",IF(orders!I274="Ara","Arabica",IF(orders!I274="Lib","Liberica",""))))</f>
        <v>Robusta</v>
      </c>
      <c r="O274" t="str">
        <f>IF(J274="L","Light", IF(J274="M","Medium", IF(J274="D","Dark","")))</f>
        <v>Light</v>
      </c>
      <c r="P274" t="str">
        <f>_xlfn.XLOOKUP(Orders[[#This Row],[Customer ID]],customers!$A$1:$A$1001,customers!$I$1:$I$1001,"N/A",0)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"N/A", (_xlfn.XLOOKUP(C275,customers!$A$1:$A$1001,customers!$C$1:$C$1001,0)))</f>
        <v>wmaddox7l@timesonline.co.uk</v>
      </c>
      <c r="H275" s="2" t="str">
        <f>_xlfn.XLOOKUP(C275,customers!$A$1:$A$1001,customers!$G$1:$G$1001,"N/A",0)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L275*E275</f>
        <v>7.77</v>
      </c>
      <c r="N275" t="str">
        <f>IF(orders!I275="Rob","Robusta",IF(orders!I275="Exc","Excelsa",IF(orders!I275="Ara","Arabica",IF(orders!I275="Lib","Liberica",""))))</f>
        <v>Arabica</v>
      </c>
      <c r="O275" t="str">
        <f>IF(J275="L","Light", IF(J275="M","Medium", IF(J275="D","Dark","")))</f>
        <v>Light</v>
      </c>
      <c r="P275" t="str">
        <f>_xlfn.XLOOKUP(Orders[[#This Row],[Customer ID]],customers!$A$1:$A$1001,customers!$I$1:$I$1001,"N/A",0)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"N/A", (_xlfn.XLOOKUP(C276,customers!$A$1:$A$1001,customers!$C$1:$C$1001,0)))</f>
        <v>dhedlestone7m@craigslist.org</v>
      </c>
      <c r="H276" s="2" t="str">
        <f>_xlfn.XLOOKUP(C276,customers!$A$1:$A$1001,customers!$G$1:$G$1001,"N/A",0)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L276*E276</f>
        <v>25.874999999999996</v>
      </c>
      <c r="N276" t="str">
        <f>IF(orders!I276="Rob","Robusta",IF(orders!I276="Exc","Excelsa",IF(orders!I276="Ara","Arabica",IF(orders!I276="Lib","Liberica",""))))</f>
        <v>Arabica</v>
      </c>
      <c r="O276" t="str">
        <f>IF(J276="L","Light", IF(J276="M","Medium", IF(J276="D","Dark","")))</f>
        <v>Medium</v>
      </c>
      <c r="P276" t="str">
        <f>_xlfn.XLOOKUP(Orders[[#This Row],[Customer ID]],customers!$A$1:$A$1001,customers!$I$1:$I$1001,"N/A",0)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"N/A", (_xlfn.XLOOKUP(C277,customers!$A$1:$A$1001,customers!$C$1:$C$1001,0)))</f>
        <v>tcrowthe7n@europa.eu</v>
      </c>
      <c r="H277" s="2" t="str">
        <f>_xlfn.XLOOKUP(C277,customers!$A$1:$A$1001,customers!$G$1:$G$1001,"N/A",0)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L277*E277</f>
        <v>204.92999999999995</v>
      </c>
      <c r="N277" t="str">
        <f>IF(orders!I277="Rob","Robusta",IF(orders!I277="Exc","Excelsa",IF(orders!I277="Ara","Arabica",IF(orders!I277="Lib","Liberica",""))))</f>
        <v>Excelsa</v>
      </c>
      <c r="O277" t="str">
        <f>IF(J277="L","Light", IF(J277="M","Medium", IF(J277="D","Dark","")))</f>
        <v>Light</v>
      </c>
      <c r="P277" t="str">
        <f>_xlfn.XLOOKUP(Orders[[#This Row],[Customer ID]],customers!$A$1:$A$1001,customers!$I$1:$I$1001,"N/A",0)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"N/A", (_xlfn.XLOOKUP(C278,customers!$A$1:$A$1001,customers!$C$1:$C$1001,0)))</f>
        <v>dbury7o@tinyurl.com</v>
      </c>
      <c r="H278" s="2" t="str">
        <f>_xlfn.XLOOKUP(C278,customers!$A$1:$A$1001,customers!$G$1:$G$1001,"N/A",0)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L278*E278</f>
        <v>109.93999999999998</v>
      </c>
      <c r="N278" t="str">
        <f>IF(orders!I278="Rob","Robusta",IF(orders!I278="Exc","Excelsa",IF(orders!I278="Ara","Arabica",IF(orders!I278="Lib","Liberica",""))))</f>
        <v>Robusta</v>
      </c>
      <c r="O278" t="str">
        <f>IF(J278="L","Light", IF(J278="M","Medium", IF(J278="D","Dark","")))</f>
        <v>Light</v>
      </c>
      <c r="P278" t="str">
        <f>_xlfn.XLOOKUP(Orders[[#This Row],[Customer ID]],customers!$A$1:$A$1001,customers!$I$1:$I$1001,"N/A",0)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"N/A", (_xlfn.XLOOKUP(C279,customers!$A$1:$A$1001,customers!$C$1:$C$1001,0)))</f>
        <v>gbroadbear7p@omniture.com</v>
      </c>
      <c r="H279" s="2" t="str">
        <f>_xlfn.XLOOKUP(C279,customers!$A$1:$A$1001,customers!$G$1:$G$1001,"N/A",0)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L279*E279</f>
        <v>89.1</v>
      </c>
      <c r="N279" t="str">
        <f>IF(orders!I279="Rob","Robusta",IF(orders!I279="Exc","Excelsa",IF(orders!I279="Ara","Arabica",IF(orders!I279="Lib","Liberica",""))))</f>
        <v>Excelsa</v>
      </c>
      <c r="O279" t="str">
        <f>IF(J279="L","Light", IF(J279="M","Medium", IF(J279="D","Dark","")))</f>
        <v>Light</v>
      </c>
      <c r="P279" t="str">
        <f>_xlfn.XLOOKUP(Orders[[#This Row],[Customer ID]],customers!$A$1:$A$1001,customers!$I$1:$I$1001,"N/A",0)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"N/A", (_xlfn.XLOOKUP(C280,customers!$A$1:$A$1001,customers!$C$1:$C$1001,0)))</f>
        <v>epalfrey7q@devhub.com</v>
      </c>
      <c r="H280" s="2" t="str">
        <f>_xlfn.XLOOKUP(C280,customers!$A$1:$A$1001,customers!$G$1:$G$1001,"N/A",0)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L280*E280</f>
        <v>7.77</v>
      </c>
      <c r="N280" t="str">
        <f>IF(orders!I280="Rob","Robusta",IF(orders!I280="Exc","Excelsa",IF(orders!I280="Ara","Arabica",IF(orders!I280="Lib","Liberica",""))))</f>
        <v>Arabica</v>
      </c>
      <c r="O280" t="str">
        <f>IF(J280="L","Light", IF(J280="M","Medium", IF(J280="D","Dark","")))</f>
        <v>Light</v>
      </c>
      <c r="P280" t="str">
        <f>_xlfn.XLOOKUP(Orders[[#This Row],[Customer ID]],customers!$A$1:$A$1001,customers!$I$1:$I$1001,"N/A",0)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"N/A", (_xlfn.XLOOKUP(C281,customers!$A$1:$A$1001,customers!$C$1:$C$1001,0)))</f>
        <v>pmetrick7r@rakuten.co.jp</v>
      </c>
      <c r="H281" s="2" t="str">
        <f>_xlfn.XLOOKUP(C281,customers!$A$1:$A$1001,customers!$G$1:$G$1001,"N/A",0)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L281*E281</f>
        <v>33.464999999999996</v>
      </c>
      <c r="N281" t="str">
        <f>IF(orders!I281="Rob","Robusta",IF(orders!I281="Exc","Excelsa",IF(orders!I281="Ara","Arabica",IF(orders!I281="Lib","Liberica",""))))</f>
        <v>Liberica</v>
      </c>
      <c r="O281" t="str">
        <f>IF(J281="L","Light", IF(J281="M","Medium", IF(J281="D","Dark","")))</f>
        <v>Medium</v>
      </c>
      <c r="P281" t="str">
        <f>_xlfn.XLOOKUP(Orders[[#This Row],[Customer ID]],customers!$A$1:$A$1001,customers!$I$1:$I$1001,"N/A",0)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"N/A", (_xlfn.XLOOKUP(C282,customers!$A$1:$A$1001,customers!$C$1:$C$1001,0)))</f>
        <v>N/A</v>
      </c>
      <c r="H282" s="2" t="str">
        <f>_xlfn.XLOOKUP(C282,customers!$A$1:$A$1001,customers!$G$1:$G$1001,"N/A",0)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L282*E282</f>
        <v>41.25</v>
      </c>
      <c r="N282" t="str">
        <f>IF(orders!I282="Rob","Robusta",IF(orders!I282="Exc","Excelsa",IF(orders!I282="Ara","Arabica",IF(orders!I282="Lib","Liberica",""))))</f>
        <v>Excelsa</v>
      </c>
      <c r="O282" t="str">
        <f>IF(J282="L","Light", IF(J282="M","Medium", IF(J282="D","Dark","")))</f>
        <v>Medium</v>
      </c>
      <c r="P282" t="str">
        <f>_xlfn.XLOOKUP(Orders[[#This Row],[Customer ID]],customers!$A$1:$A$1001,customers!$I$1:$I$1001,"N/A",0)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"N/A", (_xlfn.XLOOKUP(C283,customers!$A$1:$A$1001,customers!$C$1:$C$1001,0)))</f>
        <v>kkarby7t@sbwire.com</v>
      </c>
      <c r="H283" s="2" t="str">
        <f>_xlfn.XLOOKUP(C283,customers!$A$1:$A$1001,customers!$G$1:$G$1001,"N/A",0)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L283*E283</f>
        <v>59.4</v>
      </c>
      <c r="N283" t="str">
        <f>IF(orders!I283="Rob","Robusta",IF(orders!I283="Exc","Excelsa",IF(orders!I283="Ara","Arabica",IF(orders!I283="Lib","Liberica",""))))</f>
        <v>Excelsa</v>
      </c>
      <c r="O283" t="str">
        <f>IF(J283="L","Light", IF(J283="M","Medium", IF(J283="D","Dark","")))</f>
        <v>Light</v>
      </c>
      <c r="P283" t="str">
        <f>_xlfn.XLOOKUP(Orders[[#This Row],[Customer ID]],customers!$A$1:$A$1001,customers!$I$1:$I$1001,"N/A",0)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"N/A", (_xlfn.XLOOKUP(C284,customers!$A$1:$A$1001,customers!$C$1:$C$1001,0)))</f>
        <v>fcrumpe7u@ftc.gov</v>
      </c>
      <c r="H284" s="2" t="str">
        <f>_xlfn.XLOOKUP(C284,customers!$A$1:$A$1001,customers!$G$1:$G$1001,"N/A",0)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L284*E284</f>
        <v>7.77</v>
      </c>
      <c r="N284" t="str">
        <f>IF(orders!I284="Rob","Robusta",IF(orders!I284="Exc","Excelsa",IF(orders!I284="Ara","Arabica",IF(orders!I284="Lib","Liberica",""))))</f>
        <v>Arabica</v>
      </c>
      <c r="O284" t="str">
        <f>IF(J284="L","Light", IF(J284="M","Medium", IF(J284="D","Dark","")))</f>
        <v>Light</v>
      </c>
      <c r="P284" t="str">
        <f>_xlfn.XLOOKUP(Orders[[#This Row],[Customer ID]],customers!$A$1:$A$1001,customers!$I$1:$I$1001,"N/A",0)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"N/A", (_xlfn.XLOOKUP(C285,customers!$A$1:$A$1001,customers!$C$1:$C$1001,0)))</f>
        <v>achatto7v@sakura.ne.jp</v>
      </c>
      <c r="H285" s="2" t="str">
        <f>_xlfn.XLOOKUP(C285,customers!$A$1:$A$1001,customers!$G$1:$G$1001,"N/A",0)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L285*E285</f>
        <v>5.3699999999999992</v>
      </c>
      <c r="N285" t="str">
        <f>IF(orders!I285="Rob","Robusta",IF(orders!I285="Exc","Excelsa",IF(orders!I285="Ara","Arabica",IF(orders!I285="Lib","Liberica",""))))</f>
        <v>Robusta</v>
      </c>
      <c r="O285" t="str">
        <f>IF(J285="L","Light", IF(J285="M","Medium", IF(J285="D","Dark","")))</f>
        <v>Dark</v>
      </c>
      <c r="P285" t="str">
        <f>_xlfn.XLOOKUP(Orders[[#This Row],[Customer ID]],customers!$A$1:$A$1001,customers!$I$1:$I$1001,"N/A",0)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"N/A", (_xlfn.XLOOKUP(C286,customers!$A$1:$A$1001,customers!$C$1:$C$1001,0)))</f>
        <v>N/A</v>
      </c>
      <c r="H286" s="2" t="str">
        <f>_xlfn.XLOOKUP(C286,customers!$A$1:$A$1001,customers!$G$1:$G$1001,"N/A",0)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L286*E286</f>
        <v>94.874999999999986</v>
      </c>
      <c r="N286" t="str">
        <f>IF(orders!I286="Rob","Robusta",IF(orders!I286="Exc","Excelsa",IF(orders!I286="Ara","Arabica",IF(orders!I286="Lib","Liberica",""))))</f>
        <v>Excelsa</v>
      </c>
      <c r="O286" t="str">
        <f>IF(J286="L","Light", IF(J286="M","Medium", IF(J286="D","Dark","")))</f>
        <v>Medium</v>
      </c>
      <c r="P286" t="str">
        <f>_xlfn.XLOOKUP(Orders[[#This Row],[Customer ID]],customers!$A$1:$A$1001,customers!$I$1:$I$1001,"N/A",0)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"N/A", (_xlfn.XLOOKUP(C287,customers!$A$1:$A$1001,customers!$C$1:$C$1001,0)))</f>
        <v>N/A</v>
      </c>
      <c r="H287" s="2" t="str">
        <f>_xlfn.XLOOKUP(C287,customers!$A$1:$A$1001,customers!$G$1:$G$1001,"N/A",0)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L287*E287</f>
        <v>36.454999999999998</v>
      </c>
      <c r="N287" t="str">
        <f>IF(orders!I287="Rob","Robusta",IF(orders!I287="Exc","Excelsa",IF(orders!I287="Ara","Arabica",IF(orders!I287="Lib","Liberica",""))))</f>
        <v>Liberica</v>
      </c>
      <c r="O287" t="str">
        <f>IF(J287="L","Light", IF(J287="M","Medium", IF(J287="D","Dark","")))</f>
        <v>Light</v>
      </c>
      <c r="P287" t="str">
        <f>_xlfn.XLOOKUP(Orders[[#This Row],[Customer ID]],customers!$A$1:$A$1001,customers!$I$1:$I$1001,"N/A",0)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"N/A", (_xlfn.XLOOKUP(C288,customers!$A$1:$A$1001,customers!$C$1:$C$1001,0)))</f>
        <v>bmergue7y@umn.edu</v>
      </c>
      <c r="H288" s="2" t="str">
        <f>_xlfn.XLOOKUP(C288,customers!$A$1:$A$1001,customers!$G$1:$G$1001,"N/A",0)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L288*E288</f>
        <v>13.5</v>
      </c>
      <c r="N288" t="str">
        <f>IF(orders!I288="Rob","Robusta",IF(orders!I288="Exc","Excelsa",IF(orders!I288="Ara","Arabica",IF(orders!I288="Lib","Liberica",""))))</f>
        <v>Arabica</v>
      </c>
      <c r="O288" t="str">
        <f>IF(J288="L","Light", IF(J288="M","Medium", IF(J288="D","Dark","")))</f>
        <v>Medium</v>
      </c>
      <c r="P288" t="str">
        <f>_xlfn.XLOOKUP(Orders[[#This Row],[Customer ID]],customers!$A$1:$A$1001,customers!$I$1:$I$1001,"N/A",0)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"N/A", (_xlfn.XLOOKUP(C289,customers!$A$1:$A$1001,customers!$C$1:$C$1001,0)))</f>
        <v>kpatise7z@jigsy.com</v>
      </c>
      <c r="H289" s="2" t="str">
        <f>_xlfn.XLOOKUP(C289,customers!$A$1:$A$1001,customers!$G$1:$G$1001,"N/A",0)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L289*E289</f>
        <v>14.339999999999998</v>
      </c>
      <c r="N289" t="str">
        <f>IF(orders!I289="Rob","Robusta",IF(orders!I289="Exc","Excelsa",IF(orders!I289="Ara","Arabica",IF(orders!I289="Lib","Liberica",""))))</f>
        <v>Robusta</v>
      </c>
      <c r="O289" t="str">
        <f>IF(J289="L","Light", IF(J289="M","Medium", IF(J289="D","Dark","")))</f>
        <v>Light</v>
      </c>
      <c r="P289" t="str">
        <f>_xlfn.XLOOKUP(Orders[[#This Row],[Customer ID]],customers!$A$1:$A$1001,customers!$I$1:$I$1001,"N/A",0)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"N/A", (_xlfn.XLOOKUP(C290,customers!$A$1:$A$1001,customers!$C$1:$C$1001,0)))</f>
        <v>N/A</v>
      </c>
      <c r="H290" s="2" t="str">
        <f>_xlfn.XLOOKUP(C290,customers!$A$1:$A$1001,customers!$G$1:$G$1001,"N/A",0)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L290*E290</f>
        <v>8.25</v>
      </c>
      <c r="N290" t="str">
        <f>IF(orders!I290="Rob","Robusta",IF(orders!I290="Exc","Excelsa",IF(orders!I290="Ara","Arabica",IF(orders!I290="Lib","Liberica",""))))</f>
        <v>Excelsa</v>
      </c>
      <c r="O290" t="str">
        <f>IF(J290="L","Light", IF(J290="M","Medium", IF(J290="D","Dark","")))</f>
        <v>Medium</v>
      </c>
      <c r="P290" t="str">
        <f>_xlfn.XLOOKUP(Orders[[#This Row],[Customer ID]],customers!$A$1:$A$1001,customers!$I$1:$I$1001,"N/A",0)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"N/A", (_xlfn.XLOOKUP(C291,customers!$A$1:$A$1001,customers!$C$1:$C$1001,0)))</f>
        <v>N/A</v>
      </c>
      <c r="H291" s="2" t="str">
        <f>_xlfn.XLOOKUP(C291,customers!$A$1:$A$1001,customers!$G$1:$G$1001,"N/A",0)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L291*E291</f>
        <v>13.424999999999997</v>
      </c>
      <c r="N291" t="str">
        <f>IF(orders!I291="Rob","Robusta",IF(orders!I291="Exc","Excelsa",IF(orders!I291="Ara","Arabica",IF(orders!I291="Lib","Liberica",""))))</f>
        <v>Robusta</v>
      </c>
      <c r="O291" t="str">
        <f>IF(J291="L","Light", IF(J291="M","Medium", IF(J291="D","Dark","")))</f>
        <v>Dark</v>
      </c>
      <c r="P291" t="str">
        <f>_xlfn.XLOOKUP(Orders[[#This Row],[Customer ID]],customers!$A$1:$A$1001,customers!$I$1:$I$1001,"N/A",0)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"N/A", (_xlfn.XLOOKUP(C292,customers!$A$1:$A$1001,customers!$C$1:$C$1001,0)))</f>
        <v>dduke82@vkontakte.ru</v>
      </c>
      <c r="H292" s="2" t="str">
        <f>_xlfn.XLOOKUP(C292,customers!$A$1:$A$1001,customers!$G$1:$G$1001,"N/A",0)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L292*E292</f>
        <v>49.75</v>
      </c>
      <c r="N292" t="str">
        <f>IF(orders!I292="Rob","Robusta",IF(orders!I292="Exc","Excelsa",IF(orders!I292="Ara","Arabica",IF(orders!I292="Lib","Liberica",""))))</f>
        <v>Arabica</v>
      </c>
      <c r="O292" t="str">
        <f>IF(J292="L","Light", IF(J292="M","Medium", IF(J292="D","Dark","")))</f>
        <v>Dark</v>
      </c>
      <c r="P292" t="str">
        <f>_xlfn.XLOOKUP(Orders[[#This Row],[Customer ID]],customers!$A$1:$A$1001,customers!$I$1:$I$1001,"N/A",0)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"N/A", (_xlfn.XLOOKUP(C293,customers!$A$1:$A$1001,customers!$C$1:$C$1001,0)))</f>
        <v>N/A</v>
      </c>
      <c r="H293" s="2" t="str">
        <f>_xlfn.XLOOKUP(C293,customers!$A$1:$A$1001,customers!$G$1:$G$1001,"N/A",0)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L293*E293</f>
        <v>16.5</v>
      </c>
      <c r="N293" t="str">
        <f>IF(orders!I293="Rob","Robusta",IF(orders!I293="Exc","Excelsa",IF(orders!I293="Ara","Arabica",IF(orders!I293="Lib","Liberica",""))))</f>
        <v>Excelsa</v>
      </c>
      <c r="O293" t="str">
        <f>IF(J293="L","Light", IF(J293="M","Medium", IF(J293="D","Dark","")))</f>
        <v>Medium</v>
      </c>
      <c r="P293" t="str">
        <f>_xlfn.XLOOKUP(Orders[[#This Row],[Customer ID]],customers!$A$1:$A$1001,customers!$I$1:$I$1001,"N/A",0)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"N/A", (_xlfn.XLOOKUP(C294,customers!$A$1:$A$1001,customers!$C$1:$C$1001,0)))</f>
        <v>ihussey84@mapy.cz</v>
      </c>
      <c r="H294" s="2" t="str">
        <f>_xlfn.XLOOKUP(C294,customers!$A$1:$A$1001,customers!$G$1:$G$1001,"N/A",0)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L294*E294</f>
        <v>17.91</v>
      </c>
      <c r="N294" t="str">
        <f>IF(orders!I294="Rob","Robusta",IF(orders!I294="Exc","Excelsa",IF(orders!I294="Ara","Arabica",IF(orders!I294="Lib","Liberica",""))))</f>
        <v>Arabica</v>
      </c>
      <c r="O294" t="str">
        <f>IF(J294="L","Light", IF(J294="M","Medium", IF(J294="D","Dark","")))</f>
        <v>Dark</v>
      </c>
      <c r="P294" t="str">
        <f>_xlfn.XLOOKUP(Orders[[#This Row],[Customer ID]],customers!$A$1:$A$1001,customers!$I$1:$I$1001,"N/A",0)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"N/A", (_xlfn.XLOOKUP(C295,customers!$A$1:$A$1001,customers!$C$1:$C$1001,0)))</f>
        <v>cpinkerton85@upenn.edu</v>
      </c>
      <c r="H295" s="2" t="str">
        <f>_xlfn.XLOOKUP(C295,customers!$A$1:$A$1001,customers!$G$1:$G$1001,"N/A",0)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L295*E295</f>
        <v>29.849999999999998</v>
      </c>
      <c r="N295" t="str">
        <f>IF(orders!I295="Rob","Robusta",IF(orders!I295="Exc","Excelsa",IF(orders!I295="Ara","Arabica",IF(orders!I295="Lib","Liberica",""))))</f>
        <v>Arabica</v>
      </c>
      <c r="O295" t="str">
        <f>IF(J295="L","Light", IF(J295="M","Medium", IF(J295="D","Dark","")))</f>
        <v>Dark</v>
      </c>
      <c r="P295" t="str">
        <f>_xlfn.XLOOKUP(Orders[[#This Row],[Customer ID]],customers!$A$1:$A$1001,customers!$I$1:$I$1001,"N/A",0)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"N/A", (_xlfn.XLOOKUP(C296,customers!$A$1:$A$1001,customers!$C$1:$C$1001,0)))</f>
        <v>N/A</v>
      </c>
      <c r="H296" s="2" t="str">
        <f>_xlfn.XLOOKUP(C296,customers!$A$1:$A$1001,customers!$G$1:$G$1001,"N/A",0)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L296*E296</f>
        <v>44.55</v>
      </c>
      <c r="N296" t="str">
        <f>IF(orders!I296="Rob","Robusta",IF(orders!I296="Exc","Excelsa",IF(orders!I296="Ara","Arabica",IF(orders!I296="Lib","Liberica",""))))</f>
        <v>Excelsa</v>
      </c>
      <c r="O296" t="str">
        <f>IF(J296="L","Light", IF(J296="M","Medium", IF(J296="D","Dark","")))</f>
        <v>Light</v>
      </c>
      <c r="P296" t="str">
        <f>_xlfn.XLOOKUP(Orders[[#This Row],[Customer ID]],customers!$A$1:$A$1001,customers!$I$1:$I$1001,"N/A",0)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"N/A", (_xlfn.XLOOKUP(C297,customers!$A$1:$A$1001,customers!$C$1:$C$1001,0)))</f>
        <v>N/A</v>
      </c>
      <c r="H297" s="2" t="str">
        <f>_xlfn.XLOOKUP(C297,customers!$A$1:$A$1001,customers!$G$1:$G$1001,"N/A",0)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L297*E297</f>
        <v>27.5</v>
      </c>
      <c r="N297" t="str">
        <f>IF(orders!I297="Rob","Robusta",IF(orders!I297="Exc","Excelsa",IF(orders!I297="Ara","Arabica",IF(orders!I297="Lib","Liberica",""))))</f>
        <v>Excelsa</v>
      </c>
      <c r="O297" t="str">
        <f>IF(J297="L","Light", IF(J297="M","Medium", IF(J297="D","Dark","")))</f>
        <v>Medium</v>
      </c>
      <c r="P297" t="str">
        <f>_xlfn.XLOOKUP(Orders[[#This Row],[Customer ID]],customers!$A$1:$A$1001,customers!$I$1:$I$1001,"N/A",0)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"N/A", (_xlfn.XLOOKUP(C298,customers!$A$1:$A$1001,customers!$C$1:$C$1001,0)))</f>
        <v>dvizor88@furl.net</v>
      </c>
      <c r="H298" s="2" t="str">
        <f>_xlfn.XLOOKUP(C298,customers!$A$1:$A$1001,customers!$G$1:$G$1001,"N/A",0)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L298*E298</f>
        <v>35.82</v>
      </c>
      <c r="N298" t="str">
        <f>IF(orders!I298="Rob","Robusta",IF(orders!I298="Exc","Excelsa",IF(orders!I298="Ara","Arabica",IF(orders!I298="Lib","Liberica",""))))</f>
        <v>Robusta</v>
      </c>
      <c r="O298" t="str">
        <f>IF(J298="L","Light", IF(J298="M","Medium", IF(J298="D","Dark","")))</f>
        <v>Medium</v>
      </c>
      <c r="P298" t="str">
        <f>_xlfn.XLOOKUP(Orders[[#This Row],[Customer ID]],customers!$A$1:$A$1001,customers!$I$1:$I$1001,"N/A",0)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"N/A", (_xlfn.XLOOKUP(C299,customers!$A$1:$A$1001,customers!$C$1:$C$1001,0)))</f>
        <v>esedgebeer89@oaic.gov.au</v>
      </c>
      <c r="H299" s="2" t="str">
        <f>_xlfn.XLOOKUP(C299,customers!$A$1:$A$1001,customers!$G$1:$G$1001,"N/A",0)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L299*E299</f>
        <v>16.11</v>
      </c>
      <c r="N299" t="str">
        <f>IF(orders!I299="Rob","Robusta",IF(orders!I299="Exc","Excelsa",IF(orders!I299="Ara","Arabica",IF(orders!I299="Lib","Liberica",""))))</f>
        <v>Robusta</v>
      </c>
      <c r="O299" t="str">
        <f>IF(J299="L","Light", IF(J299="M","Medium", IF(J299="D","Dark","")))</f>
        <v>Dark</v>
      </c>
      <c r="P299" t="str">
        <f>_xlfn.XLOOKUP(Orders[[#This Row],[Customer ID]],customers!$A$1:$A$1001,customers!$I$1:$I$1001,"N/A",0)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"N/A", (_xlfn.XLOOKUP(C300,customers!$A$1:$A$1001,customers!$C$1:$C$1001,0)))</f>
        <v>klestrange8a@lulu.com</v>
      </c>
      <c r="H300" s="2" t="str">
        <f>_xlfn.XLOOKUP(C300,customers!$A$1:$A$1001,customers!$G$1:$G$1001,"N/A",0)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L300*E300</f>
        <v>26.73</v>
      </c>
      <c r="N300" t="str">
        <f>IF(orders!I300="Rob","Robusta",IF(orders!I300="Exc","Excelsa",IF(orders!I300="Ara","Arabica",IF(orders!I300="Lib","Liberica",""))))</f>
        <v>Excelsa</v>
      </c>
      <c r="O300" t="str">
        <f>IF(J300="L","Light", IF(J300="M","Medium", IF(J300="D","Dark","")))</f>
        <v>Light</v>
      </c>
      <c r="P300" t="str">
        <f>_xlfn.XLOOKUP(Orders[[#This Row],[Customer ID]],customers!$A$1:$A$1001,customers!$I$1:$I$1001,"N/A",0)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"N/A", (_xlfn.XLOOKUP(C301,customers!$A$1:$A$1001,customers!$C$1:$C$1001,0)))</f>
        <v>ltanti8b@techcrunch.com</v>
      </c>
      <c r="H301" s="2" t="str">
        <f>_xlfn.XLOOKUP(C301,customers!$A$1:$A$1001,customers!$G$1:$G$1001,"N/A",0)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L301*E301</f>
        <v>204.92999999999995</v>
      </c>
      <c r="N301" t="str">
        <f>IF(orders!I301="Rob","Robusta",IF(orders!I301="Exc","Excelsa",IF(orders!I301="Ara","Arabica",IF(orders!I301="Lib","Liberica",""))))</f>
        <v>Excelsa</v>
      </c>
      <c r="O301" t="str">
        <f>IF(J301="L","Light", IF(J301="M","Medium", IF(J301="D","Dark","")))</f>
        <v>Light</v>
      </c>
      <c r="P301" t="str">
        <f>_xlfn.XLOOKUP(Orders[[#This Row],[Customer ID]],customers!$A$1:$A$1001,customers!$I$1:$I$1001,"N/A",0)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"N/A", (_xlfn.XLOOKUP(C302,customers!$A$1:$A$1001,customers!$C$1:$C$1001,0)))</f>
        <v>ade8c@1und1.de</v>
      </c>
      <c r="H302" s="2" t="str">
        <f>_xlfn.XLOOKUP(C302,customers!$A$1:$A$1001,customers!$G$1:$G$1001,"N/A",0)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L302*E302</f>
        <v>38.849999999999994</v>
      </c>
      <c r="N302" t="str">
        <f>IF(orders!I302="Rob","Robusta",IF(orders!I302="Exc","Excelsa",IF(orders!I302="Ara","Arabica",IF(orders!I302="Lib","Liberica",""))))</f>
        <v>Arabica</v>
      </c>
      <c r="O302" t="str">
        <f>IF(J302="L","Light", IF(J302="M","Medium", IF(J302="D","Dark","")))</f>
        <v>Light</v>
      </c>
      <c r="P302" t="str">
        <f>_xlfn.XLOOKUP(Orders[[#This Row],[Customer ID]],customers!$A$1:$A$1001,customers!$I$1:$I$1001,"N/A",0)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"N/A", (_xlfn.XLOOKUP(C303,customers!$A$1:$A$1001,customers!$C$1:$C$1001,0)))</f>
        <v>tjedrachowicz8d@acquirethisname.com</v>
      </c>
      <c r="H303" s="2" t="str">
        <f>_xlfn.XLOOKUP(C303,customers!$A$1:$A$1001,customers!$G$1:$G$1001,"N/A",0)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L303*E303</f>
        <v>15.54</v>
      </c>
      <c r="N303" t="str">
        <f>IF(orders!I303="Rob","Robusta",IF(orders!I303="Exc","Excelsa",IF(orders!I303="Ara","Arabica",IF(orders!I303="Lib","Liberica",""))))</f>
        <v>Liberica</v>
      </c>
      <c r="O303" t="str">
        <f>IF(J303="L","Light", IF(J303="M","Medium", IF(J303="D","Dark","")))</f>
        <v>Dark</v>
      </c>
      <c r="P303" t="str">
        <f>_xlfn.XLOOKUP(Orders[[#This Row],[Customer ID]],customers!$A$1:$A$1001,customers!$I$1:$I$1001,"N/A",0)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"N/A", (_xlfn.XLOOKUP(C304,customers!$A$1:$A$1001,customers!$C$1:$C$1001,0)))</f>
        <v>pstonner8e@moonfruit.com</v>
      </c>
      <c r="H304" s="2" t="str">
        <f>_xlfn.XLOOKUP(C304,customers!$A$1:$A$1001,customers!$G$1:$G$1001,"N/A",0)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L304*E304</f>
        <v>6.75</v>
      </c>
      <c r="N304" t="str">
        <f>IF(orders!I304="Rob","Robusta",IF(orders!I304="Exc","Excelsa",IF(orders!I304="Ara","Arabica",IF(orders!I304="Lib","Liberica",""))))</f>
        <v>Arabica</v>
      </c>
      <c r="O304" t="str">
        <f>IF(J304="L","Light", IF(J304="M","Medium", IF(J304="D","Dark","")))</f>
        <v>Medium</v>
      </c>
      <c r="P304" t="str">
        <f>_xlfn.XLOOKUP(Orders[[#This Row],[Customer ID]],customers!$A$1:$A$1001,customers!$I$1:$I$1001,"N/A",0)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"N/A", (_xlfn.XLOOKUP(C305,customers!$A$1:$A$1001,customers!$C$1:$C$1001,0)))</f>
        <v>dtingly8f@goo.ne.jp</v>
      </c>
      <c r="H305" s="2" t="str">
        <f>_xlfn.XLOOKUP(C305,customers!$A$1:$A$1001,customers!$G$1:$G$1001,"N/A",0)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L305*E305</f>
        <v>111.78</v>
      </c>
      <c r="N305" t="str">
        <f>IF(orders!I305="Rob","Robusta",IF(orders!I305="Exc","Excelsa",IF(orders!I305="Ara","Arabica",IF(orders!I305="Lib","Liberica",""))))</f>
        <v>Excelsa</v>
      </c>
      <c r="O305" t="str">
        <f>IF(J305="L","Light", IF(J305="M","Medium", IF(J305="D","Dark","")))</f>
        <v>Dark</v>
      </c>
      <c r="P305" t="str">
        <f>_xlfn.XLOOKUP(Orders[[#This Row],[Customer ID]],customers!$A$1:$A$1001,customers!$I$1:$I$1001,"N/A",0)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"N/A", (_xlfn.XLOOKUP(C306,customers!$A$1:$A$1001,customers!$C$1:$C$1001,0)))</f>
        <v>crushe8n@about.me</v>
      </c>
      <c r="H306" s="2" t="str">
        <f>_xlfn.XLOOKUP(C306,customers!$A$1:$A$1001,customers!$G$1:$G$1001,"N/A",0)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L306*E306</f>
        <v>3.8849999999999998</v>
      </c>
      <c r="N306" t="str">
        <f>IF(orders!I306="Rob","Robusta",IF(orders!I306="Exc","Excelsa",IF(orders!I306="Ara","Arabica",IF(orders!I306="Lib","Liberica",""))))</f>
        <v>Arabica</v>
      </c>
      <c r="O306" t="str">
        <f>IF(J306="L","Light", IF(J306="M","Medium", IF(J306="D","Dark","")))</f>
        <v>Light</v>
      </c>
      <c r="P306" t="str">
        <f>_xlfn.XLOOKUP(Orders[[#This Row],[Customer ID]],customers!$A$1:$A$1001,customers!$I$1:$I$1001,"N/A",0)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"N/A", (_xlfn.XLOOKUP(C307,customers!$A$1:$A$1001,customers!$C$1:$C$1001,0)))</f>
        <v>bchecci8h@usa.gov</v>
      </c>
      <c r="H307" s="2" t="str">
        <f>_xlfn.XLOOKUP(C307,customers!$A$1:$A$1001,customers!$G$1:$G$1001,"N/A",0)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L307*E307</f>
        <v>21.825000000000003</v>
      </c>
      <c r="N307" t="str">
        <f>IF(orders!I307="Rob","Robusta",IF(orders!I307="Exc","Excelsa",IF(orders!I307="Ara","Arabica",IF(orders!I307="Lib","Liberica",""))))</f>
        <v>Liberica</v>
      </c>
      <c r="O307" t="str">
        <f>IF(J307="L","Light", IF(J307="M","Medium", IF(J307="D","Dark","")))</f>
        <v>Medium</v>
      </c>
      <c r="P307" t="str">
        <f>_xlfn.XLOOKUP(Orders[[#This Row],[Customer ID]],customers!$A$1:$A$1001,customers!$I$1:$I$1001,"N/A",0)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"N/A", (_xlfn.XLOOKUP(C308,customers!$A$1:$A$1001,customers!$C$1:$C$1001,0)))</f>
        <v>jbagot8i@mac.com</v>
      </c>
      <c r="H308" s="2" t="str">
        <f>_xlfn.XLOOKUP(C308,customers!$A$1:$A$1001,customers!$G$1:$G$1001,"N/A",0)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L308*E308</f>
        <v>14.924999999999999</v>
      </c>
      <c r="N308" t="str">
        <f>IF(orders!I308="Rob","Robusta",IF(orders!I308="Exc","Excelsa",IF(orders!I308="Ara","Arabica",IF(orders!I308="Lib","Liberica",""))))</f>
        <v>Robusta</v>
      </c>
      <c r="O308" t="str">
        <f>IF(J308="L","Light", IF(J308="M","Medium", IF(J308="D","Dark","")))</f>
        <v>Medium</v>
      </c>
      <c r="P308" t="str">
        <f>_xlfn.XLOOKUP(Orders[[#This Row],[Customer ID]],customers!$A$1:$A$1001,customers!$I$1:$I$1001,"N/A",0)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"N/A", (_xlfn.XLOOKUP(C309,customers!$A$1:$A$1001,customers!$C$1:$C$1001,0)))</f>
        <v>ebeeble8j@soundcloud.com</v>
      </c>
      <c r="H309" s="2" t="str">
        <f>_xlfn.XLOOKUP(C309,customers!$A$1:$A$1001,customers!$G$1:$G$1001,"N/A",0)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L309*E309</f>
        <v>33.75</v>
      </c>
      <c r="N309" t="str">
        <f>IF(orders!I309="Rob","Robusta",IF(orders!I309="Exc","Excelsa",IF(orders!I309="Ara","Arabica",IF(orders!I309="Lib","Liberica",""))))</f>
        <v>Arabica</v>
      </c>
      <c r="O309" t="str">
        <f>IF(J309="L","Light", IF(J309="M","Medium", IF(J309="D","Dark","")))</f>
        <v>Medium</v>
      </c>
      <c r="P309" t="str">
        <f>_xlfn.XLOOKUP(Orders[[#This Row],[Customer ID]],customers!$A$1:$A$1001,customers!$I$1:$I$1001,"N/A",0)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"N/A", (_xlfn.XLOOKUP(C310,customers!$A$1:$A$1001,customers!$C$1:$C$1001,0)))</f>
        <v>cfluin8k@flickr.com</v>
      </c>
      <c r="H310" s="2" t="str">
        <f>_xlfn.XLOOKUP(C310,customers!$A$1:$A$1001,customers!$G$1:$G$1001,"N/A",0)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L310*E310</f>
        <v>33.75</v>
      </c>
      <c r="N310" t="str">
        <f>IF(orders!I310="Rob","Robusta",IF(orders!I310="Exc","Excelsa",IF(orders!I310="Ara","Arabica",IF(orders!I310="Lib","Liberica",""))))</f>
        <v>Arabica</v>
      </c>
      <c r="O310" t="str">
        <f>IF(J310="L","Light", IF(J310="M","Medium", IF(J310="D","Dark","")))</f>
        <v>Medium</v>
      </c>
      <c r="P310" t="str">
        <f>_xlfn.XLOOKUP(Orders[[#This Row],[Customer ID]],customers!$A$1:$A$1001,customers!$I$1:$I$1001,"N/A",0)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"N/A", (_xlfn.XLOOKUP(C311,customers!$A$1:$A$1001,customers!$C$1:$C$1001,0)))</f>
        <v>ebletsor8l@vinaora.com</v>
      </c>
      <c r="H311" s="2" t="str">
        <f>_xlfn.XLOOKUP(C311,customers!$A$1:$A$1001,customers!$G$1:$G$1001,"N/A",0)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L311*E311</f>
        <v>26.19</v>
      </c>
      <c r="N311" t="str">
        <f>IF(orders!I311="Rob","Robusta",IF(orders!I311="Exc","Excelsa",IF(orders!I311="Ara","Arabica",IF(orders!I311="Lib","Liberica",""))))</f>
        <v>Liberica</v>
      </c>
      <c r="O311" t="str">
        <f>IF(J311="L","Light", IF(J311="M","Medium", IF(J311="D","Dark","")))</f>
        <v>Medium</v>
      </c>
      <c r="P311" t="str">
        <f>_xlfn.XLOOKUP(Orders[[#This Row],[Customer ID]],customers!$A$1:$A$1001,customers!$I$1:$I$1001,"N/A",0)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"N/A", (_xlfn.XLOOKUP(C312,customers!$A$1:$A$1001,customers!$C$1:$C$1001,0)))</f>
        <v>pbrydell8m@bloglovin.com</v>
      </c>
      <c r="H312" s="2" t="str">
        <f>_xlfn.XLOOKUP(C312,customers!$A$1:$A$1001,customers!$G$1:$G$1001,"N/A",0)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L312*E312</f>
        <v>14.85</v>
      </c>
      <c r="N312" t="str">
        <f>IF(orders!I312="Rob","Robusta",IF(orders!I312="Exc","Excelsa",IF(orders!I312="Ara","Arabica",IF(orders!I312="Lib","Liberica",""))))</f>
        <v>Excelsa</v>
      </c>
      <c r="O312" t="str">
        <f>IF(J312="L","Light", IF(J312="M","Medium", IF(J312="D","Dark","")))</f>
        <v>Light</v>
      </c>
      <c r="P312" t="str">
        <f>_xlfn.XLOOKUP(Orders[[#This Row],[Customer ID]],customers!$A$1:$A$1001,customers!$I$1:$I$1001,"N/A",0)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"N/A", (_xlfn.XLOOKUP(C313,customers!$A$1:$A$1001,customers!$C$1:$C$1001,0)))</f>
        <v>crushe8n@about.me</v>
      </c>
      <c r="H313" s="2" t="str">
        <f>_xlfn.XLOOKUP(C313,customers!$A$1:$A$1001,customers!$G$1:$G$1001,"N/A",0)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L313*E313</f>
        <v>189.74999999999997</v>
      </c>
      <c r="N313" t="str">
        <f>IF(orders!I313="Rob","Robusta",IF(orders!I313="Exc","Excelsa",IF(orders!I313="Ara","Arabica",IF(orders!I313="Lib","Liberica",""))))</f>
        <v>Excelsa</v>
      </c>
      <c r="O313" t="str">
        <f>IF(J313="L","Light", IF(J313="M","Medium", IF(J313="D","Dark","")))</f>
        <v>Medium</v>
      </c>
      <c r="P313" t="str">
        <f>_xlfn.XLOOKUP(Orders[[#This Row],[Customer ID]],customers!$A$1:$A$1001,customers!$I$1:$I$1001,"N/A",0)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"N/A", (_xlfn.XLOOKUP(C314,customers!$A$1:$A$1001,customers!$C$1:$C$1001,0)))</f>
        <v>nleethem8o@mac.com</v>
      </c>
      <c r="H314" s="2" t="str">
        <f>_xlfn.XLOOKUP(C314,customers!$A$1:$A$1001,customers!$G$1:$G$1001,"N/A",0)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L314*E314</f>
        <v>5.97</v>
      </c>
      <c r="N314" t="str">
        <f>IF(orders!I314="Rob","Robusta",IF(orders!I314="Exc","Excelsa",IF(orders!I314="Ara","Arabica",IF(orders!I314="Lib","Liberica",""))))</f>
        <v>Robusta</v>
      </c>
      <c r="O314" t="str">
        <f>IF(J314="L","Light", IF(J314="M","Medium", IF(J314="D","Dark","")))</f>
        <v>Medium</v>
      </c>
      <c r="P314" t="str">
        <f>_xlfn.XLOOKUP(Orders[[#This Row],[Customer ID]],customers!$A$1:$A$1001,customers!$I$1:$I$1001,"N/A",0)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"N/A", (_xlfn.XLOOKUP(C315,customers!$A$1:$A$1001,customers!$C$1:$C$1001,0)))</f>
        <v>anesfield8p@people.com.cn</v>
      </c>
      <c r="H315" s="2" t="str">
        <f>_xlfn.XLOOKUP(C315,customers!$A$1:$A$1001,customers!$G$1:$G$1001,"N/A",0)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L315*E315</f>
        <v>29.849999999999998</v>
      </c>
      <c r="N315" t="str">
        <f>IF(orders!I315="Rob","Robusta",IF(orders!I315="Exc","Excelsa",IF(orders!I315="Ara","Arabica",IF(orders!I315="Lib","Liberica",""))))</f>
        <v>Robusta</v>
      </c>
      <c r="O315" t="str">
        <f>IF(J315="L","Light", IF(J315="M","Medium", IF(J315="D","Dark","")))</f>
        <v>Medium</v>
      </c>
      <c r="P315" t="str">
        <f>_xlfn.XLOOKUP(Orders[[#This Row],[Customer ID]],customers!$A$1:$A$1001,customers!$I$1:$I$1001,"N/A",0)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"N/A", (_xlfn.XLOOKUP(C316,customers!$A$1:$A$1001,customers!$C$1:$C$1001,0)))</f>
        <v>N/A</v>
      </c>
      <c r="H316" s="2" t="str">
        <f>_xlfn.XLOOKUP(C316,customers!$A$1:$A$1001,customers!$G$1:$G$1001,"N/A",0)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L316*E316</f>
        <v>44.75</v>
      </c>
      <c r="N316" t="str">
        <f>IF(orders!I316="Rob","Robusta",IF(orders!I316="Exc","Excelsa",IF(orders!I316="Ara","Arabica",IF(orders!I316="Lib","Liberica",""))))</f>
        <v>Robusta</v>
      </c>
      <c r="O316" t="str">
        <f>IF(J316="L","Light", IF(J316="M","Medium", IF(J316="D","Dark","")))</f>
        <v>Dark</v>
      </c>
      <c r="P316" t="str">
        <f>_xlfn.XLOOKUP(Orders[[#This Row],[Customer ID]],customers!$A$1:$A$1001,customers!$I$1:$I$1001,"N/A",0)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"N/A", (_xlfn.XLOOKUP(C317,customers!$A$1:$A$1001,customers!$C$1:$C$1001,0)))</f>
        <v>mbrockway8r@ibm.com</v>
      </c>
      <c r="H317" s="2" t="str">
        <f>_xlfn.XLOOKUP(C317,customers!$A$1:$A$1001,customers!$G$1:$G$1001,"N/A",0)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L317*E317</f>
        <v>34.154999999999994</v>
      </c>
      <c r="N317" t="str">
        <f>IF(orders!I317="Rob","Robusta",IF(orders!I317="Exc","Excelsa",IF(orders!I317="Ara","Arabica",IF(orders!I317="Lib","Liberica",""))))</f>
        <v>Excelsa</v>
      </c>
      <c r="O317" t="str">
        <f>IF(J317="L","Light", IF(J317="M","Medium", IF(J317="D","Dark","")))</f>
        <v>Light</v>
      </c>
      <c r="P317" t="str">
        <f>_xlfn.XLOOKUP(Orders[[#This Row],[Customer ID]],customers!$A$1:$A$1001,customers!$I$1:$I$1001,"N/A",0)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"N/A", (_xlfn.XLOOKUP(C318,customers!$A$1:$A$1001,customers!$C$1:$C$1001,0)))</f>
        <v>nlush8s@dedecms.com</v>
      </c>
      <c r="H318" s="2" t="str">
        <f>_xlfn.XLOOKUP(C318,customers!$A$1:$A$1001,customers!$G$1:$G$1001,"N/A",0)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L318*E318</f>
        <v>204.92999999999995</v>
      </c>
      <c r="N318" t="str">
        <f>IF(orders!I318="Rob","Robusta",IF(orders!I318="Exc","Excelsa",IF(orders!I318="Ara","Arabica",IF(orders!I318="Lib","Liberica",""))))</f>
        <v>Excelsa</v>
      </c>
      <c r="O318" t="str">
        <f>IF(J318="L","Light", IF(J318="M","Medium", IF(J318="D","Dark","")))</f>
        <v>Light</v>
      </c>
      <c r="P318" t="str">
        <f>_xlfn.XLOOKUP(Orders[[#This Row],[Customer ID]],customers!$A$1:$A$1001,customers!$I$1:$I$1001,"N/A",0)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"N/A", (_xlfn.XLOOKUP(C319,customers!$A$1:$A$1001,customers!$C$1:$C$1001,0)))</f>
        <v>smcmillian8t@csmonitor.com</v>
      </c>
      <c r="H319" s="2" t="str">
        <f>_xlfn.XLOOKUP(C319,customers!$A$1:$A$1001,customers!$G$1:$G$1001,"N/A",0)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L319*E319</f>
        <v>21.87</v>
      </c>
      <c r="N319" t="str">
        <f>IF(orders!I319="Rob","Robusta",IF(orders!I319="Exc","Excelsa",IF(orders!I319="Ara","Arabica",IF(orders!I319="Lib","Liberica",""))))</f>
        <v>Excelsa</v>
      </c>
      <c r="O319" t="str">
        <f>IF(J319="L","Light", IF(J319="M","Medium", IF(J319="D","Dark","")))</f>
        <v>Dark</v>
      </c>
      <c r="P319" t="str">
        <f>_xlfn.XLOOKUP(Orders[[#This Row],[Customer ID]],customers!$A$1:$A$1001,customers!$I$1:$I$1001,"N/A",0)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"N/A", (_xlfn.XLOOKUP(C320,customers!$A$1:$A$1001,customers!$C$1:$C$1001,0)))</f>
        <v>tbennison8u@google.cn</v>
      </c>
      <c r="H320" s="2" t="str">
        <f>_xlfn.XLOOKUP(C320,customers!$A$1:$A$1001,customers!$G$1:$G$1001,"N/A",0)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L320*E320</f>
        <v>51.749999999999993</v>
      </c>
      <c r="N320" t="str">
        <f>IF(orders!I320="Rob","Robusta",IF(orders!I320="Exc","Excelsa",IF(orders!I320="Ara","Arabica",IF(orders!I320="Lib","Liberica",""))))</f>
        <v>Arabica</v>
      </c>
      <c r="O320" t="str">
        <f>IF(J320="L","Light", IF(J320="M","Medium", IF(J320="D","Dark","")))</f>
        <v>Medium</v>
      </c>
      <c r="P320" t="str">
        <f>_xlfn.XLOOKUP(Orders[[#This Row],[Customer ID]],customers!$A$1:$A$1001,customers!$I$1:$I$1001,"N/A",0)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"N/A", (_xlfn.XLOOKUP(C321,customers!$A$1:$A$1001,customers!$C$1:$C$1001,0)))</f>
        <v>gtweed8v@yolasite.com</v>
      </c>
      <c r="H321" s="2" t="str">
        <f>_xlfn.XLOOKUP(C321,customers!$A$1:$A$1001,customers!$G$1:$G$1001,"N/A",0)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L321*E321</f>
        <v>8.25</v>
      </c>
      <c r="N321" t="str">
        <f>IF(orders!I321="Rob","Robusta",IF(orders!I321="Exc","Excelsa",IF(orders!I321="Ara","Arabica",IF(orders!I321="Lib","Liberica",""))))</f>
        <v>Excelsa</v>
      </c>
      <c r="O321" t="str">
        <f>IF(J321="L","Light", IF(J321="M","Medium", IF(J321="D","Dark","")))</f>
        <v>Medium</v>
      </c>
      <c r="P321" t="str">
        <f>_xlfn.XLOOKUP(Orders[[#This Row],[Customer ID]],customers!$A$1:$A$1001,customers!$I$1:$I$1001,"N/A",0)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"N/A", (_xlfn.XLOOKUP(C322,customers!$A$1:$A$1001,customers!$C$1:$C$1001,0)))</f>
        <v>gtweed8v@yolasite.com</v>
      </c>
      <c r="H322" s="2" t="str">
        <f>_xlfn.XLOOKUP(C322,customers!$A$1:$A$1001,customers!$G$1:$G$1001,"N/A",0)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L322*E322</f>
        <v>19.424999999999997</v>
      </c>
      <c r="N322" t="str">
        <f>IF(orders!I322="Rob","Robusta",IF(orders!I322="Exc","Excelsa",IF(orders!I322="Ara","Arabica",IF(orders!I322="Lib","Liberica",""))))</f>
        <v>Arabica</v>
      </c>
      <c r="O322" t="str">
        <f>IF(J322="L","Light", IF(J322="M","Medium", IF(J322="D","Dark","")))</f>
        <v>Light</v>
      </c>
      <c r="P322" t="str">
        <f>_xlfn.XLOOKUP(Orders[[#This Row],[Customer ID]],customers!$A$1:$A$1001,customers!$I$1:$I$1001,"N/A",0)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"N/A", (_xlfn.XLOOKUP(C323,customers!$A$1:$A$1001,customers!$C$1:$C$1001,0)))</f>
        <v>ggoggin8x@wix.com</v>
      </c>
      <c r="H323" s="2" t="str">
        <f>_xlfn.XLOOKUP(C323,customers!$A$1:$A$1001,customers!$G$1:$G$1001,"N/A",0)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L323*E323</f>
        <v>20.25</v>
      </c>
      <c r="N323" t="str">
        <f>IF(orders!I323="Rob","Robusta",IF(orders!I323="Exc","Excelsa",IF(orders!I323="Ara","Arabica",IF(orders!I323="Lib","Liberica",""))))</f>
        <v>Arabica</v>
      </c>
      <c r="O323" t="str">
        <f>IF(J323="L","Light", IF(J323="M","Medium", IF(J323="D","Dark","")))</f>
        <v>Medium</v>
      </c>
      <c r="P323" t="str">
        <f>_xlfn.XLOOKUP(Orders[[#This Row],[Customer ID]],customers!$A$1:$A$1001,customers!$I$1:$I$1001,"N/A",0)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"N/A", (_xlfn.XLOOKUP(C324,customers!$A$1:$A$1001,customers!$C$1:$C$1001,0)))</f>
        <v>sjeyness8y@biglobe.ne.jp</v>
      </c>
      <c r="H324" s="2" t="str">
        <f>_xlfn.XLOOKUP(C324,customers!$A$1:$A$1001,customers!$G$1:$G$1001,"N/A",0)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L324*E324</f>
        <v>23.31</v>
      </c>
      <c r="N324" t="str">
        <f>IF(orders!I324="Rob","Robusta",IF(orders!I324="Exc","Excelsa",IF(orders!I324="Ara","Arabica",IF(orders!I324="Lib","Liberica",""))))</f>
        <v>Liberica</v>
      </c>
      <c r="O324" t="str">
        <f>IF(J324="L","Light", IF(J324="M","Medium", IF(J324="D","Dark","")))</f>
        <v>Dark</v>
      </c>
      <c r="P324" t="str">
        <f>_xlfn.XLOOKUP(Orders[[#This Row],[Customer ID]],customers!$A$1:$A$1001,customers!$I$1:$I$1001,"N/A",0)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"N/A", (_xlfn.XLOOKUP(C325,customers!$A$1:$A$1001,customers!$C$1:$C$1001,0)))</f>
        <v>dbonhome8z@shinystat.com</v>
      </c>
      <c r="H325" s="2" t="str">
        <f>_xlfn.XLOOKUP(C325,customers!$A$1:$A$1001,customers!$G$1:$G$1001,"N/A",0)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L325*E325</f>
        <v>18.225000000000001</v>
      </c>
      <c r="N325" t="str">
        <f>IF(orders!I325="Rob","Robusta",IF(orders!I325="Exc","Excelsa",IF(orders!I325="Ara","Arabica",IF(orders!I325="Lib","Liberica",""))))</f>
        <v>Excelsa</v>
      </c>
      <c r="O325" t="str">
        <f>IF(J325="L","Light", IF(J325="M","Medium", IF(J325="D","Dark","")))</f>
        <v>Dark</v>
      </c>
      <c r="P325" t="str">
        <f>_xlfn.XLOOKUP(Orders[[#This Row],[Customer ID]],customers!$A$1:$A$1001,customers!$I$1:$I$1001,"N/A",0)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"N/A", (_xlfn.XLOOKUP(C326,customers!$A$1:$A$1001,customers!$C$1:$C$1001,0)))</f>
        <v>N/A</v>
      </c>
      <c r="H326" s="2" t="str">
        <f>_xlfn.XLOOKUP(C326,customers!$A$1:$A$1001,customers!$G$1:$G$1001,"N/A",0)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L326*E326</f>
        <v>13.75</v>
      </c>
      <c r="N326" t="str">
        <f>IF(orders!I326="Rob","Robusta",IF(orders!I326="Exc","Excelsa",IF(orders!I326="Ara","Arabica",IF(orders!I326="Lib","Liberica",""))))</f>
        <v>Excelsa</v>
      </c>
      <c r="O326" t="str">
        <f>IF(J326="L","Light", IF(J326="M","Medium", IF(J326="D","Dark","")))</f>
        <v>Medium</v>
      </c>
      <c r="P326" t="str">
        <f>_xlfn.XLOOKUP(Orders[[#This Row],[Customer ID]],customers!$A$1:$A$1001,customers!$I$1:$I$1001,"N/A",0)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"N/A", (_xlfn.XLOOKUP(C327,customers!$A$1:$A$1001,customers!$C$1:$C$1001,0)))</f>
        <v>tle91@epa.gov</v>
      </c>
      <c r="H327" s="2" t="str">
        <f>_xlfn.XLOOKUP(C327,customers!$A$1:$A$1001,customers!$G$1:$G$1001,"N/A",0)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L327*E327</f>
        <v>29.784999999999997</v>
      </c>
      <c r="N327" t="str">
        <f>IF(orders!I327="Rob","Robusta",IF(orders!I327="Exc","Excelsa",IF(orders!I327="Ara","Arabica",IF(orders!I327="Lib","Liberica",""))))</f>
        <v>Arabica</v>
      </c>
      <c r="O327" t="str">
        <f>IF(J327="L","Light", IF(J327="M","Medium", IF(J327="D","Dark","")))</f>
        <v>Light</v>
      </c>
      <c r="P327" t="str">
        <f>_xlfn.XLOOKUP(Orders[[#This Row],[Customer ID]],customers!$A$1:$A$1001,customers!$I$1:$I$1001,"N/A",0)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"N/A", (_xlfn.XLOOKUP(C328,customers!$A$1:$A$1001,customers!$C$1:$C$1001,0)))</f>
        <v>N/A</v>
      </c>
      <c r="H328" s="2" t="str">
        <f>_xlfn.XLOOKUP(C328,customers!$A$1:$A$1001,customers!$G$1:$G$1001,"N/A",0)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L328*E328</f>
        <v>44.75</v>
      </c>
      <c r="N328" t="str">
        <f>IF(orders!I328="Rob","Robusta",IF(orders!I328="Exc","Excelsa",IF(orders!I328="Ara","Arabica",IF(orders!I328="Lib","Liberica",""))))</f>
        <v>Robusta</v>
      </c>
      <c r="O328" t="str">
        <f>IF(J328="L","Light", IF(J328="M","Medium", IF(J328="D","Dark","")))</f>
        <v>Dark</v>
      </c>
      <c r="P328" t="str">
        <f>_xlfn.XLOOKUP(Orders[[#This Row],[Customer ID]],customers!$A$1:$A$1001,customers!$I$1:$I$1001,"N/A",0)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"N/A", (_xlfn.XLOOKUP(C329,customers!$A$1:$A$1001,customers!$C$1:$C$1001,0)))</f>
        <v>balldridge93@yandex.ru</v>
      </c>
      <c r="H329" s="2" t="str">
        <f>_xlfn.XLOOKUP(C329,customers!$A$1:$A$1001,customers!$G$1:$G$1001,"N/A",0)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L329*E329</f>
        <v>44.75</v>
      </c>
      <c r="N329" t="str">
        <f>IF(orders!I329="Rob","Robusta",IF(orders!I329="Exc","Excelsa",IF(orders!I329="Ara","Arabica",IF(orders!I329="Lib","Liberica",""))))</f>
        <v>Robusta</v>
      </c>
      <c r="O329" t="str">
        <f>IF(J329="L","Light", IF(J329="M","Medium", IF(J329="D","Dark","")))</f>
        <v>Dark</v>
      </c>
      <c r="P329" t="str">
        <f>_xlfn.XLOOKUP(Orders[[#This Row],[Customer ID]],customers!$A$1:$A$1001,customers!$I$1:$I$1001,"N/A",0)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"N/A", (_xlfn.XLOOKUP(C330,customers!$A$1:$A$1001,customers!$C$1:$C$1001,0)))</f>
        <v>N/A</v>
      </c>
      <c r="H330" s="2" t="str">
        <f>_xlfn.XLOOKUP(C330,customers!$A$1:$A$1001,customers!$G$1:$G$1001,"N/A",0)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L330*E330</f>
        <v>38.04</v>
      </c>
      <c r="N330" t="str">
        <f>IF(orders!I330="Rob","Robusta",IF(orders!I330="Exc","Excelsa",IF(orders!I330="Ara","Arabica",IF(orders!I330="Lib","Liberica",""))))</f>
        <v>Liberica</v>
      </c>
      <c r="O330" t="str">
        <f>IF(J330="L","Light", IF(J330="M","Medium", IF(J330="D","Dark","")))</f>
        <v>Light</v>
      </c>
      <c r="P330" t="str">
        <f>_xlfn.XLOOKUP(Orders[[#This Row],[Customer ID]],customers!$A$1:$A$1001,customers!$I$1:$I$1001,"N/A",0)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"N/A", (_xlfn.XLOOKUP(C331,customers!$A$1:$A$1001,customers!$C$1:$C$1001,0)))</f>
        <v>lgoodger95@guardian.co.uk</v>
      </c>
      <c r="H331" s="2" t="str">
        <f>_xlfn.XLOOKUP(C331,customers!$A$1:$A$1001,customers!$G$1:$G$1001,"N/A",0)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L331*E331</f>
        <v>21.479999999999997</v>
      </c>
      <c r="N331" t="str">
        <f>IF(orders!I331="Rob","Robusta",IF(orders!I331="Exc","Excelsa",IF(orders!I331="Ara","Arabica",IF(orders!I331="Lib","Liberica",""))))</f>
        <v>Robusta</v>
      </c>
      <c r="O331" t="str">
        <f>IF(J331="L","Light", IF(J331="M","Medium", IF(J331="D","Dark","")))</f>
        <v>Dark</v>
      </c>
      <c r="P331" t="str">
        <f>_xlfn.XLOOKUP(Orders[[#This Row],[Customer ID]],customers!$A$1:$A$1001,customers!$I$1:$I$1001,"N/A",0)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"N/A", (_xlfn.XLOOKUP(C332,customers!$A$1:$A$1001,customers!$C$1:$C$1001,0)))</f>
        <v>smcmillian8t@csmonitor.com</v>
      </c>
      <c r="H332" s="2" t="str">
        <f>_xlfn.XLOOKUP(C332,customers!$A$1:$A$1001,customers!$G$1:$G$1001,"N/A",0)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L332*E332</f>
        <v>16.11</v>
      </c>
      <c r="N332" t="str">
        <f>IF(orders!I332="Rob","Robusta",IF(orders!I332="Exc","Excelsa",IF(orders!I332="Ara","Arabica",IF(orders!I332="Lib","Liberica",""))))</f>
        <v>Robusta</v>
      </c>
      <c r="O332" t="str">
        <f>IF(J332="L","Light", IF(J332="M","Medium", IF(J332="D","Dark","")))</f>
        <v>Dark</v>
      </c>
      <c r="P332" t="str">
        <f>_xlfn.XLOOKUP(Orders[[#This Row],[Customer ID]],customers!$A$1:$A$1001,customers!$I$1:$I$1001,"N/A",0)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"N/A", (_xlfn.XLOOKUP(C333,customers!$A$1:$A$1001,customers!$C$1:$C$1001,0)))</f>
        <v>cdrewett97@wikipedia.org</v>
      </c>
      <c r="H333" s="2" t="str">
        <f>_xlfn.XLOOKUP(C333,customers!$A$1:$A$1001,customers!$G$1:$G$1001,"N/A",0)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L333*E333</f>
        <v>22.884999999999998</v>
      </c>
      <c r="N333" t="str">
        <f>IF(orders!I333="Rob","Robusta",IF(orders!I333="Exc","Excelsa",IF(orders!I333="Ara","Arabica",IF(orders!I333="Lib","Liberica",""))))</f>
        <v>Robusta</v>
      </c>
      <c r="O333" t="str">
        <f>IF(J333="L","Light", IF(J333="M","Medium", IF(J333="D","Dark","")))</f>
        <v>Medium</v>
      </c>
      <c r="P333" t="str">
        <f>_xlfn.XLOOKUP(Orders[[#This Row],[Customer ID]],customers!$A$1:$A$1001,customers!$I$1:$I$1001,"N/A",0)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"N/A", (_xlfn.XLOOKUP(C334,customers!$A$1:$A$1001,customers!$C$1:$C$1001,0)))</f>
        <v>qparsons98@blogtalkradio.com</v>
      </c>
      <c r="H334" s="2" t="str">
        <f>_xlfn.XLOOKUP(C334,customers!$A$1:$A$1001,customers!$G$1:$G$1001,"N/A",0)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L334*E334</f>
        <v>17.91</v>
      </c>
      <c r="N334" t="str">
        <f>IF(orders!I334="Rob","Robusta",IF(orders!I334="Exc","Excelsa",IF(orders!I334="Ara","Arabica",IF(orders!I334="Lib","Liberica",""))))</f>
        <v>Arabica</v>
      </c>
      <c r="O334" t="str">
        <f>IF(J334="L","Light", IF(J334="M","Medium", IF(J334="D","Dark","")))</f>
        <v>Dark</v>
      </c>
      <c r="P334" t="str">
        <f>_xlfn.XLOOKUP(Orders[[#This Row],[Customer ID]],customers!$A$1:$A$1001,customers!$I$1:$I$1001,"N/A",0)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"N/A", (_xlfn.XLOOKUP(C335,customers!$A$1:$A$1001,customers!$C$1:$C$1001,0)))</f>
        <v>vceely99@auda.org.au</v>
      </c>
      <c r="H335" s="2" t="str">
        <f>_xlfn.XLOOKUP(C335,customers!$A$1:$A$1001,customers!$G$1:$G$1001,"N/A",0)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L335*E335</f>
        <v>23.88</v>
      </c>
      <c r="N335" t="str">
        <f>IF(orders!I335="Rob","Robusta",IF(orders!I335="Exc","Excelsa",IF(orders!I335="Ara","Arabica",IF(orders!I335="Lib","Liberica",""))))</f>
        <v>Robusta</v>
      </c>
      <c r="O335" t="str">
        <f>IF(J335="L","Light", IF(J335="M","Medium", IF(J335="D","Dark","")))</f>
        <v>Medium</v>
      </c>
      <c r="P335" t="str">
        <f>_xlfn.XLOOKUP(Orders[[#This Row],[Customer ID]],customers!$A$1:$A$1001,customers!$I$1:$I$1001,"N/A",0)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"N/A", (_xlfn.XLOOKUP(C336,customers!$A$1:$A$1001,customers!$C$1:$C$1001,0)))</f>
        <v>N/A</v>
      </c>
      <c r="H336" s="2" t="str">
        <f>_xlfn.XLOOKUP(C336,customers!$A$1:$A$1001,customers!$G$1:$G$1001,"N/A",0)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L336*E336</f>
        <v>59.75</v>
      </c>
      <c r="N336" t="str">
        <f>IF(orders!I336="Rob","Robusta",IF(orders!I336="Exc","Excelsa",IF(orders!I336="Ara","Arabica",IF(orders!I336="Lib","Liberica",""))))</f>
        <v>Robusta</v>
      </c>
      <c r="O336" t="str">
        <f>IF(J336="L","Light", IF(J336="M","Medium", IF(J336="D","Dark","")))</f>
        <v>Light</v>
      </c>
      <c r="P336" t="str">
        <f>_xlfn.XLOOKUP(Orders[[#This Row],[Customer ID]],customers!$A$1:$A$1001,customers!$I$1:$I$1001,"N/A",0)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"N/A", (_xlfn.XLOOKUP(C337,customers!$A$1:$A$1001,customers!$C$1:$C$1001,0)))</f>
        <v>cvasiliev9b@discuz.net</v>
      </c>
      <c r="H337" s="2" t="str">
        <f>_xlfn.XLOOKUP(C337,customers!$A$1:$A$1001,customers!$G$1:$G$1001,"N/A",0)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L337*E337</f>
        <v>28.53</v>
      </c>
      <c r="N337" t="str">
        <f>IF(orders!I337="Rob","Robusta",IF(orders!I337="Exc","Excelsa",IF(orders!I337="Ara","Arabica",IF(orders!I337="Lib","Liberica",""))))</f>
        <v>Liberica</v>
      </c>
      <c r="O337" t="str">
        <f>IF(J337="L","Light", IF(J337="M","Medium", IF(J337="D","Dark","")))</f>
        <v>Light</v>
      </c>
      <c r="P337" t="str">
        <f>_xlfn.XLOOKUP(Orders[[#This Row],[Customer ID]],customers!$A$1:$A$1001,customers!$I$1:$I$1001,"N/A",0)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"N/A", (_xlfn.XLOOKUP(C338,customers!$A$1:$A$1001,customers!$C$1:$C$1001,0)))</f>
        <v>tomoylan9c@liveinternet.ru</v>
      </c>
      <c r="H338" s="2" t="str">
        <f>_xlfn.XLOOKUP(C338,customers!$A$1:$A$1001,customers!$G$1:$G$1001,"N/A",0)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L338*E338</f>
        <v>45</v>
      </c>
      <c r="N338" t="str">
        <f>IF(orders!I338="Rob","Robusta",IF(orders!I338="Exc","Excelsa",IF(orders!I338="Ara","Arabica",IF(orders!I338="Lib","Liberica",""))))</f>
        <v>Arabica</v>
      </c>
      <c r="O338" t="str">
        <f>IF(J338="L","Light", IF(J338="M","Medium", IF(J338="D","Dark","")))</f>
        <v>Medium</v>
      </c>
      <c r="P338" t="str">
        <f>_xlfn.XLOOKUP(Orders[[#This Row],[Customer ID]],customers!$A$1:$A$1001,customers!$I$1:$I$1001,"N/A",0)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"N/A", (_xlfn.XLOOKUP(C339,customers!$A$1:$A$1001,customers!$C$1:$C$1001,0)))</f>
        <v>N/A</v>
      </c>
      <c r="H339" s="2" t="str">
        <f>_xlfn.XLOOKUP(C339,customers!$A$1:$A$1001,customers!$G$1:$G$1001,"N/A",0)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L339*E339</f>
        <v>55.89</v>
      </c>
      <c r="N339" t="str">
        <f>IF(orders!I339="Rob","Robusta",IF(orders!I339="Exc","Excelsa",IF(orders!I339="Ara","Arabica",IF(orders!I339="Lib","Liberica",""))))</f>
        <v>Excelsa</v>
      </c>
      <c r="O339" t="str">
        <f>IF(J339="L","Light", IF(J339="M","Medium", IF(J339="D","Dark","")))</f>
        <v>Dark</v>
      </c>
      <c r="P339" t="str">
        <f>_xlfn.XLOOKUP(Orders[[#This Row],[Customer ID]],customers!$A$1:$A$1001,customers!$I$1:$I$1001,"N/A",0)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"N/A", (_xlfn.XLOOKUP(C340,customers!$A$1:$A$1001,customers!$C$1:$C$1001,0)))</f>
        <v>wfetherston9e@constantcontact.com</v>
      </c>
      <c r="H340" s="2" t="str">
        <f>_xlfn.XLOOKUP(C340,customers!$A$1:$A$1001,customers!$G$1:$G$1001,"N/A",0)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L340*E340</f>
        <v>59.4</v>
      </c>
      <c r="N340" t="str">
        <f>IF(orders!I340="Rob","Robusta",IF(orders!I340="Exc","Excelsa",IF(orders!I340="Ara","Arabica",IF(orders!I340="Lib","Liberica",""))))</f>
        <v>Excelsa</v>
      </c>
      <c r="O340" t="str">
        <f>IF(J340="L","Light", IF(J340="M","Medium", IF(J340="D","Dark","")))</f>
        <v>Light</v>
      </c>
      <c r="P340" t="str">
        <f>_xlfn.XLOOKUP(Orders[[#This Row],[Customer ID]],customers!$A$1:$A$1001,customers!$I$1:$I$1001,"N/A",0)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"N/A", (_xlfn.XLOOKUP(C341,customers!$A$1:$A$1001,customers!$C$1:$C$1001,0)))</f>
        <v>erasmus9f@techcrunch.com</v>
      </c>
      <c r="H341" s="2" t="str">
        <f>_xlfn.XLOOKUP(C341,customers!$A$1:$A$1001,customers!$G$1:$G$1001,"N/A",0)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L341*E341</f>
        <v>7.29</v>
      </c>
      <c r="N341" t="str">
        <f>IF(orders!I341="Rob","Robusta",IF(orders!I341="Exc","Excelsa",IF(orders!I341="Ara","Arabica",IF(orders!I341="Lib","Liberica",""))))</f>
        <v>Excelsa</v>
      </c>
      <c r="O341" t="str">
        <f>IF(J341="L","Light", IF(J341="M","Medium", IF(J341="D","Dark","")))</f>
        <v>Dark</v>
      </c>
      <c r="P341" t="str">
        <f>_xlfn.XLOOKUP(Orders[[#This Row],[Customer ID]],customers!$A$1:$A$1001,customers!$I$1:$I$1001,"N/A",0)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"N/A", (_xlfn.XLOOKUP(C342,customers!$A$1:$A$1001,customers!$C$1:$C$1001,0)))</f>
        <v>wgiorgioni9g@wikipedia.org</v>
      </c>
      <c r="H342" s="2" t="str">
        <f>_xlfn.XLOOKUP(C342,customers!$A$1:$A$1001,customers!$G$1:$G$1001,"N/A",0)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L342*E342</f>
        <v>7.29</v>
      </c>
      <c r="N342" t="str">
        <f>IF(orders!I342="Rob","Robusta",IF(orders!I342="Exc","Excelsa",IF(orders!I342="Ara","Arabica",IF(orders!I342="Lib","Liberica",""))))</f>
        <v>Excelsa</v>
      </c>
      <c r="O342" t="str">
        <f>IF(J342="L","Light", IF(J342="M","Medium", IF(J342="D","Dark","")))</f>
        <v>Dark</v>
      </c>
      <c r="P342" t="str">
        <f>_xlfn.XLOOKUP(Orders[[#This Row],[Customer ID]],customers!$A$1:$A$1001,customers!$I$1:$I$1001,"N/A",0)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"N/A", (_xlfn.XLOOKUP(C343,customers!$A$1:$A$1001,customers!$C$1:$C$1001,0)))</f>
        <v>lscargle9h@myspace.com</v>
      </c>
      <c r="H343" s="2" t="str">
        <f>_xlfn.XLOOKUP(C343,customers!$A$1:$A$1001,customers!$G$1:$G$1001,"N/A",0)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L343*E343</f>
        <v>17.82</v>
      </c>
      <c r="N343" t="str">
        <f>IF(orders!I343="Rob","Robusta",IF(orders!I343="Exc","Excelsa",IF(orders!I343="Ara","Arabica",IF(orders!I343="Lib","Liberica",""))))</f>
        <v>Excelsa</v>
      </c>
      <c r="O343" t="str">
        <f>IF(J343="L","Light", IF(J343="M","Medium", IF(J343="D","Dark","")))</f>
        <v>Light</v>
      </c>
      <c r="P343" t="str">
        <f>_xlfn.XLOOKUP(Orders[[#This Row],[Customer ID]],customers!$A$1:$A$1001,customers!$I$1:$I$1001,"N/A",0)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"N/A", (_xlfn.XLOOKUP(C344,customers!$A$1:$A$1001,customers!$C$1:$C$1001,0)))</f>
        <v>lscargle9h@myspace.com</v>
      </c>
      <c r="H344" s="2" t="str">
        <f>_xlfn.XLOOKUP(C344,customers!$A$1:$A$1001,customers!$G$1:$G$1001,"N/A",0)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L344*E344</f>
        <v>38.849999999999994</v>
      </c>
      <c r="N344" t="str">
        <f>IF(orders!I344="Rob","Robusta",IF(orders!I344="Exc","Excelsa",IF(orders!I344="Ara","Arabica",IF(orders!I344="Lib","Liberica",""))))</f>
        <v>Liberica</v>
      </c>
      <c r="O344" t="str">
        <f>IF(J344="L","Light", IF(J344="M","Medium", IF(J344="D","Dark","")))</f>
        <v>Dark</v>
      </c>
      <c r="P344" t="str">
        <f>_xlfn.XLOOKUP(Orders[[#This Row],[Customer ID]],customers!$A$1:$A$1001,customers!$I$1:$I$1001,"N/A",0)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"N/A", (_xlfn.XLOOKUP(C345,customers!$A$1:$A$1001,customers!$C$1:$C$1001,0)))</f>
        <v>nclimance9j@europa.eu</v>
      </c>
      <c r="H345" s="2" t="str">
        <f>_xlfn.XLOOKUP(C345,customers!$A$1:$A$1001,customers!$G$1:$G$1001,"N/A",0)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L345*E345</f>
        <v>32.22</v>
      </c>
      <c r="N345" t="str">
        <f>IF(orders!I345="Rob","Robusta",IF(orders!I345="Exc","Excelsa",IF(orders!I345="Ara","Arabica",IF(orders!I345="Lib","Liberica",""))))</f>
        <v>Robusta</v>
      </c>
      <c r="O345" t="str">
        <f>IF(J345="L","Light", IF(J345="M","Medium", IF(J345="D","Dark","")))</f>
        <v>Dark</v>
      </c>
      <c r="P345" t="str">
        <f>_xlfn.XLOOKUP(Orders[[#This Row],[Customer ID]],customers!$A$1:$A$1001,customers!$I$1:$I$1001,"N/A",0)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"N/A", (_xlfn.XLOOKUP(C346,customers!$A$1:$A$1001,customers!$C$1:$C$1001,0)))</f>
        <v>N/A</v>
      </c>
      <c r="H346" s="2" t="str">
        <f>_xlfn.XLOOKUP(C346,customers!$A$1:$A$1001,customers!$G$1:$G$1001,"N/A",0)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L346*E346</f>
        <v>19.899999999999999</v>
      </c>
      <c r="N346" t="str">
        <f>IF(orders!I346="Rob","Robusta",IF(orders!I346="Exc","Excelsa",IF(orders!I346="Ara","Arabica",IF(orders!I346="Lib","Liberica",""))))</f>
        <v>Robusta</v>
      </c>
      <c r="O346" t="str">
        <f>IF(J346="L","Light", IF(J346="M","Medium", IF(J346="D","Dark","")))</f>
        <v>Medium</v>
      </c>
      <c r="P346" t="str">
        <f>_xlfn.XLOOKUP(Orders[[#This Row],[Customer ID]],customers!$A$1:$A$1001,customers!$I$1:$I$1001,"N/A",0)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"N/A", (_xlfn.XLOOKUP(C347,customers!$A$1:$A$1001,customers!$C$1:$C$1001,0)))</f>
        <v>asnazle9l@oracle.com</v>
      </c>
      <c r="H347" s="2" t="str">
        <f>_xlfn.XLOOKUP(C347,customers!$A$1:$A$1001,customers!$G$1:$G$1001,"N/A",0)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L347*E347</f>
        <v>59.75</v>
      </c>
      <c r="N347" t="str">
        <f>IF(orders!I347="Rob","Robusta",IF(orders!I347="Exc","Excelsa",IF(orders!I347="Ara","Arabica",IF(orders!I347="Lib","Liberica",""))))</f>
        <v>Robusta</v>
      </c>
      <c r="O347" t="str">
        <f>IF(J347="L","Light", IF(J347="M","Medium", IF(J347="D","Dark","")))</f>
        <v>Light</v>
      </c>
      <c r="P347" t="str">
        <f>_xlfn.XLOOKUP(Orders[[#This Row],[Customer ID]],customers!$A$1:$A$1001,customers!$I$1:$I$1001,"N/A",0)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"N/A", (_xlfn.XLOOKUP(C348,customers!$A$1:$A$1001,customers!$C$1:$C$1001,0)))</f>
        <v>rworg9m@arstechnica.com</v>
      </c>
      <c r="H348" s="2" t="str">
        <f>_xlfn.XLOOKUP(C348,customers!$A$1:$A$1001,customers!$G$1:$G$1001,"N/A",0)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L348*E348</f>
        <v>23.31</v>
      </c>
      <c r="N348" t="str">
        <f>IF(orders!I348="Rob","Robusta",IF(orders!I348="Exc","Excelsa",IF(orders!I348="Ara","Arabica",IF(orders!I348="Lib","Liberica",""))))</f>
        <v>Arabica</v>
      </c>
      <c r="O348" t="str">
        <f>IF(J348="L","Light", IF(J348="M","Medium", IF(J348="D","Dark","")))</f>
        <v>Light</v>
      </c>
      <c r="P348" t="str">
        <f>_xlfn.XLOOKUP(Orders[[#This Row],[Customer ID]],customers!$A$1:$A$1001,customers!$I$1:$I$1001,"N/A",0)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"N/A", (_xlfn.XLOOKUP(C349,customers!$A$1:$A$1001,customers!$C$1:$C$1001,0)))</f>
        <v>ldanes9n@umn.edu</v>
      </c>
      <c r="H349" s="2" t="str">
        <f>_xlfn.XLOOKUP(C349,customers!$A$1:$A$1001,customers!$G$1:$G$1001,"N/A",0)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L349*E349</f>
        <v>43.650000000000006</v>
      </c>
      <c r="N349" t="str">
        <f>IF(orders!I349="Rob","Robusta",IF(orders!I349="Exc","Excelsa",IF(orders!I349="Ara","Arabica",IF(orders!I349="Lib","Liberica",""))))</f>
        <v>Liberica</v>
      </c>
      <c r="O349" t="str">
        <f>IF(J349="L","Light", IF(J349="M","Medium", IF(J349="D","Dark","")))</f>
        <v>Medium</v>
      </c>
      <c r="P349" t="str">
        <f>_xlfn.XLOOKUP(Orders[[#This Row],[Customer ID]],customers!$A$1:$A$1001,customers!$I$1:$I$1001,"N/A",0)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"N/A", (_xlfn.XLOOKUP(C350,customers!$A$1:$A$1001,customers!$C$1:$C$1001,0)))</f>
        <v>skeynd9o@narod.ru</v>
      </c>
      <c r="H350" s="2" t="str">
        <f>_xlfn.XLOOKUP(C350,customers!$A$1:$A$1001,customers!$G$1:$G$1001,"N/A",0)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L350*E350</f>
        <v>204.92999999999995</v>
      </c>
      <c r="N350" t="str">
        <f>IF(orders!I350="Rob","Robusta",IF(orders!I350="Exc","Excelsa",IF(orders!I350="Ara","Arabica",IF(orders!I350="Lib","Liberica",""))))</f>
        <v>Excelsa</v>
      </c>
      <c r="O350" t="str">
        <f>IF(J350="L","Light", IF(J350="M","Medium", IF(J350="D","Dark","")))</f>
        <v>Light</v>
      </c>
      <c r="P350" t="str">
        <f>_xlfn.XLOOKUP(Orders[[#This Row],[Customer ID]],customers!$A$1:$A$1001,customers!$I$1:$I$1001,"N/A",0)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"N/A", (_xlfn.XLOOKUP(C351,customers!$A$1:$A$1001,customers!$C$1:$C$1001,0)))</f>
        <v>ddaveridge9p@arstechnica.com</v>
      </c>
      <c r="H351" s="2" t="str">
        <f>_xlfn.XLOOKUP(C351,customers!$A$1:$A$1001,customers!$G$1:$G$1001,"N/A",0)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L351*E351</f>
        <v>14.339999999999998</v>
      </c>
      <c r="N351" t="str">
        <f>IF(orders!I351="Rob","Robusta",IF(orders!I351="Exc","Excelsa",IF(orders!I351="Ara","Arabica",IF(orders!I351="Lib","Liberica",""))))</f>
        <v>Robusta</v>
      </c>
      <c r="O351" t="str">
        <f>IF(J351="L","Light", IF(J351="M","Medium", IF(J351="D","Dark","")))</f>
        <v>Light</v>
      </c>
      <c r="P351" t="str">
        <f>_xlfn.XLOOKUP(Orders[[#This Row],[Customer ID]],customers!$A$1:$A$1001,customers!$I$1:$I$1001,"N/A",0)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"N/A", (_xlfn.XLOOKUP(C352,customers!$A$1:$A$1001,customers!$C$1:$C$1001,0)))</f>
        <v>jawdry9q@utexas.edu</v>
      </c>
      <c r="H352" s="2" t="str">
        <f>_xlfn.XLOOKUP(C352,customers!$A$1:$A$1001,customers!$G$1:$G$1001,"N/A",0)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L352*E352</f>
        <v>23.88</v>
      </c>
      <c r="N352" t="str">
        <f>IF(orders!I352="Rob","Robusta",IF(orders!I352="Exc","Excelsa",IF(orders!I352="Ara","Arabica",IF(orders!I352="Lib","Liberica",""))))</f>
        <v>Arabica</v>
      </c>
      <c r="O352" t="str">
        <f>IF(J352="L","Light", IF(J352="M","Medium", IF(J352="D","Dark","")))</f>
        <v>Dark</v>
      </c>
      <c r="P352" t="str">
        <f>_xlfn.XLOOKUP(Orders[[#This Row],[Customer ID]],customers!$A$1:$A$1001,customers!$I$1:$I$1001,"N/A",0)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"N/A", (_xlfn.XLOOKUP(C353,customers!$A$1:$A$1001,customers!$C$1:$C$1001,0)))</f>
        <v>eryles9r@fastcompany.com</v>
      </c>
      <c r="H353" s="2" t="str">
        <f>_xlfn.XLOOKUP(C353,customers!$A$1:$A$1001,customers!$G$1:$G$1001,"N/A",0)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L353*E353</f>
        <v>22.5</v>
      </c>
      <c r="N353" t="str">
        <f>IF(orders!I353="Rob","Robusta",IF(orders!I353="Exc","Excelsa",IF(orders!I353="Ara","Arabica",IF(orders!I353="Lib","Liberica",""))))</f>
        <v>Arabica</v>
      </c>
      <c r="O353" t="str">
        <f>IF(J353="L","Light", IF(J353="M","Medium", IF(J353="D","Dark","")))</f>
        <v>Medium</v>
      </c>
      <c r="P353" t="str">
        <f>_xlfn.XLOOKUP(Orders[[#This Row],[Customer ID]],customers!$A$1:$A$1001,customers!$I$1:$I$1001,"N/A",0)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"N/A", (_xlfn.XLOOKUP(C354,customers!$A$1:$A$1001,customers!$C$1:$C$1001,0)))</f>
        <v>N/A</v>
      </c>
      <c r="H354" s="2" t="str">
        <f>_xlfn.XLOOKUP(C354,customers!$A$1:$A$1001,customers!$G$1:$G$1001,"N/A",0)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L354*E354</f>
        <v>36.450000000000003</v>
      </c>
      <c r="N354" t="str">
        <f>IF(orders!I354="Rob","Robusta",IF(orders!I354="Exc","Excelsa",IF(orders!I354="Ara","Arabica",IF(orders!I354="Lib","Liberica",""))))</f>
        <v>Excelsa</v>
      </c>
      <c r="O354" t="str">
        <f>IF(J354="L","Light", IF(J354="M","Medium", IF(J354="D","Dark","")))</f>
        <v>Dark</v>
      </c>
      <c r="P354" t="str">
        <f>_xlfn.XLOOKUP(Orders[[#This Row],[Customer ID]],customers!$A$1:$A$1001,customers!$I$1:$I$1001,"N/A",0)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"N/A", (_xlfn.XLOOKUP(C355,customers!$A$1:$A$1001,customers!$C$1:$C$1001,0)))</f>
        <v>N/A</v>
      </c>
      <c r="H355" s="2" t="str">
        <f>_xlfn.XLOOKUP(C355,customers!$A$1:$A$1001,customers!$G$1:$G$1001,"N/A",0)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L355*E355</f>
        <v>27</v>
      </c>
      <c r="N355" t="str">
        <f>IF(orders!I355="Rob","Robusta",IF(orders!I355="Exc","Excelsa",IF(orders!I355="Ara","Arabica",IF(orders!I355="Lib","Liberica",""))))</f>
        <v>Arabica</v>
      </c>
      <c r="O355" t="str">
        <f>IF(J355="L","Light", IF(J355="M","Medium", IF(J355="D","Dark","")))</f>
        <v>Medium</v>
      </c>
      <c r="P355" t="str">
        <f>_xlfn.XLOOKUP(Orders[[#This Row],[Customer ID]],customers!$A$1:$A$1001,customers!$I$1:$I$1001,"N/A",0)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"N/A", (_xlfn.XLOOKUP(C356,customers!$A$1:$A$1001,customers!$C$1:$C$1001,0)))</f>
        <v>jcaldicott9u@usda.gov</v>
      </c>
      <c r="H356" s="2" t="str">
        <f>_xlfn.XLOOKUP(C356,customers!$A$1:$A$1001,customers!$G$1:$G$1001,"N/A",0)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L356*E356</f>
        <v>155.24999999999997</v>
      </c>
      <c r="N356" t="str">
        <f>IF(orders!I356="Rob","Robusta",IF(orders!I356="Exc","Excelsa",IF(orders!I356="Ara","Arabica",IF(orders!I356="Lib","Liberica",""))))</f>
        <v>Arabica</v>
      </c>
      <c r="O356" t="str">
        <f>IF(J356="L","Light", IF(J356="M","Medium", IF(J356="D","Dark","")))</f>
        <v>Medium</v>
      </c>
      <c r="P356" t="str">
        <f>_xlfn.XLOOKUP(Orders[[#This Row],[Customer ID]],customers!$A$1:$A$1001,customers!$I$1:$I$1001,"N/A",0)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"N/A", (_xlfn.XLOOKUP(C357,customers!$A$1:$A$1001,customers!$C$1:$C$1001,0)))</f>
        <v>mvedmore9v@a8.net</v>
      </c>
      <c r="H357" s="2" t="str">
        <f>_xlfn.XLOOKUP(C357,customers!$A$1:$A$1001,customers!$G$1:$G$1001,"N/A",0)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L357*E357</f>
        <v>114.42499999999998</v>
      </c>
      <c r="N357" t="str">
        <f>IF(orders!I357="Rob","Robusta",IF(orders!I357="Exc","Excelsa",IF(orders!I357="Ara","Arabica",IF(orders!I357="Lib","Liberica",""))))</f>
        <v>Arabica</v>
      </c>
      <c r="O357" t="str">
        <f>IF(J357="L","Light", IF(J357="M","Medium", IF(J357="D","Dark","")))</f>
        <v>Dark</v>
      </c>
      <c r="P357" t="str">
        <f>_xlfn.XLOOKUP(Orders[[#This Row],[Customer ID]],customers!$A$1:$A$1001,customers!$I$1:$I$1001,"N/A",0)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"N/A", (_xlfn.XLOOKUP(C358,customers!$A$1:$A$1001,customers!$C$1:$C$1001,0)))</f>
        <v>wromao9w@chronoengine.com</v>
      </c>
      <c r="H358" s="2" t="str">
        <f>_xlfn.XLOOKUP(C358,customers!$A$1:$A$1001,customers!$G$1:$G$1001,"N/A",0)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L358*E358</f>
        <v>51.8</v>
      </c>
      <c r="N358" t="str">
        <f>IF(orders!I358="Rob","Robusta",IF(orders!I358="Exc","Excelsa",IF(orders!I358="Ara","Arabica",IF(orders!I358="Lib","Liberica",""))))</f>
        <v>Liberica</v>
      </c>
      <c r="O358" t="str">
        <f>IF(J358="L","Light", IF(J358="M","Medium", IF(J358="D","Dark","")))</f>
        <v>Dark</v>
      </c>
      <c r="P358" t="str">
        <f>_xlfn.XLOOKUP(Orders[[#This Row],[Customer ID]],customers!$A$1:$A$1001,customers!$I$1:$I$1001,"N/A",0)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"N/A", (_xlfn.XLOOKUP(C359,customers!$A$1:$A$1001,customers!$C$1:$C$1001,0)))</f>
        <v>N/A</v>
      </c>
      <c r="H359" s="2" t="str">
        <f>_xlfn.XLOOKUP(C359,customers!$A$1:$A$1001,customers!$G$1:$G$1001,"N/A",0)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L359*E359</f>
        <v>155.24999999999997</v>
      </c>
      <c r="N359" t="str">
        <f>IF(orders!I359="Rob","Robusta",IF(orders!I359="Exc","Excelsa",IF(orders!I359="Ara","Arabica",IF(orders!I359="Lib","Liberica",""))))</f>
        <v>Arabica</v>
      </c>
      <c r="O359" t="str">
        <f>IF(J359="L","Light", IF(J359="M","Medium", IF(J359="D","Dark","")))</f>
        <v>Medium</v>
      </c>
      <c r="P359" t="str">
        <f>_xlfn.XLOOKUP(Orders[[#This Row],[Customer ID]],customers!$A$1:$A$1001,customers!$I$1:$I$1001,"N/A",0)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"N/A", (_xlfn.XLOOKUP(C360,customers!$A$1:$A$1001,customers!$C$1:$C$1001,0)))</f>
        <v>tcotmore9y@amazonaws.com</v>
      </c>
      <c r="H360" s="2" t="str">
        <f>_xlfn.XLOOKUP(C360,customers!$A$1:$A$1001,customers!$G$1:$G$1001,"N/A",0)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L360*E360</f>
        <v>29.784999999999997</v>
      </c>
      <c r="N360" t="str">
        <f>IF(orders!I360="Rob","Robusta",IF(orders!I360="Exc","Excelsa",IF(orders!I360="Ara","Arabica",IF(orders!I360="Lib","Liberica",""))))</f>
        <v>Arabica</v>
      </c>
      <c r="O360" t="str">
        <f>IF(J360="L","Light", IF(J360="M","Medium", IF(J360="D","Dark","")))</f>
        <v>Light</v>
      </c>
      <c r="P360" t="str">
        <f>_xlfn.XLOOKUP(Orders[[#This Row],[Customer ID]],customers!$A$1:$A$1001,customers!$I$1:$I$1001,"N/A",0)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"N/A", (_xlfn.XLOOKUP(C361,customers!$A$1:$A$1001,customers!$C$1:$C$1001,0)))</f>
        <v>yskipsey9z@spotify.com</v>
      </c>
      <c r="H361" s="2" t="str">
        <f>_xlfn.XLOOKUP(C361,customers!$A$1:$A$1001,customers!$G$1:$G$1001,"N/A",0)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L361*E361</f>
        <v>21.509999999999998</v>
      </c>
      <c r="N361" t="str">
        <f>IF(orders!I361="Rob","Robusta",IF(orders!I361="Exc","Excelsa",IF(orders!I361="Ara","Arabica",IF(orders!I361="Lib","Liberica",""))))</f>
        <v>Robusta</v>
      </c>
      <c r="O361" t="str">
        <f>IF(J361="L","Light", IF(J361="M","Medium", IF(J361="D","Dark","")))</f>
        <v>Light</v>
      </c>
      <c r="P361" t="str">
        <f>_xlfn.XLOOKUP(Orders[[#This Row],[Customer ID]],customers!$A$1:$A$1001,customers!$I$1:$I$1001,"N/A",0)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"N/A", (_xlfn.XLOOKUP(C362,customers!$A$1:$A$1001,customers!$C$1:$C$1001,0)))</f>
        <v>ncorpsa0@gmpg.org</v>
      </c>
      <c r="H362" s="2" t="str">
        <f>_xlfn.XLOOKUP(C362,customers!$A$1:$A$1001,customers!$G$1:$G$1001,"N/A",0)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L362*E362</f>
        <v>41.169999999999995</v>
      </c>
      <c r="N362" t="str">
        <f>IF(orders!I362="Rob","Robusta",IF(orders!I362="Exc","Excelsa",IF(orders!I362="Ara","Arabica",IF(orders!I362="Lib","Liberica",""))))</f>
        <v>Robusta</v>
      </c>
      <c r="O362" t="str">
        <f>IF(J362="L","Light", IF(J362="M","Medium", IF(J362="D","Dark","")))</f>
        <v>Dark</v>
      </c>
      <c r="P362" t="str">
        <f>_xlfn.XLOOKUP(Orders[[#This Row],[Customer ID]],customers!$A$1:$A$1001,customers!$I$1:$I$1001,"N/A",0)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"N/A", (_xlfn.XLOOKUP(C363,customers!$A$1:$A$1001,customers!$C$1:$C$1001,0)))</f>
        <v>ncorpsa0@gmpg.org</v>
      </c>
      <c r="H363" s="2" t="str">
        <f>_xlfn.XLOOKUP(C363,customers!$A$1:$A$1001,customers!$G$1:$G$1001,"N/A",0)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L363*E363</f>
        <v>5.97</v>
      </c>
      <c r="N363" t="str">
        <f>IF(orders!I363="Rob","Robusta",IF(orders!I363="Exc","Excelsa",IF(orders!I363="Ara","Arabica",IF(orders!I363="Lib","Liberica",""))))</f>
        <v>Robusta</v>
      </c>
      <c r="O363" t="str">
        <f>IF(J363="L","Light", IF(J363="M","Medium", IF(J363="D","Dark","")))</f>
        <v>Medium</v>
      </c>
      <c r="P363" t="str">
        <f>_xlfn.XLOOKUP(Orders[[#This Row],[Customer ID]],customers!$A$1:$A$1001,customers!$I$1:$I$1001,"N/A",0)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"N/A", (_xlfn.XLOOKUP(C364,customers!$A$1:$A$1001,customers!$C$1:$C$1001,0)))</f>
        <v>fbabbera2@stanford.edu</v>
      </c>
      <c r="H364" s="2" t="str">
        <f>_xlfn.XLOOKUP(C364,customers!$A$1:$A$1001,customers!$G$1:$G$1001,"N/A",0)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L364*E364</f>
        <v>74.25</v>
      </c>
      <c r="N364" t="str">
        <f>IF(orders!I364="Rob","Robusta",IF(orders!I364="Exc","Excelsa",IF(orders!I364="Ara","Arabica",IF(orders!I364="Lib","Liberica",""))))</f>
        <v>Excelsa</v>
      </c>
      <c r="O364" t="str">
        <f>IF(J364="L","Light", IF(J364="M","Medium", IF(J364="D","Dark","")))</f>
        <v>Light</v>
      </c>
      <c r="P364" t="str">
        <f>_xlfn.XLOOKUP(Orders[[#This Row],[Customer ID]],customers!$A$1:$A$1001,customers!$I$1:$I$1001,"N/A",0)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"N/A", (_xlfn.XLOOKUP(C365,customers!$A$1:$A$1001,customers!$C$1:$C$1001,0)))</f>
        <v>kloxtona3@opensource.org</v>
      </c>
      <c r="H365" s="2" t="str">
        <f>_xlfn.XLOOKUP(C365,customers!$A$1:$A$1001,customers!$G$1:$G$1001,"N/A",0)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L365*E365</f>
        <v>87.300000000000011</v>
      </c>
      <c r="N365" t="str">
        <f>IF(orders!I365="Rob","Robusta",IF(orders!I365="Exc","Excelsa",IF(orders!I365="Ara","Arabica",IF(orders!I365="Lib","Liberica",""))))</f>
        <v>Liberica</v>
      </c>
      <c r="O365" t="str">
        <f>IF(J365="L","Light", IF(J365="M","Medium", IF(J365="D","Dark","")))</f>
        <v>Medium</v>
      </c>
      <c r="P365" t="str">
        <f>_xlfn.XLOOKUP(Orders[[#This Row],[Customer ID]],customers!$A$1:$A$1001,customers!$I$1:$I$1001,"N/A",0)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"N/A", (_xlfn.XLOOKUP(C366,customers!$A$1:$A$1001,customers!$C$1:$C$1001,0)))</f>
        <v>ptoffula4@posterous.com</v>
      </c>
      <c r="H366" s="2" t="str">
        <f>_xlfn.XLOOKUP(C366,customers!$A$1:$A$1001,customers!$G$1:$G$1001,"N/A",0)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L366*E366</f>
        <v>72.900000000000006</v>
      </c>
      <c r="N366" t="str">
        <f>IF(orders!I366="Rob","Robusta",IF(orders!I366="Exc","Excelsa",IF(orders!I366="Ara","Arabica",IF(orders!I366="Lib","Liberica",""))))</f>
        <v>Excelsa</v>
      </c>
      <c r="O366" t="str">
        <f>IF(J366="L","Light", IF(J366="M","Medium", IF(J366="D","Dark","")))</f>
        <v>Dark</v>
      </c>
      <c r="P366" t="str">
        <f>_xlfn.XLOOKUP(Orders[[#This Row],[Customer ID]],customers!$A$1:$A$1001,customers!$I$1:$I$1001,"N/A",0)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"N/A", (_xlfn.XLOOKUP(C367,customers!$A$1:$A$1001,customers!$C$1:$C$1001,0)))</f>
        <v>cgwinnetta5@behance.net</v>
      </c>
      <c r="H367" s="2" t="str">
        <f>_xlfn.XLOOKUP(C367,customers!$A$1:$A$1001,customers!$G$1:$G$1001,"N/A",0)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L367*E367</f>
        <v>7.77</v>
      </c>
      <c r="N367" t="str">
        <f>IF(orders!I367="Rob","Robusta",IF(orders!I367="Exc","Excelsa",IF(orders!I367="Ara","Arabica",IF(orders!I367="Lib","Liberica",""))))</f>
        <v>Liberica</v>
      </c>
      <c r="O367" t="str">
        <f>IF(J367="L","Light", IF(J367="M","Medium", IF(J367="D","Dark","")))</f>
        <v>Dark</v>
      </c>
      <c r="P367" t="str">
        <f>_xlfn.XLOOKUP(Orders[[#This Row],[Customer ID]],customers!$A$1:$A$1001,customers!$I$1:$I$1001,"N/A",0)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"N/A", (_xlfn.XLOOKUP(C368,customers!$A$1:$A$1001,customers!$C$1:$C$1001,0)))</f>
        <v>N/A</v>
      </c>
      <c r="H368" s="2" t="str">
        <f>_xlfn.XLOOKUP(C368,customers!$A$1:$A$1001,customers!$G$1:$G$1001,"N/A",0)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L368*E368</f>
        <v>43.74</v>
      </c>
      <c r="N368" t="str">
        <f>IF(orders!I368="Rob","Robusta",IF(orders!I368="Exc","Excelsa",IF(orders!I368="Ara","Arabica",IF(orders!I368="Lib","Liberica",""))))</f>
        <v>Excelsa</v>
      </c>
      <c r="O368" t="str">
        <f>IF(J368="L","Light", IF(J368="M","Medium", IF(J368="D","Dark","")))</f>
        <v>Dark</v>
      </c>
      <c r="P368" t="str">
        <f>_xlfn.XLOOKUP(Orders[[#This Row],[Customer ID]],customers!$A$1:$A$1001,customers!$I$1:$I$1001,"N/A",0)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"N/A", (_xlfn.XLOOKUP(C369,customers!$A$1:$A$1001,customers!$C$1:$C$1001,0)))</f>
        <v>N/A</v>
      </c>
      <c r="H369" s="2" t="str">
        <f>_xlfn.XLOOKUP(C369,customers!$A$1:$A$1001,customers!$G$1:$G$1001,"N/A",0)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L369*E369</f>
        <v>8.73</v>
      </c>
      <c r="N369" t="str">
        <f>IF(orders!I369="Rob","Robusta",IF(orders!I369="Exc","Excelsa",IF(orders!I369="Ara","Arabica",IF(orders!I369="Lib","Liberica",""))))</f>
        <v>Liberica</v>
      </c>
      <c r="O369" t="str">
        <f>IF(J369="L","Light", IF(J369="M","Medium", IF(J369="D","Dark","")))</f>
        <v>Medium</v>
      </c>
      <c r="P369" t="str">
        <f>_xlfn.XLOOKUP(Orders[[#This Row],[Customer ID]],customers!$A$1:$A$1001,customers!$I$1:$I$1001,"N/A",0)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"N/A", (_xlfn.XLOOKUP(C370,customers!$A$1:$A$1001,customers!$C$1:$C$1001,0)))</f>
        <v>lflaoniera8@wordpress.org</v>
      </c>
      <c r="H370" s="2" t="str">
        <f>_xlfn.XLOOKUP(C370,customers!$A$1:$A$1001,customers!$G$1:$G$1001,"N/A",0)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L370*E370</f>
        <v>63.249999999999993</v>
      </c>
      <c r="N370" t="str">
        <f>IF(orders!I370="Rob","Robusta",IF(orders!I370="Exc","Excelsa",IF(orders!I370="Ara","Arabica",IF(orders!I370="Lib","Liberica",""))))</f>
        <v>Excelsa</v>
      </c>
      <c r="O370" t="str">
        <f>IF(J370="L","Light", IF(J370="M","Medium", IF(J370="D","Dark","")))</f>
        <v>Medium</v>
      </c>
      <c r="P370" t="str">
        <f>_xlfn.XLOOKUP(Orders[[#This Row],[Customer ID]],customers!$A$1:$A$1001,customers!$I$1:$I$1001,"N/A",0)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"N/A", (_xlfn.XLOOKUP(C371,customers!$A$1:$A$1001,customers!$C$1:$C$1001,0)))</f>
        <v>N/A</v>
      </c>
      <c r="H371" s="2" t="str">
        <f>_xlfn.XLOOKUP(C371,customers!$A$1:$A$1001,customers!$G$1:$G$1001,"N/A",0)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L371*E371</f>
        <v>8.91</v>
      </c>
      <c r="N371" t="str">
        <f>IF(orders!I371="Rob","Robusta",IF(orders!I371="Exc","Excelsa",IF(orders!I371="Ara","Arabica",IF(orders!I371="Lib","Liberica",""))))</f>
        <v>Excelsa</v>
      </c>
      <c r="O371" t="str">
        <f>IF(J371="L","Light", IF(J371="M","Medium", IF(J371="D","Dark","")))</f>
        <v>Light</v>
      </c>
      <c r="P371" t="str">
        <f>_xlfn.XLOOKUP(Orders[[#This Row],[Customer ID]],customers!$A$1:$A$1001,customers!$I$1:$I$1001,"N/A",0)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"N/A", (_xlfn.XLOOKUP(C372,customers!$A$1:$A$1001,customers!$C$1:$C$1001,0)))</f>
        <v>ccatchesideaa@macromedia.com</v>
      </c>
      <c r="H372" s="2" t="str">
        <f>_xlfn.XLOOKUP(C372,customers!$A$1:$A$1001,customers!$G$1:$G$1001,"N/A",0)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L372*E372</f>
        <v>24.3</v>
      </c>
      <c r="N372" t="str">
        <f>IF(orders!I372="Rob","Robusta",IF(orders!I372="Exc","Excelsa",IF(orders!I372="Ara","Arabica",IF(orders!I372="Lib","Liberica",""))))</f>
        <v>Excelsa</v>
      </c>
      <c r="O372" t="str">
        <f>IF(J372="L","Light", IF(J372="M","Medium", IF(J372="D","Dark","")))</f>
        <v>Dark</v>
      </c>
      <c r="P372" t="str">
        <f>_xlfn.XLOOKUP(Orders[[#This Row],[Customer ID]],customers!$A$1:$A$1001,customers!$I$1:$I$1001,"N/A",0)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"N/A", (_xlfn.XLOOKUP(C373,customers!$A$1:$A$1001,customers!$C$1:$C$1001,0)))</f>
        <v>cgibbonsonab@accuweather.com</v>
      </c>
      <c r="H373" s="2" t="str">
        <f>_xlfn.XLOOKUP(C373,customers!$A$1:$A$1001,customers!$G$1:$G$1001,"N/A",0)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L373*E373</f>
        <v>46.62</v>
      </c>
      <c r="N373" t="str">
        <f>IF(orders!I373="Rob","Robusta",IF(orders!I373="Exc","Excelsa",IF(orders!I373="Ara","Arabica",IF(orders!I373="Lib","Liberica",""))))</f>
        <v>Arabica</v>
      </c>
      <c r="O373" t="str">
        <f>IF(J373="L","Light", IF(J373="M","Medium", IF(J373="D","Dark","")))</f>
        <v>Light</v>
      </c>
      <c r="P373" t="str">
        <f>_xlfn.XLOOKUP(Orders[[#This Row],[Customer ID]],customers!$A$1:$A$1001,customers!$I$1:$I$1001,"N/A",0)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"N/A", (_xlfn.XLOOKUP(C374,customers!$A$1:$A$1001,customers!$C$1:$C$1001,0)))</f>
        <v>tfarraac@behance.net</v>
      </c>
      <c r="H374" s="2" t="str">
        <f>_xlfn.XLOOKUP(C374,customers!$A$1:$A$1001,customers!$G$1:$G$1001,"N/A",0)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L374*E374</f>
        <v>43.019999999999996</v>
      </c>
      <c r="N374" t="str">
        <f>IF(orders!I374="Rob","Robusta",IF(orders!I374="Exc","Excelsa",IF(orders!I374="Ara","Arabica",IF(orders!I374="Lib","Liberica",""))))</f>
        <v>Robusta</v>
      </c>
      <c r="O374" t="str">
        <f>IF(J374="L","Light", IF(J374="M","Medium", IF(J374="D","Dark","")))</f>
        <v>Light</v>
      </c>
      <c r="P374" t="str">
        <f>_xlfn.XLOOKUP(Orders[[#This Row],[Customer ID]],customers!$A$1:$A$1001,customers!$I$1:$I$1001,"N/A",0)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"N/A", (_xlfn.XLOOKUP(C375,customers!$A$1:$A$1001,customers!$C$1:$C$1001,0)))</f>
        <v>N/A</v>
      </c>
      <c r="H375" s="2" t="str">
        <f>_xlfn.XLOOKUP(C375,customers!$A$1:$A$1001,customers!$G$1:$G$1001,"N/A",0)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L375*E375</f>
        <v>17.91</v>
      </c>
      <c r="N375" t="str">
        <f>IF(orders!I375="Rob","Robusta",IF(orders!I375="Exc","Excelsa",IF(orders!I375="Ara","Arabica",IF(orders!I375="Lib","Liberica",""))))</f>
        <v>Arabica</v>
      </c>
      <c r="O375" t="str">
        <f>IF(J375="L","Light", IF(J375="M","Medium", IF(J375="D","Dark","")))</f>
        <v>Dark</v>
      </c>
      <c r="P375" t="str">
        <f>_xlfn.XLOOKUP(Orders[[#This Row],[Customer ID]],customers!$A$1:$A$1001,customers!$I$1:$I$1001,"N/A",0)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"N/A", (_xlfn.XLOOKUP(C376,customers!$A$1:$A$1001,customers!$C$1:$C$1001,0)))</f>
        <v>gbamfieldae@yellowpages.com</v>
      </c>
      <c r="H376" s="2" t="str">
        <f>_xlfn.XLOOKUP(C376,customers!$A$1:$A$1001,customers!$G$1:$G$1001,"N/A",0)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L376*E376</f>
        <v>38.04</v>
      </c>
      <c r="N376" t="str">
        <f>IF(orders!I376="Rob","Robusta",IF(orders!I376="Exc","Excelsa",IF(orders!I376="Ara","Arabica",IF(orders!I376="Lib","Liberica",""))))</f>
        <v>Liberica</v>
      </c>
      <c r="O376" t="str">
        <f>IF(J376="L","Light", IF(J376="M","Medium", IF(J376="D","Dark","")))</f>
        <v>Light</v>
      </c>
      <c r="P376" t="str">
        <f>_xlfn.XLOOKUP(Orders[[#This Row],[Customer ID]],customers!$A$1:$A$1001,customers!$I$1:$I$1001,"N/A",0)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"N/A", (_xlfn.XLOOKUP(C377,customers!$A$1:$A$1001,customers!$C$1:$C$1001,0)))</f>
        <v>whollingdaleaf@about.me</v>
      </c>
      <c r="H377" s="2" t="str">
        <f>_xlfn.XLOOKUP(C377,customers!$A$1:$A$1001,customers!$G$1:$G$1001,"N/A",0)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L377*E377</f>
        <v>6.75</v>
      </c>
      <c r="N377" t="str">
        <f>IF(orders!I377="Rob","Robusta",IF(orders!I377="Exc","Excelsa",IF(orders!I377="Ara","Arabica",IF(orders!I377="Lib","Liberica",""))))</f>
        <v>Arabica</v>
      </c>
      <c r="O377" t="str">
        <f>IF(J377="L","Light", IF(J377="M","Medium", IF(J377="D","Dark","")))</f>
        <v>Medium</v>
      </c>
      <c r="P377" t="str">
        <f>_xlfn.XLOOKUP(Orders[[#This Row],[Customer ID]],customers!$A$1:$A$1001,customers!$I$1:$I$1001,"N/A",0)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"N/A", (_xlfn.XLOOKUP(C378,customers!$A$1:$A$1001,customers!$C$1:$C$1001,0)))</f>
        <v>jdeag@xrea.com</v>
      </c>
      <c r="H378" s="2" t="str">
        <f>_xlfn.XLOOKUP(C378,customers!$A$1:$A$1001,customers!$G$1:$G$1001,"N/A",0)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L378*E378</f>
        <v>5.97</v>
      </c>
      <c r="N378" t="str">
        <f>IF(orders!I378="Rob","Robusta",IF(orders!I378="Exc","Excelsa",IF(orders!I378="Ara","Arabica",IF(orders!I378="Lib","Liberica",""))))</f>
        <v>Robusta</v>
      </c>
      <c r="O378" t="str">
        <f>IF(J378="L","Light", IF(J378="M","Medium", IF(J378="D","Dark","")))</f>
        <v>Medium</v>
      </c>
      <c r="P378" t="str">
        <f>_xlfn.XLOOKUP(Orders[[#This Row],[Customer ID]],customers!$A$1:$A$1001,customers!$I$1:$I$1001,"N/A",0)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"N/A", (_xlfn.XLOOKUP(C379,customers!$A$1:$A$1001,customers!$C$1:$C$1001,0)))</f>
        <v>vskulletah@tinyurl.com</v>
      </c>
      <c r="H379" s="2" t="str">
        <f>_xlfn.XLOOKUP(C379,customers!$A$1:$A$1001,customers!$G$1:$G$1001,"N/A",0)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L379*E379</f>
        <v>8.0549999999999997</v>
      </c>
      <c r="N379" t="str">
        <f>IF(orders!I379="Rob","Robusta",IF(orders!I379="Exc","Excelsa",IF(orders!I379="Ara","Arabica",IF(orders!I379="Lib","Liberica",""))))</f>
        <v>Robusta</v>
      </c>
      <c r="O379" t="str">
        <f>IF(J379="L","Light", IF(J379="M","Medium", IF(J379="D","Dark","")))</f>
        <v>Dark</v>
      </c>
      <c r="P379" t="str">
        <f>_xlfn.XLOOKUP(Orders[[#This Row],[Customer ID]],customers!$A$1:$A$1001,customers!$I$1:$I$1001,"N/A",0)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"N/A", (_xlfn.XLOOKUP(C380,customers!$A$1:$A$1001,customers!$C$1:$C$1001,0)))</f>
        <v>jrudeforthai@wunderground.com</v>
      </c>
      <c r="H380" s="2" t="str">
        <f>_xlfn.XLOOKUP(C380,customers!$A$1:$A$1001,customers!$G$1:$G$1001,"N/A",0)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L380*E380</f>
        <v>23.31</v>
      </c>
      <c r="N380" t="str">
        <f>IF(orders!I380="Rob","Robusta",IF(orders!I380="Exc","Excelsa",IF(orders!I380="Ara","Arabica",IF(orders!I380="Lib","Liberica",""))))</f>
        <v>Arabica</v>
      </c>
      <c r="O380" t="str">
        <f>IF(J380="L","Light", IF(J380="M","Medium", IF(J380="D","Dark","")))</f>
        <v>Light</v>
      </c>
      <c r="P380" t="str">
        <f>_xlfn.XLOOKUP(Orders[[#This Row],[Customer ID]],customers!$A$1:$A$1001,customers!$I$1:$I$1001,"N/A",0)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"N/A", (_xlfn.XLOOKUP(C381,customers!$A$1:$A$1001,customers!$C$1:$C$1001,0)))</f>
        <v>atomaszewskiaj@answers.com</v>
      </c>
      <c r="H381" s="2" t="str">
        <f>_xlfn.XLOOKUP(C381,customers!$A$1:$A$1001,customers!$G$1:$G$1001,"N/A",0)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L381*E381</f>
        <v>43.019999999999996</v>
      </c>
      <c r="N381" t="str">
        <f>IF(orders!I381="Rob","Robusta",IF(orders!I381="Exc","Excelsa",IF(orders!I381="Ara","Arabica",IF(orders!I381="Lib","Liberica",""))))</f>
        <v>Robusta</v>
      </c>
      <c r="O381" t="str">
        <f>IF(J381="L","Light", IF(J381="M","Medium", IF(J381="D","Dark","")))</f>
        <v>Light</v>
      </c>
      <c r="P381" t="str">
        <f>_xlfn.XLOOKUP(Orders[[#This Row],[Customer ID]],customers!$A$1:$A$1001,customers!$I$1:$I$1001,"N/A",0)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"N/A", (_xlfn.XLOOKUP(C382,customers!$A$1:$A$1001,customers!$C$1:$C$1001,0)))</f>
        <v>N/A</v>
      </c>
      <c r="H382" s="2" t="str">
        <f>_xlfn.XLOOKUP(C382,customers!$A$1:$A$1001,customers!$G$1:$G$1001,"N/A",0)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L382*E382</f>
        <v>23.31</v>
      </c>
      <c r="N382" t="str">
        <f>IF(orders!I382="Rob","Robusta",IF(orders!I382="Exc","Excelsa",IF(orders!I382="Ara","Arabica",IF(orders!I382="Lib","Liberica",""))))</f>
        <v>Liberica</v>
      </c>
      <c r="O382" t="str">
        <f>IF(J382="L","Light", IF(J382="M","Medium", IF(J382="D","Dark","")))</f>
        <v>Dark</v>
      </c>
      <c r="P382" t="str">
        <f>_xlfn.XLOOKUP(Orders[[#This Row],[Customer ID]],customers!$A$1:$A$1001,customers!$I$1:$I$1001,"N/A",0)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"N/A", (_xlfn.XLOOKUP(C383,customers!$A$1:$A$1001,customers!$C$1:$C$1001,0)))</f>
        <v>pbessal@qq.com</v>
      </c>
      <c r="H383" s="2" t="str">
        <f>_xlfn.XLOOKUP(C383,customers!$A$1:$A$1001,customers!$G$1:$G$1001,"N/A",0)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L383*E383</f>
        <v>14.924999999999999</v>
      </c>
      <c r="N383" t="str">
        <f>IF(orders!I383="Rob","Robusta",IF(orders!I383="Exc","Excelsa",IF(orders!I383="Ara","Arabica",IF(orders!I383="Lib","Liberica",""))))</f>
        <v>Arabica</v>
      </c>
      <c r="O383" t="str">
        <f>IF(J383="L","Light", IF(J383="M","Medium", IF(J383="D","Dark","")))</f>
        <v>Dark</v>
      </c>
      <c r="P383" t="str">
        <f>_xlfn.XLOOKUP(Orders[[#This Row],[Customer ID]],customers!$A$1:$A$1001,customers!$I$1:$I$1001,"N/A",0)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"N/A", (_xlfn.XLOOKUP(C384,customers!$A$1:$A$1001,customers!$C$1:$C$1001,0)))</f>
        <v>ewindressam@marketwatch.com</v>
      </c>
      <c r="H384" s="2" t="str">
        <f>_xlfn.XLOOKUP(C384,customers!$A$1:$A$1001,customers!$G$1:$G$1001,"N/A",0)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L384*E384</f>
        <v>21.87</v>
      </c>
      <c r="N384" t="str">
        <f>IF(orders!I384="Rob","Robusta",IF(orders!I384="Exc","Excelsa",IF(orders!I384="Ara","Arabica",IF(orders!I384="Lib","Liberica",""))))</f>
        <v>Excelsa</v>
      </c>
      <c r="O384" t="str">
        <f>IF(J384="L","Light", IF(J384="M","Medium", IF(J384="D","Dark","")))</f>
        <v>Dark</v>
      </c>
      <c r="P384" t="str">
        <f>_xlfn.XLOOKUP(Orders[[#This Row],[Customer ID]],customers!$A$1:$A$1001,customers!$I$1:$I$1001,"N/A",0)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"N/A", (_xlfn.XLOOKUP(C385,customers!$A$1:$A$1001,customers!$C$1:$C$1001,0)))</f>
        <v>N/A</v>
      </c>
      <c r="H385" s="2" t="str">
        <f>_xlfn.XLOOKUP(C385,customers!$A$1:$A$1001,customers!$G$1:$G$1001,"N/A",0)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L385*E385</f>
        <v>53.46</v>
      </c>
      <c r="N385" t="str">
        <f>IF(orders!I385="Rob","Robusta",IF(orders!I385="Exc","Excelsa",IF(orders!I385="Ara","Arabica",IF(orders!I385="Lib","Liberica",""))))</f>
        <v>Excelsa</v>
      </c>
      <c r="O385" t="str">
        <f>IF(J385="L","Light", IF(J385="M","Medium", IF(J385="D","Dark","")))</f>
        <v>Light</v>
      </c>
      <c r="P385" t="str">
        <f>_xlfn.XLOOKUP(Orders[[#This Row],[Customer ID]],customers!$A$1:$A$1001,customers!$I$1:$I$1001,"N/A",0)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"N/A", (_xlfn.XLOOKUP(C386,customers!$A$1:$A$1001,customers!$C$1:$C$1001,0)))</f>
        <v>N/A</v>
      </c>
      <c r="H386" s="2" t="str">
        <f>_xlfn.XLOOKUP(C386,customers!$A$1:$A$1001,customers!$G$1:$G$1001,"N/A",0)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L386*E386</f>
        <v>119.13999999999999</v>
      </c>
      <c r="N386" t="str">
        <f>IF(orders!I386="Rob","Robusta",IF(orders!I386="Exc","Excelsa",IF(orders!I386="Ara","Arabica",IF(orders!I386="Lib","Liberica",""))))</f>
        <v>Arabica</v>
      </c>
      <c r="O386" t="str">
        <f>IF(J386="L","Light", IF(J386="M","Medium", IF(J386="D","Dark","")))</f>
        <v>Light</v>
      </c>
      <c r="P386" t="str">
        <f>_xlfn.XLOOKUP(Orders[[#This Row],[Customer ID]],customers!$A$1:$A$1001,customers!$I$1:$I$1001,"N/A",0)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"N/A", (_xlfn.XLOOKUP(C387,customers!$A$1:$A$1001,customers!$C$1:$C$1001,0)))</f>
        <v>vbaumadierap@google.cn</v>
      </c>
      <c r="H387" s="2" t="str">
        <f>_xlfn.XLOOKUP(C387,customers!$A$1:$A$1001,customers!$G$1:$G$1001,"N/A",0)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L387*E387</f>
        <v>43.650000000000006</v>
      </c>
      <c r="N387" t="str">
        <f>IF(orders!I387="Rob","Robusta",IF(orders!I387="Exc","Excelsa",IF(orders!I387="Ara","Arabica",IF(orders!I387="Lib","Liberica",""))))</f>
        <v>Liberica</v>
      </c>
      <c r="O387" t="str">
        <f>IF(J387="L","Light", IF(J387="M","Medium", IF(J387="D","Dark","")))</f>
        <v>Medium</v>
      </c>
      <c r="P387" t="str">
        <f>_xlfn.XLOOKUP(Orders[[#This Row],[Customer ID]],customers!$A$1:$A$1001,customers!$I$1:$I$1001,"N/A",0)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"N/A", (_xlfn.XLOOKUP(C388,customers!$A$1:$A$1001,customers!$C$1:$C$1001,0)))</f>
        <v>N/A</v>
      </c>
      <c r="H388" s="2" t="str">
        <f>_xlfn.XLOOKUP(C388,customers!$A$1:$A$1001,customers!$G$1:$G$1001,"N/A",0)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L388*E388</f>
        <v>17.91</v>
      </c>
      <c r="N388" t="str">
        <f>IF(orders!I388="Rob","Robusta",IF(orders!I388="Exc","Excelsa",IF(orders!I388="Ara","Arabica",IF(orders!I388="Lib","Liberica",""))))</f>
        <v>Arabica</v>
      </c>
      <c r="O388" t="str">
        <f>IF(J388="L","Light", IF(J388="M","Medium", IF(J388="D","Dark","")))</f>
        <v>Dark</v>
      </c>
      <c r="P388" t="str">
        <f>_xlfn.XLOOKUP(Orders[[#This Row],[Customer ID]],customers!$A$1:$A$1001,customers!$I$1:$I$1001,"N/A",0)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"N/A", (_xlfn.XLOOKUP(C389,customers!$A$1:$A$1001,customers!$C$1:$C$1001,0)))</f>
        <v>sweldsar@wired.com</v>
      </c>
      <c r="H389" s="2" t="str">
        <f>_xlfn.XLOOKUP(C389,customers!$A$1:$A$1001,customers!$G$1:$G$1001,"N/A",0)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L389*E389</f>
        <v>74.25</v>
      </c>
      <c r="N389" t="str">
        <f>IF(orders!I389="Rob","Robusta",IF(orders!I389="Exc","Excelsa",IF(orders!I389="Ara","Arabica",IF(orders!I389="Lib","Liberica",""))))</f>
        <v>Excelsa</v>
      </c>
      <c r="O389" t="str">
        <f>IF(J389="L","Light", IF(J389="M","Medium", IF(J389="D","Dark","")))</f>
        <v>Light</v>
      </c>
      <c r="P389" t="str">
        <f>_xlfn.XLOOKUP(Orders[[#This Row],[Customer ID]],customers!$A$1:$A$1001,customers!$I$1:$I$1001,"N/A",0)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"N/A", (_xlfn.XLOOKUP(C390,customers!$A$1:$A$1001,customers!$C$1:$C$1001,0)))</f>
        <v>msarvaras@artisteer.com</v>
      </c>
      <c r="H390" s="2" t="str">
        <f>_xlfn.XLOOKUP(C390,customers!$A$1:$A$1001,customers!$G$1:$G$1001,"N/A",0)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L390*E390</f>
        <v>11.654999999999999</v>
      </c>
      <c r="N390" t="str">
        <f>IF(orders!I390="Rob","Robusta",IF(orders!I390="Exc","Excelsa",IF(orders!I390="Ara","Arabica",IF(orders!I390="Lib","Liberica",""))))</f>
        <v>Liberica</v>
      </c>
      <c r="O390" t="str">
        <f>IF(J390="L","Light", IF(J390="M","Medium", IF(J390="D","Dark","")))</f>
        <v>Dark</v>
      </c>
      <c r="P390" t="str">
        <f>_xlfn.XLOOKUP(Orders[[#This Row],[Customer ID]],customers!$A$1:$A$1001,customers!$I$1:$I$1001,"N/A",0)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"N/A", (_xlfn.XLOOKUP(C391,customers!$A$1:$A$1001,customers!$C$1:$C$1001,0)))</f>
        <v>ahavickat@nsw.gov.au</v>
      </c>
      <c r="H391" s="2" t="str">
        <f>_xlfn.XLOOKUP(C391,customers!$A$1:$A$1001,customers!$G$1:$G$1001,"N/A",0)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L391*E391</f>
        <v>23.31</v>
      </c>
      <c r="N391" t="str">
        <f>IF(orders!I391="Rob","Robusta",IF(orders!I391="Exc","Excelsa",IF(orders!I391="Ara","Arabica",IF(orders!I391="Lib","Liberica",""))))</f>
        <v>Liberica</v>
      </c>
      <c r="O391" t="str">
        <f>IF(J391="L","Light", IF(J391="M","Medium", IF(J391="D","Dark","")))</f>
        <v>Dark</v>
      </c>
      <c r="P391" t="str">
        <f>_xlfn.XLOOKUP(Orders[[#This Row],[Customer ID]],customers!$A$1:$A$1001,customers!$I$1:$I$1001,"N/A",0)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"N/A", (_xlfn.XLOOKUP(C392,customers!$A$1:$A$1001,customers!$C$1:$C$1001,0)))</f>
        <v>sdivinyau@ask.com</v>
      </c>
      <c r="H392" s="2" t="str">
        <f>_xlfn.XLOOKUP(C392,customers!$A$1:$A$1001,customers!$G$1:$G$1001,"N/A",0)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L392*E392</f>
        <v>14.58</v>
      </c>
      <c r="N392" t="str">
        <f>IF(orders!I392="Rob","Robusta",IF(orders!I392="Exc","Excelsa",IF(orders!I392="Ara","Arabica",IF(orders!I392="Lib","Liberica",""))))</f>
        <v>Excelsa</v>
      </c>
      <c r="O392" t="str">
        <f>IF(J392="L","Light", IF(J392="M","Medium", IF(J392="D","Dark","")))</f>
        <v>Dark</v>
      </c>
      <c r="P392" t="str">
        <f>_xlfn.XLOOKUP(Orders[[#This Row],[Customer ID]],customers!$A$1:$A$1001,customers!$I$1:$I$1001,"N/A",0)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"N/A", (_xlfn.XLOOKUP(C393,customers!$A$1:$A$1001,customers!$C$1:$C$1001,0)))</f>
        <v>inorquoyav@businessweek.com</v>
      </c>
      <c r="H393" s="2" t="str">
        <f>_xlfn.XLOOKUP(C393,customers!$A$1:$A$1001,customers!$G$1:$G$1001,"N/A",0)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L393*E393</f>
        <v>13.5</v>
      </c>
      <c r="N393" t="str">
        <f>IF(orders!I393="Rob","Robusta",IF(orders!I393="Exc","Excelsa",IF(orders!I393="Ara","Arabica",IF(orders!I393="Lib","Liberica",""))))</f>
        <v>Arabica</v>
      </c>
      <c r="O393" t="str">
        <f>IF(J393="L","Light", IF(J393="M","Medium", IF(J393="D","Dark","")))</f>
        <v>Medium</v>
      </c>
      <c r="P393" t="str">
        <f>_xlfn.XLOOKUP(Orders[[#This Row],[Customer ID]],customers!$A$1:$A$1001,customers!$I$1:$I$1001,"N/A",0)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"N/A", (_xlfn.XLOOKUP(C394,customers!$A$1:$A$1001,customers!$C$1:$C$1001,0)))</f>
        <v>aiddisonaw@usa.gov</v>
      </c>
      <c r="H394" s="2" t="str">
        <f>_xlfn.XLOOKUP(C394,customers!$A$1:$A$1001,customers!$G$1:$G$1001,"N/A",0)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L394*E394</f>
        <v>89.1</v>
      </c>
      <c r="N394" t="str">
        <f>IF(orders!I394="Rob","Robusta",IF(orders!I394="Exc","Excelsa",IF(orders!I394="Ara","Arabica",IF(orders!I394="Lib","Liberica",""))))</f>
        <v>Excelsa</v>
      </c>
      <c r="O394" t="str">
        <f>IF(J394="L","Light", IF(J394="M","Medium", IF(J394="D","Dark","")))</f>
        <v>Light</v>
      </c>
      <c r="P394" t="str">
        <f>_xlfn.XLOOKUP(Orders[[#This Row],[Customer ID]],customers!$A$1:$A$1001,customers!$I$1:$I$1001,"N/A",0)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"N/A", (_xlfn.XLOOKUP(C395,customers!$A$1:$A$1001,customers!$C$1:$C$1001,0)))</f>
        <v>aiddisonaw@usa.gov</v>
      </c>
      <c r="H395" s="2" t="str">
        <f>_xlfn.XLOOKUP(C395,customers!$A$1:$A$1001,customers!$G$1:$G$1001,"N/A",0)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L395*E395</f>
        <v>3.8849999999999998</v>
      </c>
      <c r="N395" t="str">
        <f>IF(orders!I395="Rob","Robusta",IF(orders!I395="Exc","Excelsa",IF(orders!I395="Ara","Arabica",IF(orders!I395="Lib","Liberica",""))))</f>
        <v>Arabica</v>
      </c>
      <c r="O395" t="str">
        <f>IF(J395="L","Light", IF(J395="M","Medium", IF(J395="D","Dark","")))</f>
        <v>Light</v>
      </c>
      <c r="P395" t="str">
        <f>_xlfn.XLOOKUP(Orders[[#This Row],[Customer ID]],customers!$A$1:$A$1001,customers!$I$1:$I$1001,"N/A",0)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"N/A", (_xlfn.XLOOKUP(C396,customers!$A$1:$A$1001,customers!$C$1:$C$1001,0)))</f>
        <v>rlongfielday@bluehost.com</v>
      </c>
      <c r="H396" s="2" t="str">
        <f>_xlfn.XLOOKUP(C396,customers!$A$1:$A$1001,customers!$G$1:$G$1001,"N/A",0)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L396*E396</f>
        <v>109.93999999999998</v>
      </c>
      <c r="N396" t="str">
        <f>IF(orders!I396="Rob","Robusta",IF(orders!I396="Exc","Excelsa",IF(orders!I396="Ara","Arabica",IF(orders!I396="Lib","Liberica",""))))</f>
        <v>Robusta</v>
      </c>
      <c r="O396" t="str">
        <f>IF(J396="L","Light", IF(J396="M","Medium", IF(J396="D","Dark","")))</f>
        <v>Light</v>
      </c>
      <c r="P396" t="str">
        <f>_xlfn.XLOOKUP(Orders[[#This Row],[Customer ID]],customers!$A$1:$A$1001,customers!$I$1:$I$1001,"N/A",0)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"N/A", (_xlfn.XLOOKUP(C397,customers!$A$1:$A$1001,customers!$C$1:$C$1001,0)))</f>
        <v>gkislingburyaz@samsung.com</v>
      </c>
      <c r="H397" s="2" t="str">
        <f>_xlfn.XLOOKUP(C397,customers!$A$1:$A$1001,customers!$G$1:$G$1001,"N/A",0)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L397*E397</f>
        <v>46.62</v>
      </c>
      <c r="N397" t="str">
        <f>IF(orders!I397="Rob","Robusta",IF(orders!I397="Exc","Excelsa",IF(orders!I397="Ara","Arabica",IF(orders!I397="Lib","Liberica",""))))</f>
        <v>Liberica</v>
      </c>
      <c r="O397" t="str">
        <f>IF(J397="L","Light", IF(J397="M","Medium", IF(J397="D","Dark","")))</f>
        <v>Dark</v>
      </c>
      <c r="P397" t="str">
        <f>_xlfn.XLOOKUP(Orders[[#This Row],[Customer ID]],customers!$A$1:$A$1001,customers!$I$1:$I$1001,"N/A",0)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"N/A", (_xlfn.XLOOKUP(C398,customers!$A$1:$A$1001,customers!$C$1:$C$1001,0)))</f>
        <v>xgibbonsb0@artisteer.com</v>
      </c>
      <c r="H398" s="2" t="str">
        <f>_xlfn.XLOOKUP(C398,customers!$A$1:$A$1001,customers!$G$1:$G$1001,"N/A",0)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L398*E398</f>
        <v>38.849999999999994</v>
      </c>
      <c r="N398" t="str">
        <f>IF(orders!I398="Rob","Robusta",IF(orders!I398="Exc","Excelsa",IF(orders!I398="Ara","Arabica",IF(orders!I398="Lib","Liberica",""))))</f>
        <v>Arabica</v>
      </c>
      <c r="O398" t="str">
        <f>IF(J398="L","Light", IF(J398="M","Medium", IF(J398="D","Dark","")))</f>
        <v>Light</v>
      </c>
      <c r="P398" t="str">
        <f>_xlfn.XLOOKUP(Orders[[#This Row],[Customer ID]],customers!$A$1:$A$1001,customers!$I$1:$I$1001,"N/A",0)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"N/A", (_xlfn.XLOOKUP(C399,customers!$A$1:$A$1001,customers!$C$1:$C$1001,0)))</f>
        <v>fparresb1@imageshack.us</v>
      </c>
      <c r="H399" s="2" t="str">
        <f>_xlfn.XLOOKUP(C399,customers!$A$1:$A$1001,customers!$G$1:$G$1001,"N/A",0)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L399*E399</f>
        <v>31.08</v>
      </c>
      <c r="N399" t="str">
        <f>IF(orders!I399="Rob","Robusta",IF(orders!I399="Exc","Excelsa",IF(orders!I399="Ara","Arabica",IF(orders!I399="Lib","Liberica",""))))</f>
        <v>Liberica</v>
      </c>
      <c r="O399" t="str">
        <f>IF(J399="L","Light", IF(J399="M","Medium", IF(J399="D","Dark","")))</f>
        <v>Dark</v>
      </c>
      <c r="P399" t="str">
        <f>_xlfn.XLOOKUP(Orders[[#This Row],[Customer ID]],customers!$A$1:$A$1001,customers!$I$1:$I$1001,"N/A",0)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"N/A", (_xlfn.XLOOKUP(C400,customers!$A$1:$A$1001,customers!$C$1:$C$1001,0)))</f>
        <v>gsibrayb2@wsj.com</v>
      </c>
      <c r="H400" s="2" t="str">
        <f>_xlfn.XLOOKUP(C400,customers!$A$1:$A$1001,customers!$G$1:$G$1001,"N/A",0)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L400*E400</f>
        <v>17.91</v>
      </c>
      <c r="N400" t="str">
        <f>IF(orders!I400="Rob","Robusta",IF(orders!I400="Exc","Excelsa",IF(orders!I400="Ara","Arabica",IF(orders!I400="Lib","Liberica",""))))</f>
        <v>Arabica</v>
      </c>
      <c r="O400" t="str">
        <f>IF(J400="L","Light", IF(J400="M","Medium", IF(J400="D","Dark","")))</f>
        <v>Dark</v>
      </c>
      <c r="P400" t="str">
        <f>_xlfn.XLOOKUP(Orders[[#This Row],[Customer ID]],customers!$A$1:$A$1001,customers!$I$1:$I$1001,"N/A",0)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"N/A", (_xlfn.XLOOKUP(C401,customers!$A$1:$A$1001,customers!$C$1:$C$1001,0)))</f>
        <v>ihotchkinb3@mit.edu</v>
      </c>
      <c r="H401" s="2" t="str">
        <f>_xlfn.XLOOKUP(C401,customers!$A$1:$A$1001,customers!$G$1:$G$1001,"N/A",0)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L401*E401</f>
        <v>167.67000000000002</v>
      </c>
      <c r="N401" t="str">
        <f>IF(orders!I401="Rob","Robusta",IF(orders!I401="Exc","Excelsa",IF(orders!I401="Ara","Arabica",IF(orders!I401="Lib","Liberica",""))))</f>
        <v>Excelsa</v>
      </c>
      <c r="O401" t="str">
        <f>IF(J401="L","Light", IF(J401="M","Medium", IF(J401="D","Dark","")))</f>
        <v>Dark</v>
      </c>
      <c r="P401" t="str">
        <f>_xlfn.XLOOKUP(Orders[[#This Row],[Customer ID]],customers!$A$1:$A$1001,customers!$I$1:$I$1001,"N/A",0)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"N/A", (_xlfn.XLOOKUP(C402,customers!$A$1:$A$1001,customers!$C$1:$C$1001,0)))</f>
        <v>nbroadberrieb4@gnu.org</v>
      </c>
      <c r="H402" s="2" t="str">
        <f>_xlfn.XLOOKUP(C402,customers!$A$1:$A$1001,customers!$G$1:$G$1001,"N/A",0)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L402*E402</f>
        <v>63.4</v>
      </c>
      <c r="N402" t="str">
        <f>IF(orders!I402="Rob","Robusta",IF(orders!I402="Exc","Excelsa",IF(orders!I402="Ara","Arabica",IF(orders!I402="Lib","Liberica",""))))</f>
        <v>Liberica</v>
      </c>
      <c r="O402" t="str">
        <f>IF(J402="L","Light", IF(J402="M","Medium", IF(J402="D","Dark","")))</f>
        <v>Light</v>
      </c>
      <c r="P402" t="str">
        <f>_xlfn.XLOOKUP(Orders[[#This Row],[Customer ID]],customers!$A$1:$A$1001,customers!$I$1:$I$1001,"N/A",0)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"N/A", (_xlfn.XLOOKUP(C403,customers!$A$1:$A$1001,customers!$C$1:$C$1001,0)))</f>
        <v>rpithcockb5@yellowbook.com</v>
      </c>
      <c r="H403" s="2" t="str">
        <f>_xlfn.XLOOKUP(C403,customers!$A$1:$A$1001,customers!$G$1:$G$1001,"N/A",0)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L403*E403</f>
        <v>8.73</v>
      </c>
      <c r="N403" t="str">
        <f>IF(orders!I403="Rob","Robusta",IF(orders!I403="Exc","Excelsa",IF(orders!I403="Ara","Arabica",IF(orders!I403="Lib","Liberica",""))))</f>
        <v>Liberica</v>
      </c>
      <c r="O403" t="str">
        <f>IF(J403="L","Light", IF(J403="M","Medium", IF(J403="D","Dark","")))</f>
        <v>Medium</v>
      </c>
      <c r="P403" t="str">
        <f>_xlfn.XLOOKUP(Orders[[#This Row],[Customer ID]],customers!$A$1:$A$1001,customers!$I$1:$I$1001,"N/A",0)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"N/A", (_xlfn.XLOOKUP(C404,customers!$A$1:$A$1001,customers!$C$1:$C$1001,0)))</f>
        <v>gcroysdaleb6@nih.gov</v>
      </c>
      <c r="H404" s="2" t="str">
        <f>_xlfn.XLOOKUP(C404,customers!$A$1:$A$1001,customers!$G$1:$G$1001,"N/A",0)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L404*E404</f>
        <v>26.849999999999998</v>
      </c>
      <c r="N404" t="str">
        <f>IF(orders!I404="Rob","Robusta",IF(orders!I404="Exc","Excelsa",IF(orders!I404="Ara","Arabica",IF(orders!I404="Lib","Liberica",""))))</f>
        <v>Robusta</v>
      </c>
      <c r="O404" t="str">
        <f>IF(J404="L","Light", IF(J404="M","Medium", IF(J404="D","Dark","")))</f>
        <v>Dark</v>
      </c>
      <c r="P404" t="str">
        <f>_xlfn.XLOOKUP(Orders[[#This Row],[Customer ID]],customers!$A$1:$A$1001,customers!$I$1:$I$1001,"N/A",0)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"N/A", (_xlfn.XLOOKUP(C405,customers!$A$1:$A$1001,customers!$C$1:$C$1001,0)))</f>
        <v>bgozzettb7@github.com</v>
      </c>
      <c r="H405" s="2" t="str">
        <f>_xlfn.XLOOKUP(C405,customers!$A$1:$A$1001,customers!$G$1:$G$1001,"N/A",0)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L405*E405</f>
        <v>9.51</v>
      </c>
      <c r="N405" t="str">
        <f>IF(orders!I405="Rob","Robusta",IF(orders!I405="Exc","Excelsa",IF(orders!I405="Ara","Arabica",IF(orders!I405="Lib","Liberica",""))))</f>
        <v>Liberica</v>
      </c>
      <c r="O405" t="str">
        <f>IF(J405="L","Light", IF(J405="M","Medium", IF(J405="D","Dark","")))</f>
        <v>Light</v>
      </c>
      <c r="P405" t="str">
        <f>_xlfn.XLOOKUP(Orders[[#This Row],[Customer ID]],customers!$A$1:$A$1001,customers!$I$1:$I$1001,"N/A",0)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"N/A", (_xlfn.XLOOKUP(C406,customers!$A$1:$A$1001,customers!$C$1:$C$1001,0)))</f>
        <v>tcraggsb8@house.gov</v>
      </c>
      <c r="H406" s="2" t="str">
        <f>_xlfn.XLOOKUP(C406,customers!$A$1:$A$1001,customers!$G$1:$G$1001,"N/A",0)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L406*E406</f>
        <v>39.799999999999997</v>
      </c>
      <c r="N406" t="str">
        <f>IF(orders!I406="Rob","Robusta",IF(orders!I406="Exc","Excelsa",IF(orders!I406="Ara","Arabica",IF(orders!I406="Lib","Liberica",""))))</f>
        <v>Arabica</v>
      </c>
      <c r="O406" t="str">
        <f>IF(J406="L","Light", IF(J406="M","Medium", IF(J406="D","Dark","")))</f>
        <v>Dark</v>
      </c>
      <c r="P406" t="str">
        <f>_xlfn.XLOOKUP(Orders[[#This Row],[Customer ID]],customers!$A$1:$A$1001,customers!$I$1:$I$1001,"N/A",0)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"N/A", (_xlfn.XLOOKUP(C407,customers!$A$1:$A$1001,customers!$C$1:$C$1001,0)))</f>
        <v>lcullrfordb9@xing.com</v>
      </c>
      <c r="H407" s="2" t="str">
        <f>_xlfn.XLOOKUP(C407,customers!$A$1:$A$1001,customers!$G$1:$G$1001,"N/A",0)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L407*E407</f>
        <v>24.75</v>
      </c>
      <c r="N407" t="str">
        <f>IF(orders!I407="Rob","Robusta",IF(orders!I407="Exc","Excelsa",IF(orders!I407="Ara","Arabica",IF(orders!I407="Lib","Liberica",""))))</f>
        <v>Excelsa</v>
      </c>
      <c r="O407" t="str">
        <f>IF(J407="L","Light", IF(J407="M","Medium", IF(J407="D","Dark","")))</f>
        <v>Medium</v>
      </c>
      <c r="P407" t="str">
        <f>_xlfn.XLOOKUP(Orders[[#This Row],[Customer ID]],customers!$A$1:$A$1001,customers!$I$1:$I$1001,"N/A",0)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"N/A", (_xlfn.XLOOKUP(C408,customers!$A$1:$A$1001,customers!$C$1:$C$1001,0)))</f>
        <v>arizonba@xing.com</v>
      </c>
      <c r="H408" s="2" t="str">
        <f>_xlfn.XLOOKUP(C408,customers!$A$1:$A$1001,customers!$G$1:$G$1001,"N/A",0)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L408*E408</f>
        <v>68.75</v>
      </c>
      <c r="N408" t="str">
        <f>IF(orders!I408="Rob","Robusta",IF(orders!I408="Exc","Excelsa",IF(orders!I408="Ara","Arabica",IF(orders!I408="Lib","Liberica",""))))</f>
        <v>Excelsa</v>
      </c>
      <c r="O408" t="str">
        <f>IF(J408="L","Light", IF(J408="M","Medium", IF(J408="D","Dark","")))</f>
        <v>Medium</v>
      </c>
      <c r="P408" t="str">
        <f>_xlfn.XLOOKUP(Orders[[#This Row],[Customer ID]],customers!$A$1:$A$1001,customers!$I$1:$I$1001,"N/A",0)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"N/A", (_xlfn.XLOOKUP(C409,customers!$A$1:$A$1001,customers!$C$1:$C$1001,0)))</f>
        <v>N/A</v>
      </c>
      <c r="H409" s="2" t="str">
        <f>_xlfn.XLOOKUP(C409,customers!$A$1:$A$1001,customers!$G$1:$G$1001,"N/A",0)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L409*E409</f>
        <v>49.5</v>
      </c>
      <c r="N409" t="str">
        <f>IF(orders!I409="Rob","Robusta",IF(orders!I409="Exc","Excelsa",IF(orders!I409="Ara","Arabica",IF(orders!I409="Lib","Liberica",""))))</f>
        <v>Excelsa</v>
      </c>
      <c r="O409" t="str">
        <f>IF(J409="L","Light", IF(J409="M","Medium", IF(J409="D","Dark","")))</f>
        <v>Medium</v>
      </c>
      <c r="P409" t="str">
        <f>_xlfn.XLOOKUP(Orders[[#This Row],[Customer ID]],customers!$A$1:$A$1001,customers!$I$1:$I$1001,"N/A",0)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"N/A", (_xlfn.XLOOKUP(C410,customers!$A$1:$A$1001,customers!$C$1:$C$1001,0)))</f>
        <v>fmiellbc@spiegel.de</v>
      </c>
      <c r="H410" s="2" t="str">
        <f>_xlfn.XLOOKUP(C410,customers!$A$1:$A$1001,customers!$G$1:$G$1001,"N/A",0)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L410*E410</f>
        <v>51.749999999999993</v>
      </c>
      <c r="N410" t="str">
        <f>IF(orders!I410="Rob","Robusta",IF(orders!I410="Exc","Excelsa",IF(orders!I410="Ara","Arabica",IF(orders!I410="Lib","Liberica",""))))</f>
        <v>Arabica</v>
      </c>
      <c r="O410" t="str">
        <f>IF(J410="L","Light", IF(J410="M","Medium", IF(J410="D","Dark","")))</f>
        <v>Medium</v>
      </c>
      <c r="P410" t="str">
        <f>_xlfn.XLOOKUP(Orders[[#This Row],[Customer ID]],customers!$A$1:$A$1001,customers!$I$1:$I$1001,"N/A",0)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"N/A", (_xlfn.XLOOKUP(C411,customers!$A$1:$A$1001,customers!$C$1:$C$1001,0)))</f>
        <v>N/A</v>
      </c>
      <c r="H411" s="2" t="str">
        <f>_xlfn.XLOOKUP(C411,customers!$A$1:$A$1001,customers!$G$1:$G$1001,"N/A",0)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L411*E411</f>
        <v>47.55</v>
      </c>
      <c r="N411" t="str">
        <f>IF(orders!I411="Rob","Robusta",IF(orders!I411="Exc","Excelsa",IF(orders!I411="Ara","Arabica",IF(orders!I411="Lib","Liberica",""))))</f>
        <v>Liberica</v>
      </c>
      <c r="O411" t="str">
        <f>IF(J411="L","Light", IF(J411="M","Medium", IF(J411="D","Dark","")))</f>
        <v>Light</v>
      </c>
      <c r="P411" t="str">
        <f>_xlfn.XLOOKUP(Orders[[#This Row],[Customer ID]],customers!$A$1:$A$1001,customers!$I$1:$I$1001,"N/A",0)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"N/A", (_xlfn.XLOOKUP(C412,customers!$A$1:$A$1001,customers!$C$1:$C$1001,0)))</f>
        <v>N/A</v>
      </c>
      <c r="H412" s="2" t="str">
        <f>_xlfn.XLOOKUP(C412,customers!$A$1:$A$1001,customers!$G$1:$G$1001,"N/A",0)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L412*E412</f>
        <v>15.54</v>
      </c>
      <c r="N412" t="str">
        <f>IF(orders!I412="Rob","Robusta",IF(orders!I412="Exc","Excelsa",IF(orders!I412="Ara","Arabica",IF(orders!I412="Lib","Liberica",""))))</f>
        <v>Arabica</v>
      </c>
      <c r="O412" t="str">
        <f>IF(J412="L","Light", IF(J412="M","Medium", IF(J412="D","Dark","")))</f>
        <v>Light</v>
      </c>
      <c r="P412" t="str">
        <f>_xlfn.XLOOKUP(Orders[[#This Row],[Customer ID]],customers!$A$1:$A$1001,customers!$I$1:$I$1001,"N/A",0)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"N/A", (_xlfn.XLOOKUP(C413,customers!$A$1:$A$1001,customers!$C$1:$C$1001,0)))</f>
        <v>N/A</v>
      </c>
      <c r="H413" s="2" t="str">
        <f>_xlfn.XLOOKUP(C413,customers!$A$1:$A$1001,customers!$G$1:$G$1001,"N/A",0)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L413*E413</f>
        <v>87.300000000000011</v>
      </c>
      <c r="N413" t="str">
        <f>IF(orders!I413="Rob","Robusta",IF(orders!I413="Exc","Excelsa",IF(orders!I413="Ara","Arabica",IF(orders!I413="Lib","Liberica",""))))</f>
        <v>Liberica</v>
      </c>
      <c r="O413" t="str">
        <f>IF(J413="L","Light", IF(J413="M","Medium", IF(J413="D","Dark","")))</f>
        <v>Medium</v>
      </c>
      <c r="P413" t="str">
        <f>_xlfn.XLOOKUP(Orders[[#This Row],[Customer ID]],customers!$A$1:$A$1001,customers!$I$1:$I$1001,"N/A",0)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"N/A", (_xlfn.XLOOKUP(C414,customers!$A$1:$A$1001,customers!$C$1:$C$1001,0)))</f>
        <v>N/A</v>
      </c>
      <c r="H414" s="2" t="str">
        <f>_xlfn.XLOOKUP(C414,customers!$A$1:$A$1001,customers!$G$1:$G$1001,"N/A",0)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L414*E414</f>
        <v>56.25</v>
      </c>
      <c r="N414" t="str">
        <f>IF(orders!I414="Rob","Robusta",IF(orders!I414="Exc","Excelsa",IF(orders!I414="Ara","Arabica",IF(orders!I414="Lib","Liberica",""))))</f>
        <v>Arabica</v>
      </c>
      <c r="O414" t="str">
        <f>IF(J414="L","Light", IF(J414="M","Medium", IF(J414="D","Dark","")))</f>
        <v>Medium</v>
      </c>
      <c r="P414" t="str">
        <f>_xlfn.XLOOKUP(Orders[[#This Row],[Customer ID]],customers!$A$1:$A$1001,customers!$I$1:$I$1001,"N/A",0)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"N/A", (_xlfn.XLOOKUP(C415,customers!$A$1:$A$1001,customers!$C$1:$C$1001,0)))</f>
        <v>wspringallbh@jugem.jp</v>
      </c>
      <c r="H415" s="2" t="str">
        <f>_xlfn.XLOOKUP(C415,customers!$A$1:$A$1001,customers!$G$1:$G$1001,"N/A",0)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L415*E415</f>
        <v>36.454999999999998</v>
      </c>
      <c r="N415" t="str">
        <f>IF(orders!I415="Rob","Robusta",IF(orders!I415="Exc","Excelsa",IF(orders!I415="Ara","Arabica",IF(orders!I415="Lib","Liberica",""))))</f>
        <v>Liberica</v>
      </c>
      <c r="O415" t="str">
        <f>IF(J415="L","Light", IF(J415="M","Medium", IF(J415="D","Dark","")))</f>
        <v>Light</v>
      </c>
      <c r="P415" t="str">
        <f>_xlfn.XLOOKUP(Orders[[#This Row],[Customer ID]],customers!$A$1:$A$1001,customers!$I$1:$I$1001,"N/A",0)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"N/A", (_xlfn.XLOOKUP(C416,customers!$A$1:$A$1001,customers!$C$1:$C$1001,0)))</f>
        <v>N/A</v>
      </c>
      <c r="H416" s="2" t="str">
        <f>_xlfn.XLOOKUP(C416,customers!$A$1:$A$1001,customers!$G$1:$G$1001,"N/A",0)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L416*E416</f>
        <v>10.754999999999999</v>
      </c>
      <c r="N416" t="str">
        <f>IF(orders!I416="Rob","Robusta",IF(orders!I416="Exc","Excelsa",IF(orders!I416="Ara","Arabica",IF(orders!I416="Lib","Liberica",""))))</f>
        <v>Robusta</v>
      </c>
      <c r="O416" t="str">
        <f>IF(J416="L","Light", IF(J416="M","Medium", IF(J416="D","Dark","")))</f>
        <v>Light</v>
      </c>
      <c r="P416" t="str">
        <f>_xlfn.XLOOKUP(Orders[[#This Row],[Customer ID]],customers!$A$1:$A$1001,customers!$I$1:$I$1001,"N/A",0)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"N/A", (_xlfn.XLOOKUP(C417,customers!$A$1:$A$1001,customers!$C$1:$C$1001,0)))</f>
        <v>ghawkyensbj@census.gov</v>
      </c>
      <c r="H417" s="2" t="str">
        <f>_xlfn.XLOOKUP(C417,customers!$A$1:$A$1001,customers!$G$1:$G$1001,"N/A",0)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L417*E417</f>
        <v>8.9550000000000001</v>
      </c>
      <c r="N417" t="str">
        <f>IF(orders!I417="Rob","Robusta",IF(orders!I417="Exc","Excelsa",IF(orders!I417="Ara","Arabica",IF(orders!I417="Lib","Liberica",""))))</f>
        <v>Robusta</v>
      </c>
      <c r="O417" t="str">
        <f>IF(J417="L","Light", IF(J417="M","Medium", IF(J417="D","Dark","")))</f>
        <v>Medium</v>
      </c>
      <c r="P417" t="str">
        <f>_xlfn.XLOOKUP(Orders[[#This Row],[Customer ID]],customers!$A$1:$A$1001,customers!$I$1:$I$1001,"N/A",0)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"N/A", (_xlfn.XLOOKUP(C418,customers!$A$1:$A$1001,customers!$C$1:$C$1001,0)))</f>
        <v>N/A</v>
      </c>
      <c r="H418" s="2" t="str">
        <f>_xlfn.XLOOKUP(C418,customers!$A$1:$A$1001,customers!$G$1:$G$1001,"N/A",0)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L418*E418</f>
        <v>23.31</v>
      </c>
      <c r="N418" t="str">
        <f>IF(orders!I418="Rob","Robusta",IF(orders!I418="Exc","Excelsa",IF(orders!I418="Ara","Arabica",IF(orders!I418="Lib","Liberica",""))))</f>
        <v>Arabica</v>
      </c>
      <c r="O418" t="str">
        <f>IF(J418="L","Light", IF(J418="M","Medium", IF(J418="D","Dark","")))</f>
        <v>Light</v>
      </c>
      <c r="P418" t="str">
        <f>_xlfn.XLOOKUP(Orders[[#This Row],[Customer ID]],customers!$A$1:$A$1001,customers!$I$1:$I$1001,"N/A",0)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"N/A", (_xlfn.XLOOKUP(C419,customers!$A$1:$A$1001,customers!$C$1:$C$1001,0)))</f>
        <v>N/A</v>
      </c>
      <c r="H419" s="2" t="str">
        <f>_xlfn.XLOOKUP(C419,customers!$A$1:$A$1001,customers!$G$1:$G$1001,"N/A",0)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L419*E419</f>
        <v>29.784999999999997</v>
      </c>
      <c r="N419" t="str">
        <f>IF(orders!I419="Rob","Robusta",IF(orders!I419="Exc","Excelsa",IF(orders!I419="Ara","Arabica",IF(orders!I419="Lib","Liberica",""))))</f>
        <v>Arabica</v>
      </c>
      <c r="O419" t="str">
        <f>IF(J419="L","Light", IF(J419="M","Medium", IF(J419="D","Dark","")))</f>
        <v>Light</v>
      </c>
      <c r="P419" t="str">
        <f>_xlfn.XLOOKUP(Orders[[#This Row],[Customer ID]],customers!$A$1:$A$1001,customers!$I$1:$I$1001,"N/A",0)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"N/A", (_xlfn.XLOOKUP(C420,customers!$A$1:$A$1001,customers!$C$1:$C$1001,0)))</f>
        <v>bmcgilvrabm@so-net.ne.jp</v>
      </c>
      <c r="H420" s="2" t="str">
        <f>_xlfn.XLOOKUP(C420,customers!$A$1:$A$1001,customers!$G$1:$G$1001,"N/A",0)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L420*E420</f>
        <v>148.92499999999998</v>
      </c>
      <c r="N420" t="str">
        <f>IF(orders!I420="Rob","Robusta",IF(orders!I420="Exc","Excelsa",IF(orders!I420="Ara","Arabica",IF(orders!I420="Lib","Liberica",""))))</f>
        <v>Arabica</v>
      </c>
      <c r="O420" t="str">
        <f>IF(J420="L","Light", IF(J420="M","Medium", IF(J420="D","Dark","")))</f>
        <v>Light</v>
      </c>
      <c r="P420" t="str">
        <f>_xlfn.XLOOKUP(Orders[[#This Row],[Customer ID]],customers!$A$1:$A$1001,customers!$I$1:$I$1001,"N/A",0)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"N/A", (_xlfn.XLOOKUP(C421,customers!$A$1:$A$1001,customers!$C$1:$C$1001,0)))</f>
        <v>adanzeybn@github.com</v>
      </c>
      <c r="H421" s="2" t="str">
        <f>_xlfn.XLOOKUP(C421,customers!$A$1:$A$1001,customers!$G$1:$G$1001,"N/A",0)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L421*E421</f>
        <v>8.73</v>
      </c>
      <c r="N421" t="str">
        <f>IF(orders!I421="Rob","Robusta",IF(orders!I421="Exc","Excelsa",IF(orders!I421="Ara","Arabica",IF(orders!I421="Lib","Liberica",""))))</f>
        <v>Liberica</v>
      </c>
      <c r="O421" t="str">
        <f>IF(J421="L","Light", IF(J421="M","Medium", IF(J421="D","Dark","")))</f>
        <v>Medium</v>
      </c>
      <c r="P421" t="str">
        <f>_xlfn.XLOOKUP(Orders[[#This Row],[Customer ID]],customers!$A$1:$A$1001,customers!$I$1:$I$1001,"N/A",0)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"N/A", (_xlfn.XLOOKUP(C422,customers!$A$1:$A$1001,customers!$C$1:$C$1001,0)))</f>
        <v>tfarraac@behance.net</v>
      </c>
      <c r="H422" s="2" t="str">
        <f>_xlfn.XLOOKUP(C422,customers!$A$1:$A$1001,customers!$G$1:$G$1001,"N/A",0)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L422*E422</f>
        <v>31.08</v>
      </c>
      <c r="N422" t="str">
        <f>IF(orders!I422="Rob","Robusta",IF(orders!I422="Exc","Excelsa",IF(orders!I422="Ara","Arabica",IF(orders!I422="Lib","Liberica",""))))</f>
        <v>Liberica</v>
      </c>
      <c r="O422" t="str">
        <f>IF(J422="L","Light", IF(J422="M","Medium", IF(J422="D","Dark","")))</f>
        <v>Dark</v>
      </c>
      <c r="P422" t="str">
        <f>_xlfn.XLOOKUP(Orders[[#This Row],[Customer ID]],customers!$A$1:$A$1001,customers!$I$1:$I$1001,"N/A",0)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"N/A", (_xlfn.XLOOKUP(C423,customers!$A$1:$A$1001,customers!$C$1:$C$1001,0)))</f>
        <v>tfarraac@behance.net</v>
      </c>
      <c r="H423" s="2" t="str">
        <f>_xlfn.XLOOKUP(C423,customers!$A$1:$A$1001,customers!$G$1:$G$1001,"N/A",0)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L423*E423</f>
        <v>137.31</v>
      </c>
      <c r="N423" t="str">
        <f>IF(orders!I423="Rob","Robusta",IF(orders!I423="Exc","Excelsa",IF(orders!I423="Ara","Arabica",IF(orders!I423="Lib","Liberica",""))))</f>
        <v>Arabica</v>
      </c>
      <c r="O423" t="str">
        <f>IF(J423="L","Light", IF(J423="M","Medium", IF(J423="D","Dark","")))</f>
        <v>Dark</v>
      </c>
      <c r="P423" t="str">
        <f>_xlfn.XLOOKUP(Orders[[#This Row],[Customer ID]],customers!$A$1:$A$1001,customers!$I$1:$I$1001,"N/A",0)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"N/A", (_xlfn.XLOOKUP(C424,customers!$A$1:$A$1001,customers!$C$1:$C$1001,0)))</f>
        <v>N/A</v>
      </c>
      <c r="H424" s="2" t="str">
        <f>_xlfn.XLOOKUP(C424,customers!$A$1:$A$1001,customers!$G$1:$G$1001,"N/A",0)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L424*E424</f>
        <v>29.849999999999998</v>
      </c>
      <c r="N424" t="str">
        <f>IF(orders!I424="Rob","Robusta",IF(orders!I424="Exc","Excelsa",IF(orders!I424="Ara","Arabica",IF(orders!I424="Lib","Liberica",""))))</f>
        <v>Arabica</v>
      </c>
      <c r="O424" t="str">
        <f>IF(J424="L","Light", IF(J424="M","Medium", IF(J424="D","Dark","")))</f>
        <v>Dark</v>
      </c>
      <c r="P424" t="str">
        <f>_xlfn.XLOOKUP(Orders[[#This Row],[Customer ID]],customers!$A$1:$A$1001,customers!$I$1:$I$1001,"N/A",0)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"N/A", (_xlfn.XLOOKUP(C425,customers!$A$1:$A$1001,customers!$C$1:$C$1001,0)))</f>
        <v>N/A</v>
      </c>
      <c r="H425" s="2" t="str">
        <f>_xlfn.XLOOKUP(C425,customers!$A$1:$A$1001,customers!$G$1:$G$1001,"N/A",0)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L425*E425</f>
        <v>17.91</v>
      </c>
      <c r="N425" t="str">
        <f>IF(orders!I425="Rob","Robusta",IF(orders!I425="Exc","Excelsa",IF(orders!I425="Ara","Arabica",IF(orders!I425="Lib","Liberica",""))))</f>
        <v>Robusta</v>
      </c>
      <c r="O425" t="str">
        <f>IF(J425="L","Light", IF(J425="M","Medium", IF(J425="D","Dark","")))</f>
        <v>Medium</v>
      </c>
      <c r="P425" t="str">
        <f>_xlfn.XLOOKUP(Orders[[#This Row],[Customer ID]],customers!$A$1:$A$1001,customers!$I$1:$I$1001,"N/A",0)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"N/A", (_xlfn.XLOOKUP(C426,customers!$A$1:$A$1001,customers!$C$1:$C$1001,0)))</f>
        <v>ydombrellbs@dedecms.com</v>
      </c>
      <c r="H426" s="2" t="str">
        <f>_xlfn.XLOOKUP(C426,customers!$A$1:$A$1001,customers!$G$1:$G$1001,"N/A",0)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L426*E426</f>
        <v>26.73</v>
      </c>
      <c r="N426" t="str">
        <f>IF(orders!I426="Rob","Robusta",IF(orders!I426="Exc","Excelsa",IF(orders!I426="Ara","Arabica",IF(orders!I426="Lib","Liberica",""))))</f>
        <v>Excelsa</v>
      </c>
      <c r="O426" t="str">
        <f>IF(J426="L","Light", IF(J426="M","Medium", IF(J426="D","Dark","")))</f>
        <v>Light</v>
      </c>
      <c r="P426" t="str">
        <f>_xlfn.XLOOKUP(Orders[[#This Row],[Customer ID]],customers!$A$1:$A$1001,customers!$I$1:$I$1001,"N/A",0)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"N/A", (_xlfn.XLOOKUP(C427,customers!$A$1:$A$1001,customers!$C$1:$C$1001,0)))</f>
        <v>adarthbt@t.co</v>
      </c>
      <c r="H427" s="2" t="str">
        <f>_xlfn.XLOOKUP(C427,customers!$A$1:$A$1001,customers!$G$1:$G$1001,"N/A",0)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L427*E427</f>
        <v>17.899999999999999</v>
      </c>
      <c r="N427" t="str">
        <f>IF(orders!I427="Rob","Robusta",IF(orders!I427="Exc","Excelsa",IF(orders!I427="Ara","Arabica",IF(orders!I427="Lib","Liberica",""))))</f>
        <v>Robusta</v>
      </c>
      <c r="O427" t="str">
        <f>IF(J427="L","Light", IF(J427="M","Medium", IF(J427="D","Dark","")))</f>
        <v>Dark</v>
      </c>
      <c r="P427" t="str">
        <f>_xlfn.XLOOKUP(Orders[[#This Row],[Customer ID]],customers!$A$1:$A$1001,customers!$I$1:$I$1001,"N/A",0)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"N/A", (_xlfn.XLOOKUP(C428,customers!$A$1:$A$1001,customers!$C$1:$C$1001,0)))</f>
        <v>mdarrigoebu@hud.gov</v>
      </c>
      <c r="H428" s="2" t="str">
        <f>_xlfn.XLOOKUP(C428,customers!$A$1:$A$1001,customers!$G$1:$G$1001,"N/A",0)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L428*E428</f>
        <v>14.339999999999998</v>
      </c>
      <c r="N428" t="str">
        <f>IF(orders!I428="Rob","Robusta",IF(orders!I428="Exc","Excelsa",IF(orders!I428="Ara","Arabica",IF(orders!I428="Lib","Liberica",""))))</f>
        <v>Robusta</v>
      </c>
      <c r="O428" t="str">
        <f>IF(J428="L","Light", IF(J428="M","Medium", IF(J428="D","Dark","")))</f>
        <v>Light</v>
      </c>
      <c r="P428" t="str">
        <f>_xlfn.XLOOKUP(Orders[[#This Row],[Customer ID]],customers!$A$1:$A$1001,customers!$I$1:$I$1001,"N/A",0)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"N/A", (_xlfn.XLOOKUP(C429,customers!$A$1:$A$1001,customers!$C$1:$C$1001,0)))</f>
        <v>N/A</v>
      </c>
      <c r="H429" s="2" t="str">
        <f>_xlfn.XLOOKUP(C429,customers!$A$1:$A$1001,customers!$G$1:$G$1001,"N/A",0)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L429*E429</f>
        <v>77.624999999999986</v>
      </c>
      <c r="N429" t="str">
        <f>IF(orders!I429="Rob","Robusta",IF(orders!I429="Exc","Excelsa",IF(orders!I429="Ara","Arabica",IF(orders!I429="Lib","Liberica",""))))</f>
        <v>Arabica</v>
      </c>
      <c r="O429" t="str">
        <f>IF(J429="L","Light", IF(J429="M","Medium", IF(J429="D","Dark","")))</f>
        <v>Medium</v>
      </c>
      <c r="P429" t="str">
        <f>_xlfn.XLOOKUP(Orders[[#This Row],[Customer ID]],customers!$A$1:$A$1001,customers!$I$1:$I$1001,"N/A",0)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"N/A", (_xlfn.XLOOKUP(C430,customers!$A$1:$A$1001,customers!$C$1:$C$1001,0)))</f>
        <v>mackrillbw@bandcamp.com</v>
      </c>
      <c r="H430" s="2" t="str">
        <f>_xlfn.XLOOKUP(C430,customers!$A$1:$A$1001,customers!$G$1:$G$1001,"N/A",0)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L430*E430</f>
        <v>59.75</v>
      </c>
      <c r="N430" t="str">
        <f>IF(orders!I430="Rob","Robusta",IF(orders!I430="Exc","Excelsa",IF(orders!I430="Ara","Arabica",IF(orders!I430="Lib","Liberica",""))))</f>
        <v>Robusta</v>
      </c>
      <c r="O430" t="str">
        <f>IF(J430="L","Light", IF(J430="M","Medium", IF(J430="D","Dark","")))</f>
        <v>Light</v>
      </c>
      <c r="P430" t="str">
        <f>_xlfn.XLOOKUP(Orders[[#This Row],[Customer ID]],customers!$A$1:$A$1001,customers!$I$1:$I$1001,"N/A",0)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"N/A", (_xlfn.XLOOKUP(C431,customers!$A$1:$A$1001,customers!$C$1:$C$1001,0)))</f>
        <v>tfarraac@behance.net</v>
      </c>
      <c r="H431" s="2" t="str">
        <f>_xlfn.XLOOKUP(C431,customers!$A$1:$A$1001,customers!$G$1:$G$1001,"N/A",0)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L431*E431</f>
        <v>77.699999999999989</v>
      </c>
      <c r="N431" t="str">
        <f>IF(orders!I431="Rob","Robusta",IF(orders!I431="Exc","Excelsa",IF(orders!I431="Ara","Arabica",IF(orders!I431="Lib","Liberica",""))))</f>
        <v>Arabica</v>
      </c>
      <c r="O431" t="str">
        <f>IF(J431="L","Light", IF(J431="M","Medium", IF(J431="D","Dark","")))</f>
        <v>Light</v>
      </c>
      <c r="P431" t="str">
        <f>_xlfn.XLOOKUP(Orders[[#This Row],[Customer ID]],customers!$A$1:$A$1001,customers!$I$1:$I$1001,"N/A",0)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"N/A", (_xlfn.XLOOKUP(C432,customers!$A$1:$A$1001,customers!$C$1:$C$1001,0)))</f>
        <v>mkippenby@dion.ne.jp</v>
      </c>
      <c r="H432" s="2" t="str">
        <f>_xlfn.XLOOKUP(C432,customers!$A$1:$A$1001,customers!$G$1:$G$1001,"N/A",0)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L432*E432</f>
        <v>5.3699999999999992</v>
      </c>
      <c r="N432" t="str">
        <f>IF(orders!I432="Rob","Robusta",IF(orders!I432="Exc","Excelsa",IF(orders!I432="Ara","Arabica",IF(orders!I432="Lib","Liberica",""))))</f>
        <v>Robusta</v>
      </c>
      <c r="O432" t="str">
        <f>IF(J432="L","Light", IF(J432="M","Medium", IF(J432="D","Dark","")))</f>
        <v>Dark</v>
      </c>
      <c r="P432" t="str">
        <f>_xlfn.XLOOKUP(Orders[[#This Row],[Customer ID]],customers!$A$1:$A$1001,customers!$I$1:$I$1001,"N/A",0)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"N/A", (_xlfn.XLOOKUP(C433,customers!$A$1:$A$1001,customers!$C$1:$C$1001,0)))</f>
        <v>wransonbz@ted.com</v>
      </c>
      <c r="H433" s="2" t="str">
        <f>_xlfn.XLOOKUP(C433,customers!$A$1:$A$1001,customers!$G$1:$G$1001,"N/A",0)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L433*E433</f>
        <v>83.835000000000008</v>
      </c>
      <c r="N433" t="str">
        <f>IF(orders!I433="Rob","Robusta",IF(orders!I433="Exc","Excelsa",IF(orders!I433="Ara","Arabica",IF(orders!I433="Lib","Liberica",""))))</f>
        <v>Excelsa</v>
      </c>
      <c r="O433" t="str">
        <f>IF(J433="L","Light", IF(J433="M","Medium", IF(J433="D","Dark","")))</f>
        <v>Dark</v>
      </c>
      <c r="P433" t="str">
        <f>_xlfn.XLOOKUP(Orders[[#This Row],[Customer ID]],customers!$A$1:$A$1001,customers!$I$1:$I$1001,"N/A",0)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"N/A", (_xlfn.XLOOKUP(C434,customers!$A$1:$A$1001,customers!$C$1:$C$1001,0)))</f>
        <v>N/A</v>
      </c>
      <c r="H434" s="2" t="str">
        <f>_xlfn.XLOOKUP(C434,customers!$A$1:$A$1001,customers!$G$1:$G$1001,"N/A",0)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L434*E434</f>
        <v>22.5</v>
      </c>
      <c r="N434" t="str">
        <f>IF(orders!I434="Rob","Robusta",IF(orders!I434="Exc","Excelsa",IF(orders!I434="Ara","Arabica",IF(orders!I434="Lib","Liberica",""))))</f>
        <v>Arabica</v>
      </c>
      <c r="O434" t="str">
        <f>IF(J434="L","Light", IF(J434="M","Medium", IF(J434="D","Dark","")))</f>
        <v>Medium</v>
      </c>
      <c r="P434" t="str">
        <f>_xlfn.XLOOKUP(Orders[[#This Row],[Customer ID]],customers!$A$1:$A$1001,customers!$I$1:$I$1001,"N/A",0)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"N/A", (_xlfn.XLOOKUP(C435,customers!$A$1:$A$1001,customers!$C$1:$C$1001,0)))</f>
        <v>lrignoldc1@miibeian.gov.cn</v>
      </c>
      <c r="H435" s="2" t="str">
        <f>_xlfn.XLOOKUP(C435,customers!$A$1:$A$1001,customers!$G$1:$G$1001,"N/A",0)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L435*E435</f>
        <v>200.78999999999996</v>
      </c>
      <c r="N435" t="str">
        <f>IF(orders!I435="Rob","Robusta",IF(orders!I435="Exc","Excelsa",IF(orders!I435="Ara","Arabica",IF(orders!I435="Lib","Liberica",""))))</f>
        <v>Liberica</v>
      </c>
      <c r="O435" t="str">
        <f>IF(J435="L","Light", IF(J435="M","Medium", IF(J435="D","Dark","")))</f>
        <v>Medium</v>
      </c>
      <c r="P435" t="str">
        <f>_xlfn.XLOOKUP(Orders[[#This Row],[Customer ID]],customers!$A$1:$A$1001,customers!$I$1:$I$1001,"N/A",0)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"N/A", (_xlfn.XLOOKUP(C436,customers!$A$1:$A$1001,customers!$C$1:$C$1001,0)))</f>
        <v>N/A</v>
      </c>
      <c r="H436" s="2" t="str">
        <f>_xlfn.XLOOKUP(C436,customers!$A$1:$A$1001,customers!$G$1:$G$1001,"N/A",0)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L436*E436</f>
        <v>67.5</v>
      </c>
      <c r="N436" t="str">
        <f>IF(orders!I436="Rob","Robusta",IF(orders!I436="Exc","Excelsa",IF(orders!I436="Ara","Arabica",IF(orders!I436="Lib","Liberica",""))))</f>
        <v>Arabica</v>
      </c>
      <c r="O436" t="str">
        <f>IF(J436="L","Light", IF(J436="M","Medium", IF(J436="D","Dark","")))</f>
        <v>Medium</v>
      </c>
      <c r="P436" t="str">
        <f>_xlfn.XLOOKUP(Orders[[#This Row],[Customer ID]],customers!$A$1:$A$1001,customers!$I$1:$I$1001,"N/A",0)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"N/A", (_xlfn.XLOOKUP(C437,customers!$A$1:$A$1001,customers!$C$1:$C$1001,0)))</f>
        <v>crowthornc3@msn.com</v>
      </c>
      <c r="H437" s="2" t="str">
        <f>_xlfn.XLOOKUP(C437,customers!$A$1:$A$1001,customers!$G$1:$G$1001,"N/A",0)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L437*E437</f>
        <v>8.25</v>
      </c>
      <c r="N437" t="str">
        <f>IF(orders!I437="Rob","Robusta",IF(orders!I437="Exc","Excelsa",IF(orders!I437="Ara","Arabica",IF(orders!I437="Lib","Liberica",""))))</f>
        <v>Excelsa</v>
      </c>
      <c r="O437" t="str">
        <f>IF(J437="L","Light", IF(J437="M","Medium", IF(J437="D","Dark","")))</f>
        <v>Medium</v>
      </c>
      <c r="P437" t="str">
        <f>_xlfn.XLOOKUP(Orders[[#This Row],[Customer ID]],customers!$A$1:$A$1001,customers!$I$1:$I$1001,"N/A",0)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"N/A", (_xlfn.XLOOKUP(C438,customers!$A$1:$A$1001,customers!$C$1:$C$1001,0)))</f>
        <v>orylandc4@deviantart.com</v>
      </c>
      <c r="H438" s="2" t="str">
        <f>_xlfn.XLOOKUP(C438,customers!$A$1:$A$1001,customers!$G$1:$G$1001,"N/A",0)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L438*E438</f>
        <v>9.51</v>
      </c>
      <c r="N438" t="str">
        <f>IF(orders!I438="Rob","Robusta",IF(orders!I438="Exc","Excelsa",IF(orders!I438="Ara","Arabica",IF(orders!I438="Lib","Liberica",""))))</f>
        <v>Liberica</v>
      </c>
      <c r="O438" t="str">
        <f>IF(J438="L","Light", IF(J438="M","Medium", IF(J438="D","Dark","")))</f>
        <v>Light</v>
      </c>
      <c r="P438" t="str">
        <f>_xlfn.XLOOKUP(Orders[[#This Row],[Customer ID]],customers!$A$1:$A$1001,customers!$I$1:$I$1001,"N/A",0)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"N/A", (_xlfn.XLOOKUP(C439,customers!$A$1:$A$1001,customers!$C$1:$C$1001,0)))</f>
        <v>N/A</v>
      </c>
      <c r="H439" s="2" t="str">
        <f>_xlfn.XLOOKUP(C439,customers!$A$1:$A$1001,customers!$G$1:$G$1001,"N/A",0)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L439*E439</f>
        <v>29.784999999999997</v>
      </c>
      <c r="N439" t="str">
        <f>IF(orders!I439="Rob","Robusta",IF(orders!I439="Exc","Excelsa",IF(orders!I439="Ara","Arabica",IF(orders!I439="Lib","Liberica",""))))</f>
        <v>Liberica</v>
      </c>
      <c r="O439" t="str">
        <f>IF(J439="L","Light", IF(J439="M","Medium", IF(J439="D","Dark","")))</f>
        <v>Dark</v>
      </c>
      <c r="P439" t="str">
        <f>_xlfn.XLOOKUP(Orders[[#This Row],[Customer ID]],customers!$A$1:$A$1001,customers!$I$1:$I$1001,"N/A",0)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"N/A", (_xlfn.XLOOKUP(C440,customers!$A$1:$A$1001,customers!$C$1:$C$1001,0)))</f>
        <v>msesonck@census.gov</v>
      </c>
      <c r="H440" s="2" t="str">
        <f>_xlfn.XLOOKUP(C440,customers!$A$1:$A$1001,customers!$G$1:$G$1001,"N/A",0)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L440*E440</f>
        <v>15.54</v>
      </c>
      <c r="N440" t="str">
        <f>IF(orders!I440="Rob","Robusta",IF(orders!I440="Exc","Excelsa",IF(orders!I440="Ara","Arabica",IF(orders!I440="Lib","Liberica",""))))</f>
        <v>Liberica</v>
      </c>
      <c r="O440" t="str">
        <f>IF(J440="L","Light", IF(J440="M","Medium", IF(J440="D","Dark","")))</f>
        <v>Dark</v>
      </c>
      <c r="P440" t="str">
        <f>_xlfn.XLOOKUP(Orders[[#This Row],[Customer ID]],customers!$A$1:$A$1001,customers!$I$1:$I$1001,"N/A",0)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"N/A", (_xlfn.XLOOKUP(C441,customers!$A$1:$A$1001,customers!$C$1:$C$1001,0)))</f>
        <v>craglessc7@webmd.com</v>
      </c>
      <c r="H441" s="2" t="str">
        <f>_xlfn.XLOOKUP(C441,customers!$A$1:$A$1001,customers!$G$1:$G$1001,"N/A",0)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L441*E441</f>
        <v>35.64</v>
      </c>
      <c r="N441" t="str">
        <f>IF(orders!I441="Rob","Robusta",IF(orders!I441="Exc","Excelsa",IF(orders!I441="Ara","Arabica",IF(orders!I441="Lib","Liberica",""))))</f>
        <v>Excelsa</v>
      </c>
      <c r="O441" t="str">
        <f>IF(J441="L","Light", IF(J441="M","Medium", IF(J441="D","Dark","")))</f>
        <v>Light</v>
      </c>
      <c r="P441" t="str">
        <f>_xlfn.XLOOKUP(Orders[[#This Row],[Customer ID]],customers!$A$1:$A$1001,customers!$I$1:$I$1001,"N/A",0)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"N/A", (_xlfn.XLOOKUP(C442,customers!$A$1:$A$1001,customers!$C$1:$C$1001,0)))</f>
        <v>fhollowsc8@blogtalkradio.com</v>
      </c>
      <c r="H442" s="2" t="str">
        <f>_xlfn.XLOOKUP(C442,customers!$A$1:$A$1001,customers!$G$1:$G$1001,"N/A",0)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L442*E442</f>
        <v>103.49999999999999</v>
      </c>
      <c r="N442" t="str">
        <f>IF(orders!I442="Rob","Robusta",IF(orders!I442="Exc","Excelsa",IF(orders!I442="Ara","Arabica",IF(orders!I442="Lib","Liberica",""))))</f>
        <v>Arabica</v>
      </c>
      <c r="O442" t="str">
        <f>IF(J442="L","Light", IF(J442="M","Medium", IF(J442="D","Dark","")))</f>
        <v>Medium</v>
      </c>
      <c r="P442" t="str">
        <f>_xlfn.XLOOKUP(Orders[[#This Row],[Customer ID]],customers!$A$1:$A$1001,customers!$I$1:$I$1001,"N/A",0)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"N/A", (_xlfn.XLOOKUP(C443,customers!$A$1:$A$1001,customers!$C$1:$C$1001,0)))</f>
        <v>llathleiffc9@nationalgeographic.com</v>
      </c>
      <c r="H443" s="2" t="str">
        <f>_xlfn.XLOOKUP(C443,customers!$A$1:$A$1001,customers!$G$1:$G$1001,"N/A",0)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L443*E443</f>
        <v>36.450000000000003</v>
      </c>
      <c r="N443" t="str">
        <f>IF(orders!I443="Rob","Robusta",IF(orders!I443="Exc","Excelsa",IF(orders!I443="Ara","Arabica",IF(orders!I443="Lib","Liberica",""))))</f>
        <v>Excelsa</v>
      </c>
      <c r="O443" t="str">
        <f>IF(J443="L","Light", IF(J443="M","Medium", IF(J443="D","Dark","")))</f>
        <v>Dark</v>
      </c>
      <c r="P443" t="str">
        <f>_xlfn.XLOOKUP(Orders[[#This Row],[Customer ID]],customers!$A$1:$A$1001,customers!$I$1:$I$1001,"N/A",0)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"N/A", (_xlfn.XLOOKUP(C444,customers!$A$1:$A$1001,customers!$C$1:$C$1001,0)))</f>
        <v>kheadsca@jalbum.net</v>
      </c>
      <c r="H444" s="2" t="str">
        <f>_xlfn.XLOOKUP(C444,customers!$A$1:$A$1001,customers!$G$1:$G$1001,"N/A",0)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L444*E444</f>
        <v>35.849999999999994</v>
      </c>
      <c r="N444" t="str">
        <f>IF(orders!I444="Rob","Robusta",IF(orders!I444="Exc","Excelsa",IF(orders!I444="Ara","Arabica",IF(orders!I444="Lib","Liberica",""))))</f>
        <v>Robusta</v>
      </c>
      <c r="O444" t="str">
        <f>IF(J444="L","Light", IF(J444="M","Medium", IF(J444="D","Dark","")))</f>
        <v>Light</v>
      </c>
      <c r="P444" t="str">
        <f>_xlfn.XLOOKUP(Orders[[#This Row],[Customer ID]],customers!$A$1:$A$1001,customers!$I$1:$I$1001,"N/A",0)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"N/A", (_xlfn.XLOOKUP(C445,customers!$A$1:$A$1001,customers!$C$1:$C$1001,0)))</f>
        <v>tbownecb@unicef.org</v>
      </c>
      <c r="H445" s="2" t="str">
        <f>_xlfn.XLOOKUP(C445,customers!$A$1:$A$1001,customers!$G$1:$G$1001,"N/A",0)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L445*E445</f>
        <v>22.274999999999999</v>
      </c>
      <c r="N445" t="str">
        <f>IF(orders!I445="Rob","Robusta",IF(orders!I445="Exc","Excelsa",IF(orders!I445="Ara","Arabica",IF(orders!I445="Lib","Liberica",""))))</f>
        <v>Excelsa</v>
      </c>
      <c r="O445" t="str">
        <f>IF(J445="L","Light", IF(J445="M","Medium", IF(J445="D","Dark","")))</f>
        <v>Light</v>
      </c>
      <c r="P445" t="str">
        <f>_xlfn.XLOOKUP(Orders[[#This Row],[Customer ID]],customers!$A$1:$A$1001,customers!$I$1:$I$1001,"N/A",0)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"N/A", (_xlfn.XLOOKUP(C446,customers!$A$1:$A$1001,customers!$C$1:$C$1001,0)))</f>
        <v>rjacquemardcc@acquirethisname.com</v>
      </c>
      <c r="H446" s="2" t="str">
        <f>_xlfn.XLOOKUP(C446,customers!$A$1:$A$1001,customers!$G$1:$G$1001,"N/A",0)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L446*E446</f>
        <v>24.75</v>
      </c>
      <c r="N446" t="str">
        <f>IF(orders!I446="Rob","Robusta",IF(orders!I446="Exc","Excelsa",IF(orders!I446="Ara","Arabica",IF(orders!I446="Lib","Liberica",""))))</f>
        <v>Excelsa</v>
      </c>
      <c r="O446" t="str">
        <f>IF(J446="L","Light", IF(J446="M","Medium", IF(J446="D","Dark","")))</f>
        <v>Medium</v>
      </c>
      <c r="P446" t="str">
        <f>_xlfn.XLOOKUP(Orders[[#This Row],[Customer ID]],customers!$A$1:$A$1001,customers!$I$1:$I$1001,"N/A",0)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"N/A", (_xlfn.XLOOKUP(C447,customers!$A$1:$A$1001,customers!$C$1:$C$1001,0)))</f>
        <v>kwarmancd@printfriendly.com</v>
      </c>
      <c r="H447" s="2" t="str">
        <f>_xlfn.XLOOKUP(C447,customers!$A$1:$A$1001,customers!$G$1:$G$1001,"N/A",0)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L447*E447</f>
        <v>66.929999999999993</v>
      </c>
      <c r="N447" t="str">
        <f>IF(orders!I447="Rob","Robusta",IF(orders!I447="Exc","Excelsa",IF(orders!I447="Ara","Arabica",IF(orders!I447="Lib","Liberica",""))))</f>
        <v>Liberica</v>
      </c>
      <c r="O447" t="str">
        <f>IF(J447="L","Light", IF(J447="M","Medium", IF(J447="D","Dark","")))</f>
        <v>Medium</v>
      </c>
      <c r="P447" t="str">
        <f>_xlfn.XLOOKUP(Orders[[#This Row],[Customer ID]],customers!$A$1:$A$1001,customers!$I$1:$I$1001,"N/A",0)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"N/A", (_xlfn.XLOOKUP(C448,customers!$A$1:$A$1001,customers!$C$1:$C$1001,0)))</f>
        <v>wcholomince@about.com</v>
      </c>
      <c r="H448" s="2" t="str">
        <f>_xlfn.XLOOKUP(C448,customers!$A$1:$A$1001,customers!$G$1:$G$1001,"N/A",0)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L448*E448</f>
        <v>8.73</v>
      </c>
      <c r="N448" t="str">
        <f>IF(orders!I448="Rob","Robusta",IF(orders!I448="Exc","Excelsa",IF(orders!I448="Ara","Arabica",IF(orders!I448="Lib","Liberica",""))))</f>
        <v>Liberica</v>
      </c>
      <c r="O448" t="str">
        <f>IF(J448="L","Light", IF(J448="M","Medium", IF(J448="D","Dark","")))</f>
        <v>Medium</v>
      </c>
      <c r="P448" t="str">
        <f>_xlfn.XLOOKUP(Orders[[#This Row],[Customer ID]],customers!$A$1:$A$1001,customers!$I$1:$I$1001,"N/A",0)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"N/A", (_xlfn.XLOOKUP(C449,customers!$A$1:$A$1001,customers!$C$1:$C$1001,0)))</f>
        <v>abraidmancf@census.gov</v>
      </c>
      <c r="H449" s="2" t="str">
        <f>_xlfn.XLOOKUP(C449,customers!$A$1:$A$1001,customers!$G$1:$G$1001,"N/A",0)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L449*E449</f>
        <v>17.91</v>
      </c>
      <c r="N449" t="str">
        <f>IF(orders!I449="Rob","Robusta",IF(orders!I449="Exc","Excelsa",IF(orders!I449="Ara","Arabica",IF(orders!I449="Lib","Liberica",""))))</f>
        <v>Robusta</v>
      </c>
      <c r="O449" t="str">
        <f>IF(J449="L","Light", IF(J449="M","Medium", IF(J449="D","Dark","")))</f>
        <v>Medium</v>
      </c>
      <c r="P449" t="str">
        <f>_xlfn.XLOOKUP(Orders[[#This Row],[Customer ID]],customers!$A$1:$A$1001,customers!$I$1:$I$1001,"N/A",0)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"N/A", (_xlfn.XLOOKUP(C450,customers!$A$1:$A$1001,customers!$C$1:$C$1001,0)))</f>
        <v>pdurbancg@symantec.com</v>
      </c>
      <c r="H450" s="2" t="str">
        <f>_xlfn.XLOOKUP(C450,customers!$A$1:$A$1001,customers!$G$1:$G$1001,"N/A",0)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L450*E450</f>
        <v>7.169999999999999</v>
      </c>
      <c r="N450" t="str">
        <f>IF(orders!I450="Rob","Robusta",IF(orders!I450="Exc","Excelsa",IF(orders!I450="Ara","Arabica",IF(orders!I450="Lib","Liberica",""))))</f>
        <v>Robusta</v>
      </c>
      <c r="O450" t="str">
        <f>IF(J450="L","Light", IF(J450="M","Medium", IF(J450="D","Dark","")))</f>
        <v>Light</v>
      </c>
      <c r="P450" t="str">
        <f>_xlfn.XLOOKUP(Orders[[#This Row],[Customer ID]],customers!$A$1:$A$1001,customers!$I$1:$I$1001,"N/A",0)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"N/A", (_xlfn.XLOOKUP(C451,customers!$A$1:$A$1001,customers!$C$1:$C$1001,0)))</f>
        <v>aharroldch@miibeian.gov.cn</v>
      </c>
      <c r="H451" s="2" t="str">
        <f>_xlfn.XLOOKUP(C451,customers!$A$1:$A$1001,customers!$G$1:$G$1001,"N/A",0)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L451*E451</f>
        <v>5.3699999999999992</v>
      </c>
      <c r="N451" t="str">
        <f>IF(orders!I451="Rob","Robusta",IF(orders!I451="Exc","Excelsa",IF(orders!I451="Ara","Arabica",IF(orders!I451="Lib","Liberica",""))))</f>
        <v>Robusta</v>
      </c>
      <c r="O451" t="str">
        <f>IF(J451="L","Light", IF(J451="M","Medium", IF(J451="D","Dark","")))</f>
        <v>Dark</v>
      </c>
      <c r="P451" t="str">
        <f>_xlfn.XLOOKUP(Orders[[#This Row],[Customer ID]],customers!$A$1:$A$1001,customers!$I$1:$I$1001,"N/A",0)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"N/A", (_xlfn.XLOOKUP(C452,customers!$A$1:$A$1001,customers!$C$1:$C$1001,0)))</f>
        <v>spamphilonci@mlb.com</v>
      </c>
      <c r="H452" s="2" t="str">
        <f>_xlfn.XLOOKUP(C452,customers!$A$1:$A$1001,customers!$G$1:$G$1001,"N/A",0)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L452*E452</f>
        <v>23.774999999999999</v>
      </c>
      <c r="N452" t="str">
        <f>IF(orders!I452="Rob","Robusta",IF(orders!I452="Exc","Excelsa",IF(orders!I452="Ara","Arabica",IF(orders!I452="Lib","Liberica",""))))</f>
        <v>Liberica</v>
      </c>
      <c r="O452" t="str">
        <f>IF(J452="L","Light", IF(J452="M","Medium", IF(J452="D","Dark","")))</f>
        <v>Light</v>
      </c>
      <c r="P452" t="str">
        <f>_xlfn.XLOOKUP(Orders[[#This Row],[Customer ID]],customers!$A$1:$A$1001,customers!$I$1:$I$1001,"N/A",0)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"N/A", (_xlfn.XLOOKUP(C453,customers!$A$1:$A$1001,customers!$C$1:$C$1001,0)))</f>
        <v>mspurdencj@exblog.jp</v>
      </c>
      <c r="H453" s="2" t="str">
        <f>_xlfn.XLOOKUP(C453,customers!$A$1:$A$1001,customers!$G$1:$G$1001,"N/A",0)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L453*E453</f>
        <v>41.169999999999995</v>
      </c>
      <c r="N453" t="str">
        <f>IF(orders!I453="Rob","Robusta",IF(orders!I453="Exc","Excelsa",IF(orders!I453="Ara","Arabica",IF(orders!I453="Lib","Liberica",""))))</f>
        <v>Robusta</v>
      </c>
      <c r="O453" t="str">
        <f>IF(J453="L","Light", IF(J453="M","Medium", IF(J453="D","Dark","")))</f>
        <v>Dark</v>
      </c>
      <c r="P453" t="str">
        <f>_xlfn.XLOOKUP(Orders[[#This Row],[Customer ID]],customers!$A$1:$A$1001,customers!$I$1:$I$1001,"N/A",0)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"N/A", (_xlfn.XLOOKUP(C454,customers!$A$1:$A$1001,customers!$C$1:$C$1001,0)))</f>
        <v>msesonck@census.gov</v>
      </c>
      <c r="H454" s="2" t="str">
        <f>_xlfn.XLOOKUP(C454,customers!$A$1:$A$1001,customers!$G$1:$G$1001,"N/A",0)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L454*E454</f>
        <v>11.654999999999999</v>
      </c>
      <c r="N454" t="str">
        <f>IF(orders!I454="Rob","Robusta",IF(orders!I454="Exc","Excelsa",IF(orders!I454="Ara","Arabica",IF(orders!I454="Lib","Liberica",""))))</f>
        <v>Arabica</v>
      </c>
      <c r="O454" t="str">
        <f>IF(J454="L","Light", IF(J454="M","Medium", IF(J454="D","Dark","")))</f>
        <v>Light</v>
      </c>
      <c r="P454" t="str">
        <f>_xlfn.XLOOKUP(Orders[[#This Row],[Customer ID]],customers!$A$1:$A$1001,customers!$I$1:$I$1001,"N/A",0)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"N/A", (_xlfn.XLOOKUP(C455,customers!$A$1:$A$1001,customers!$C$1:$C$1001,0)))</f>
        <v>npirronecl@weibo.com</v>
      </c>
      <c r="H455" s="2" t="str">
        <f>_xlfn.XLOOKUP(C455,customers!$A$1:$A$1001,customers!$G$1:$G$1001,"N/A",0)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L455*E455</f>
        <v>38.04</v>
      </c>
      <c r="N455" t="str">
        <f>IF(orders!I455="Rob","Robusta",IF(orders!I455="Exc","Excelsa",IF(orders!I455="Ara","Arabica",IF(orders!I455="Lib","Liberica",""))))</f>
        <v>Liberica</v>
      </c>
      <c r="O455" t="str">
        <f>IF(J455="L","Light", IF(J455="M","Medium", IF(J455="D","Dark","")))</f>
        <v>Light</v>
      </c>
      <c r="P455" t="str">
        <f>_xlfn.XLOOKUP(Orders[[#This Row],[Customer ID]],customers!$A$1:$A$1001,customers!$I$1:$I$1001,"N/A",0)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"N/A", (_xlfn.XLOOKUP(C456,customers!$A$1:$A$1001,customers!$C$1:$C$1001,0)))</f>
        <v>rcawleycm@yellowbook.com</v>
      </c>
      <c r="H456" s="2" t="str">
        <f>_xlfn.XLOOKUP(C456,customers!$A$1:$A$1001,customers!$G$1:$G$1001,"N/A",0)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L456*E456</f>
        <v>82.339999999999989</v>
      </c>
      <c r="N456" t="str">
        <f>IF(orders!I456="Rob","Robusta",IF(orders!I456="Exc","Excelsa",IF(orders!I456="Ara","Arabica",IF(orders!I456="Lib","Liberica",""))))</f>
        <v>Robusta</v>
      </c>
      <c r="O456" t="str">
        <f>IF(J456="L","Light", IF(J456="M","Medium", IF(J456="D","Dark","")))</f>
        <v>Dark</v>
      </c>
      <c r="P456" t="str">
        <f>_xlfn.XLOOKUP(Orders[[#This Row],[Customer ID]],customers!$A$1:$A$1001,customers!$I$1:$I$1001,"N/A",0)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"N/A", (_xlfn.XLOOKUP(C457,customers!$A$1:$A$1001,customers!$C$1:$C$1001,0)))</f>
        <v>sbarribalcn@microsoft.com</v>
      </c>
      <c r="H457" s="2" t="str">
        <f>_xlfn.XLOOKUP(C457,customers!$A$1:$A$1001,customers!$G$1:$G$1001,"N/A",0)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L457*E457</f>
        <v>9.51</v>
      </c>
      <c r="N457" t="str">
        <f>IF(orders!I457="Rob","Robusta",IF(orders!I457="Exc","Excelsa",IF(orders!I457="Ara","Arabica",IF(orders!I457="Lib","Liberica",""))))</f>
        <v>Liberica</v>
      </c>
      <c r="O457" t="str">
        <f>IF(J457="L","Light", IF(J457="M","Medium", IF(J457="D","Dark","")))</f>
        <v>Light</v>
      </c>
      <c r="P457" t="str">
        <f>_xlfn.XLOOKUP(Orders[[#This Row],[Customer ID]],customers!$A$1:$A$1001,customers!$I$1:$I$1001,"N/A",0)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"N/A", (_xlfn.XLOOKUP(C458,customers!$A$1:$A$1001,customers!$C$1:$C$1001,0)))</f>
        <v>aadamidesco@bizjournals.com</v>
      </c>
      <c r="H458" s="2" t="str">
        <f>_xlfn.XLOOKUP(C458,customers!$A$1:$A$1001,customers!$G$1:$G$1001,"N/A",0)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L458*E458</f>
        <v>41.169999999999995</v>
      </c>
      <c r="N458" t="str">
        <f>IF(orders!I458="Rob","Robusta",IF(orders!I458="Exc","Excelsa",IF(orders!I458="Ara","Arabica",IF(orders!I458="Lib","Liberica",""))))</f>
        <v>Robusta</v>
      </c>
      <c r="O458" t="str">
        <f>IF(J458="L","Light", IF(J458="M","Medium", IF(J458="D","Dark","")))</f>
        <v>Dark</v>
      </c>
      <c r="P458" t="str">
        <f>_xlfn.XLOOKUP(Orders[[#This Row],[Customer ID]],customers!$A$1:$A$1001,customers!$I$1:$I$1001,"N/A",0)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"N/A", (_xlfn.XLOOKUP(C459,customers!$A$1:$A$1001,customers!$C$1:$C$1001,0)))</f>
        <v>cthowescp@craigslist.org</v>
      </c>
      <c r="H459" s="2" t="str">
        <f>_xlfn.XLOOKUP(C459,customers!$A$1:$A$1001,customers!$G$1:$G$1001,"N/A",0)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L459*E459</f>
        <v>47.55</v>
      </c>
      <c r="N459" t="str">
        <f>IF(orders!I459="Rob","Robusta",IF(orders!I459="Exc","Excelsa",IF(orders!I459="Ara","Arabica",IF(orders!I459="Lib","Liberica",""))))</f>
        <v>Liberica</v>
      </c>
      <c r="O459" t="str">
        <f>IF(J459="L","Light", IF(J459="M","Medium", IF(J459="D","Dark","")))</f>
        <v>Light</v>
      </c>
      <c r="P459" t="str">
        <f>_xlfn.XLOOKUP(Orders[[#This Row],[Customer ID]],customers!$A$1:$A$1001,customers!$I$1:$I$1001,"N/A",0)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"N/A", (_xlfn.XLOOKUP(C460,customers!$A$1:$A$1001,customers!$C$1:$C$1001,0)))</f>
        <v>rwillowaycq@admin.ch</v>
      </c>
      <c r="H460" s="2" t="str">
        <f>_xlfn.XLOOKUP(C460,customers!$A$1:$A$1001,customers!$G$1:$G$1001,"N/A",0)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L460*E460</f>
        <v>45</v>
      </c>
      <c r="N460" t="str">
        <f>IF(orders!I460="Rob","Robusta",IF(orders!I460="Exc","Excelsa",IF(orders!I460="Ara","Arabica",IF(orders!I460="Lib","Liberica",""))))</f>
        <v>Arabica</v>
      </c>
      <c r="O460" t="str">
        <f>IF(J460="L","Light", IF(J460="M","Medium", IF(J460="D","Dark","")))</f>
        <v>Medium</v>
      </c>
      <c r="P460" t="str">
        <f>_xlfn.XLOOKUP(Orders[[#This Row],[Customer ID]],customers!$A$1:$A$1001,customers!$I$1:$I$1001,"N/A",0)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"N/A", (_xlfn.XLOOKUP(C461,customers!$A$1:$A$1001,customers!$C$1:$C$1001,0)))</f>
        <v>aelwincr@privacy.gov.au</v>
      </c>
      <c r="H461" s="2" t="str">
        <f>_xlfn.XLOOKUP(C461,customers!$A$1:$A$1001,customers!$G$1:$G$1001,"N/A",0)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L461*E461</f>
        <v>23.774999999999999</v>
      </c>
      <c r="N461" t="str">
        <f>IF(orders!I461="Rob","Robusta",IF(orders!I461="Exc","Excelsa",IF(orders!I461="Ara","Arabica",IF(orders!I461="Lib","Liberica",""))))</f>
        <v>Liberica</v>
      </c>
      <c r="O461" t="str">
        <f>IF(J461="L","Light", IF(J461="M","Medium", IF(J461="D","Dark","")))</f>
        <v>Light</v>
      </c>
      <c r="P461" t="str">
        <f>_xlfn.XLOOKUP(Orders[[#This Row],[Customer ID]],customers!$A$1:$A$1001,customers!$I$1:$I$1001,"N/A",0)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"N/A", (_xlfn.XLOOKUP(C462,customers!$A$1:$A$1001,customers!$C$1:$C$1001,0)))</f>
        <v>abilbrookcs@booking.com</v>
      </c>
      <c r="H462" s="2" t="str">
        <f>_xlfn.XLOOKUP(C462,customers!$A$1:$A$1001,customers!$G$1:$G$1001,"N/A",0)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L462*E462</f>
        <v>16.11</v>
      </c>
      <c r="N462" t="str">
        <f>IF(orders!I462="Rob","Robusta",IF(orders!I462="Exc","Excelsa",IF(orders!I462="Ara","Arabica",IF(orders!I462="Lib","Liberica",""))))</f>
        <v>Robusta</v>
      </c>
      <c r="O462" t="str">
        <f>IF(J462="L","Light", IF(J462="M","Medium", IF(J462="D","Dark","")))</f>
        <v>Dark</v>
      </c>
      <c r="P462" t="str">
        <f>_xlfn.XLOOKUP(Orders[[#This Row],[Customer ID]],customers!$A$1:$A$1001,customers!$I$1:$I$1001,"N/A",0)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"N/A", (_xlfn.XLOOKUP(C463,customers!$A$1:$A$1001,customers!$C$1:$C$1001,0)))</f>
        <v>rmckallct@sakura.ne.jp</v>
      </c>
      <c r="H463" s="2" t="str">
        <f>_xlfn.XLOOKUP(C463,customers!$A$1:$A$1001,customers!$G$1:$G$1001,"N/A",0)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L463*E463</f>
        <v>10.739999999999998</v>
      </c>
      <c r="N463" t="str">
        <f>IF(orders!I463="Rob","Robusta",IF(orders!I463="Exc","Excelsa",IF(orders!I463="Ara","Arabica",IF(orders!I463="Lib","Liberica",""))))</f>
        <v>Robusta</v>
      </c>
      <c r="O463" t="str">
        <f>IF(J463="L","Light", IF(J463="M","Medium", IF(J463="D","Dark","")))</f>
        <v>Dark</v>
      </c>
      <c r="P463" t="str">
        <f>_xlfn.XLOOKUP(Orders[[#This Row],[Customer ID]],customers!$A$1:$A$1001,customers!$I$1:$I$1001,"N/A",0)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"N/A", (_xlfn.XLOOKUP(C464,customers!$A$1:$A$1001,customers!$C$1:$C$1001,0)))</f>
        <v>bdailecu@vistaprint.com</v>
      </c>
      <c r="H464" s="2" t="str">
        <f>_xlfn.XLOOKUP(C464,customers!$A$1:$A$1001,customers!$G$1:$G$1001,"N/A",0)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L464*E464</f>
        <v>49.75</v>
      </c>
      <c r="N464" t="str">
        <f>IF(orders!I464="Rob","Robusta",IF(orders!I464="Exc","Excelsa",IF(orders!I464="Ara","Arabica",IF(orders!I464="Lib","Liberica",""))))</f>
        <v>Arabica</v>
      </c>
      <c r="O464" t="str">
        <f>IF(J464="L","Light", IF(J464="M","Medium", IF(J464="D","Dark","")))</f>
        <v>Dark</v>
      </c>
      <c r="P464" t="str">
        <f>_xlfn.XLOOKUP(Orders[[#This Row],[Customer ID]],customers!$A$1:$A$1001,customers!$I$1:$I$1001,"N/A",0)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"N/A", (_xlfn.XLOOKUP(C465,customers!$A$1:$A$1001,customers!$C$1:$C$1001,0)))</f>
        <v>atrehernecv@state.tx.us</v>
      </c>
      <c r="H465" s="2" t="str">
        <f>_xlfn.XLOOKUP(C465,customers!$A$1:$A$1001,customers!$G$1:$G$1001,"N/A",0)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L465*E465</f>
        <v>27.5</v>
      </c>
      <c r="N465" t="str">
        <f>IF(orders!I465="Rob","Robusta",IF(orders!I465="Exc","Excelsa",IF(orders!I465="Ara","Arabica",IF(orders!I465="Lib","Liberica",""))))</f>
        <v>Excelsa</v>
      </c>
      <c r="O465" t="str">
        <f>IF(J465="L","Light", IF(J465="M","Medium", IF(J465="D","Dark","")))</f>
        <v>Medium</v>
      </c>
      <c r="P465" t="str">
        <f>_xlfn.XLOOKUP(Orders[[#This Row],[Customer ID]],customers!$A$1:$A$1001,customers!$I$1:$I$1001,"N/A",0)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"N/A", (_xlfn.XLOOKUP(C466,customers!$A$1:$A$1001,customers!$C$1:$C$1001,0)))</f>
        <v>abrentnallcw@biglobe.ne.jp</v>
      </c>
      <c r="H466" s="2" t="str">
        <f>_xlfn.XLOOKUP(C466,customers!$A$1:$A$1001,customers!$G$1:$G$1001,"N/A",0)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L466*E466</f>
        <v>119.13999999999999</v>
      </c>
      <c r="N466" t="str">
        <f>IF(orders!I466="Rob","Robusta",IF(orders!I466="Exc","Excelsa",IF(orders!I466="Ara","Arabica",IF(orders!I466="Lib","Liberica",""))))</f>
        <v>Liberica</v>
      </c>
      <c r="O466" t="str">
        <f>IF(J466="L","Light", IF(J466="M","Medium", IF(J466="D","Dark","")))</f>
        <v>Dark</v>
      </c>
      <c r="P466" t="str">
        <f>_xlfn.XLOOKUP(Orders[[#This Row],[Customer ID]],customers!$A$1:$A$1001,customers!$I$1:$I$1001,"N/A",0)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"N/A", (_xlfn.XLOOKUP(C467,customers!$A$1:$A$1001,customers!$C$1:$C$1001,0)))</f>
        <v>ddrinkallcx@psu.edu</v>
      </c>
      <c r="H467" s="2" t="str">
        <f>_xlfn.XLOOKUP(C467,customers!$A$1:$A$1001,customers!$G$1:$G$1001,"N/A",0)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L467*E467</f>
        <v>20.584999999999997</v>
      </c>
      <c r="N467" t="str">
        <f>IF(orders!I467="Rob","Robusta",IF(orders!I467="Exc","Excelsa",IF(orders!I467="Ara","Arabica",IF(orders!I467="Lib","Liberica",""))))</f>
        <v>Robusta</v>
      </c>
      <c r="O467" t="str">
        <f>IF(J467="L","Light", IF(J467="M","Medium", IF(J467="D","Dark","")))</f>
        <v>Dark</v>
      </c>
      <c r="P467" t="str">
        <f>_xlfn.XLOOKUP(Orders[[#This Row],[Customer ID]],customers!$A$1:$A$1001,customers!$I$1:$I$1001,"N/A",0)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"N/A", (_xlfn.XLOOKUP(C468,customers!$A$1:$A$1001,customers!$C$1:$C$1001,0)))</f>
        <v>dkornelcy@cyberchimps.com</v>
      </c>
      <c r="H468" s="2" t="str">
        <f>_xlfn.XLOOKUP(C468,customers!$A$1:$A$1001,customers!$G$1:$G$1001,"N/A",0)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L468*E468</f>
        <v>8.9550000000000001</v>
      </c>
      <c r="N468" t="str">
        <f>IF(orders!I468="Rob","Robusta",IF(orders!I468="Exc","Excelsa",IF(orders!I468="Ara","Arabica",IF(orders!I468="Lib","Liberica",""))))</f>
        <v>Arabica</v>
      </c>
      <c r="O468" t="str">
        <f>IF(J468="L","Light", IF(J468="M","Medium", IF(J468="D","Dark","")))</f>
        <v>Dark</v>
      </c>
      <c r="P468" t="str">
        <f>_xlfn.XLOOKUP(Orders[[#This Row],[Customer ID]],customers!$A$1:$A$1001,customers!$I$1:$I$1001,"N/A",0)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"N/A", (_xlfn.XLOOKUP(C469,customers!$A$1:$A$1001,customers!$C$1:$C$1001,0)))</f>
        <v>rlequeuxcz@newyorker.com</v>
      </c>
      <c r="H469" s="2" t="str">
        <f>_xlfn.XLOOKUP(C469,customers!$A$1:$A$1001,customers!$G$1:$G$1001,"N/A",0)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L469*E469</f>
        <v>5.97</v>
      </c>
      <c r="N469" t="str">
        <f>IF(orders!I469="Rob","Robusta",IF(orders!I469="Exc","Excelsa",IF(orders!I469="Ara","Arabica",IF(orders!I469="Lib","Liberica",""))))</f>
        <v>Arabica</v>
      </c>
      <c r="O469" t="str">
        <f>IF(J469="L","Light", IF(J469="M","Medium", IF(J469="D","Dark","")))</f>
        <v>Dark</v>
      </c>
      <c r="P469" t="str">
        <f>_xlfn.XLOOKUP(Orders[[#This Row],[Customer ID]],customers!$A$1:$A$1001,customers!$I$1:$I$1001,"N/A",0)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"N/A", (_xlfn.XLOOKUP(C470,customers!$A$1:$A$1001,customers!$C$1:$C$1001,0)))</f>
        <v>jmccaulld0@parallels.com</v>
      </c>
      <c r="H470" s="2" t="str">
        <f>_xlfn.XLOOKUP(C470,customers!$A$1:$A$1001,customers!$G$1:$G$1001,"N/A",0)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L470*E470</f>
        <v>41.25</v>
      </c>
      <c r="N470" t="str">
        <f>IF(orders!I470="Rob","Robusta",IF(orders!I470="Exc","Excelsa",IF(orders!I470="Ara","Arabica",IF(orders!I470="Lib","Liberica",""))))</f>
        <v>Excelsa</v>
      </c>
      <c r="O470" t="str">
        <f>IF(J470="L","Light", IF(J470="M","Medium", IF(J470="D","Dark","")))</f>
        <v>Medium</v>
      </c>
      <c r="P470" t="str">
        <f>_xlfn.XLOOKUP(Orders[[#This Row],[Customer ID]],customers!$A$1:$A$1001,customers!$I$1:$I$1001,"N/A",0)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"N/A", (_xlfn.XLOOKUP(C471,customers!$A$1:$A$1001,customers!$C$1:$C$1001,0)))</f>
        <v>abrashda@plala.or.jp</v>
      </c>
      <c r="H471" s="2" t="str">
        <f>_xlfn.XLOOKUP(C471,customers!$A$1:$A$1001,customers!$G$1:$G$1001,"N/A",0)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L471*E471</f>
        <v>22.274999999999999</v>
      </c>
      <c r="N471" t="str">
        <f>IF(orders!I471="Rob","Robusta",IF(orders!I471="Exc","Excelsa",IF(orders!I471="Ara","Arabica",IF(orders!I471="Lib","Liberica",""))))</f>
        <v>Excelsa</v>
      </c>
      <c r="O471" t="str">
        <f>IF(J471="L","Light", IF(J471="M","Medium", IF(J471="D","Dark","")))</f>
        <v>Light</v>
      </c>
      <c r="P471" t="str">
        <f>_xlfn.XLOOKUP(Orders[[#This Row],[Customer ID]],customers!$A$1:$A$1001,customers!$I$1:$I$1001,"N/A",0)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"N/A", (_xlfn.XLOOKUP(C472,customers!$A$1:$A$1001,customers!$C$1:$C$1001,0)))</f>
        <v>ahutchinsond2@imgur.com</v>
      </c>
      <c r="H472" s="2" t="str">
        <f>_xlfn.XLOOKUP(C472,customers!$A$1:$A$1001,customers!$G$1:$G$1001,"N/A",0)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L472*E472</f>
        <v>6.75</v>
      </c>
      <c r="N472" t="str">
        <f>IF(orders!I472="Rob","Robusta",IF(orders!I472="Exc","Excelsa",IF(orders!I472="Ara","Arabica",IF(orders!I472="Lib","Liberica",""))))</f>
        <v>Arabica</v>
      </c>
      <c r="O472" t="str">
        <f>IF(J472="L","Light", IF(J472="M","Medium", IF(J472="D","Dark","")))</f>
        <v>Medium</v>
      </c>
      <c r="P472" t="str">
        <f>_xlfn.XLOOKUP(Orders[[#This Row],[Customer ID]],customers!$A$1:$A$1001,customers!$I$1:$I$1001,"N/A",0)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"N/A", (_xlfn.XLOOKUP(C473,customers!$A$1:$A$1001,customers!$C$1:$C$1001,0)))</f>
        <v>N/A</v>
      </c>
      <c r="H473" s="2" t="str">
        <f>_xlfn.XLOOKUP(C473,customers!$A$1:$A$1001,customers!$G$1:$G$1001,"N/A",0)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L473*E473</f>
        <v>133.85999999999999</v>
      </c>
      <c r="N473" t="str">
        <f>IF(orders!I473="Rob","Robusta",IF(orders!I473="Exc","Excelsa",IF(orders!I473="Ara","Arabica",IF(orders!I473="Lib","Liberica",""))))</f>
        <v>Liberica</v>
      </c>
      <c r="O473" t="str">
        <f>IF(J473="L","Light", IF(J473="M","Medium", IF(J473="D","Dark","")))</f>
        <v>Medium</v>
      </c>
      <c r="P473" t="str">
        <f>_xlfn.XLOOKUP(Orders[[#This Row],[Customer ID]],customers!$A$1:$A$1001,customers!$I$1:$I$1001,"N/A",0)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"N/A", (_xlfn.XLOOKUP(C474,customers!$A$1:$A$1001,customers!$C$1:$C$1001,0)))</f>
        <v>rdriversd4@hexun.com</v>
      </c>
      <c r="H474" s="2" t="str">
        <f>_xlfn.XLOOKUP(C474,customers!$A$1:$A$1001,customers!$G$1:$G$1001,"N/A",0)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L474*E474</f>
        <v>5.97</v>
      </c>
      <c r="N474" t="str">
        <f>IF(orders!I474="Rob","Robusta",IF(orders!I474="Exc","Excelsa",IF(orders!I474="Ara","Arabica",IF(orders!I474="Lib","Liberica",""))))</f>
        <v>Arabica</v>
      </c>
      <c r="O474" t="str">
        <f>IF(J474="L","Light", IF(J474="M","Medium", IF(J474="D","Dark","")))</f>
        <v>Dark</v>
      </c>
      <c r="P474" t="str">
        <f>_xlfn.XLOOKUP(Orders[[#This Row],[Customer ID]],customers!$A$1:$A$1001,customers!$I$1:$I$1001,"N/A",0)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"N/A", (_xlfn.XLOOKUP(C475,customers!$A$1:$A$1001,customers!$C$1:$C$1001,0)))</f>
        <v>hzeald5@google.de</v>
      </c>
      <c r="H475" s="2" t="str">
        <f>_xlfn.XLOOKUP(C475,customers!$A$1:$A$1001,customers!$G$1:$G$1001,"N/A",0)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L475*E475</f>
        <v>25.9</v>
      </c>
      <c r="N475" t="str">
        <f>IF(orders!I475="Rob","Robusta",IF(orders!I475="Exc","Excelsa",IF(orders!I475="Ara","Arabica",IF(orders!I475="Lib","Liberica",""))))</f>
        <v>Arabica</v>
      </c>
      <c r="O475" t="str">
        <f>IF(J475="L","Light", IF(J475="M","Medium", IF(J475="D","Dark","")))</f>
        <v>Light</v>
      </c>
      <c r="P475" t="str">
        <f>_xlfn.XLOOKUP(Orders[[#This Row],[Customer ID]],customers!$A$1:$A$1001,customers!$I$1:$I$1001,"N/A",0)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"N/A", (_xlfn.XLOOKUP(C476,customers!$A$1:$A$1001,customers!$C$1:$C$1001,0)))</f>
        <v>gsmallcombed6@ucla.edu</v>
      </c>
      <c r="H476" s="2" t="str">
        <f>_xlfn.XLOOKUP(C476,customers!$A$1:$A$1001,customers!$G$1:$G$1001,"N/A",0)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L476*E476</f>
        <v>31.624999999999996</v>
      </c>
      <c r="N476" t="str">
        <f>IF(orders!I476="Rob","Robusta",IF(orders!I476="Exc","Excelsa",IF(orders!I476="Ara","Arabica",IF(orders!I476="Lib","Liberica",""))))</f>
        <v>Excelsa</v>
      </c>
      <c r="O476" t="str">
        <f>IF(J476="L","Light", IF(J476="M","Medium", IF(J476="D","Dark","")))</f>
        <v>Medium</v>
      </c>
      <c r="P476" t="str">
        <f>_xlfn.XLOOKUP(Orders[[#This Row],[Customer ID]],customers!$A$1:$A$1001,customers!$I$1:$I$1001,"N/A",0)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"N/A", (_xlfn.XLOOKUP(C477,customers!$A$1:$A$1001,customers!$C$1:$C$1001,0)))</f>
        <v>ddibleyd7@feedburner.com</v>
      </c>
      <c r="H477" s="2" t="str">
        <f>_xlfn.XLOOKUP(C477,customers!$A$1:$A$1001,customers!$G$1:$G$1001,"N/A",0)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L477*E477</f>
        <v>8.73</v>
      </c>
      <c r="N477" t="str">
        <f>IF(orders!I477="Rob","Robusta",IF(orders!I477="Exc","Excelsa",IF(orders!I477="Ara","Arabica",IF(orders!I477="Lib","Liberica",""))))</f>
        <v>Liberica</v>
      </c>
      <c r="O477" t="str">
        <f>IF(J477="L","Light", IF(J477="M","Medium", IF(J477="D","Dark","")))</f>
        <v>Medium</v>
      </c>
      <c r="P477" t="str">
        <f>_xlfn.XLOOKUP(Orders[[#This Row],[Customer ID]],customers!$A$1:$A$1001,customers!$I$1:$I$1001,"N/A",0)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"N/A", (_xlfn.XLOOKUP(C478,customers!$A$1:$A$1001,customers!$C$1:$C$1001,0)))</f>
        <v>gdimitrioud8@chronoengine.com</v>
      </c>
      <c r="H478" s="2" t="str">
        <f>_xlfn.XLOOKUP(C478,customers!$A$1:$A$1001,customers!$G$1:$G$1001,"N/A",0)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L478*E478</f>
        <v>26.73</v>
      </c>
      <c r="N478" t="str">
        <f>IF(orders!I478="Rob","Robusta",IF(orders!I478="Exc","Excelsa",IF(orders!I478="Ara","Arabica",IF(orders!I478="Lib","Liberica",""))))</f>
        <v>Excelsa</v>
      </c>
      <c r="O478" t="str">
        <f>IF(J478="L","Light", IF(J478="M","Medium", IF(J478="D","Dark","")))</f>
        <v>Light</v>
      </c>
      <c r="P478" t="str">
        <f>_xlfn.XLOOKUP(Orders[[#This Row],[Customer ID]],customers!$A$1:$A$1001,customers!$I$1:$I$1001,"N/A",0)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"N/A", (_xlfn.XLOOKUP(C479,customers!$A$1:$A$1001,customers!$C$1:$C$1001,0)))</f>
        <v>fflanagand9@woothemes.com</v>
      </c>
      <c r="H479" s="2" t="str">
        <f>_xlfn.XLOOKUP(C479,customers!$A$1:$A$1001,customers!$G$1:$G$1001,"N/A",0)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L479*E479</f>
        <v>26.19</v>
      </c>
      <c r="N479" t="str">
        <f>IF(orders!I479="Rob","Robusta",IF(orders!I479="Exc","Excelsa",IF(orders!I479="Ara","Arabica",IF(orders!I479="Lib","Liberica",""))))</f>
        <v>Liberica</v>
      </c>
      <c r="O479" t="str">
        <f>IF(J479="L","Light", IF(J479="M","Medium", IF(J479="D","Dark","")))</f>
        <v>Medium</v>
      </c>
      <c r="P479" t="str">
        <f>_xlfn.XLOOKUP(Orders[[#This Row],[Customer ID]],customers!$A$1:$A$1001,customers!$I$1:$I$1001,"N/A",0)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"N/A", (_xlfn.XLOOKUP(C480,customers!$A$1:$A$1001,customers!$C$1:$C$1001,0)))</f>
        <v>abrashda@plala.or.jp</v>
      </c>
      <c r="H480" s="2" t="str">
        <f>_xlfn.XLOOKUP(C480,customers!$A$1:$A$1001,customers!$G$1:$G$1001,"N/A",0)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L480*E480</f>
        <v>53.699999999999996</v>
      </c>
      <c r="N480" t="str">
        <f>IF(orders!I480="Rob","Robusta",IF(orders!I480="Exc","Excelsa",IF(orders!I480="Ara","Arabica",IF(orders!I480="Lib","Liberica",""))))</f>
        <v>Robusta</v>
      </c>
      <c r="O480" t="str">
        <f>IF(J480="L","Light", IF(J480="M","Medium", IF(J480="D","Dark","")))</f>
        <v>Dark</v>
      </c>
      <c r="P480" t="str">
        <f>_xlfn.XLOOKUP(Orders[[#This Row],[Customer ID]],customers!$A$1:$A$1001,customers!$I$1:$I$1001,"N/A",0)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"N/A", (_xlfn.XLOOKUP(C481,customers!$A$1:$A$1001,customers!$C$1:$C$1001,0)))</f>
        <v>abrashda@plala.or.jp</v>
      </c>
      <c r="H481" s="2" t="str">
        <f>_xlfn.XLOOKUP(C481,customers!$A$1:$A$1001,customers!$G$1:$G$1001,"N/A",0)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L481*E481</f>
        <v>126.49999999999999</v>
      </c>
      <c r="N481" t="str">
        <f>IF(orders!I481="Rob","Robusta",IF(orders!I481="Exc","Excelsa",IF(orders!I481="Ara","Arabica",IF(orders!I481="Lib","Liberica",""))))</f>
        <v>Excelsa</v>
      </c>
      <c r="O481" t="str">
        <f>IF(J481="L","Light", IF(J481="M","Medium", IF(J481="D","Dark","")))</f>
        <v>Medium</v>
      </c>
      <c r="P481" t="str">
        <f>_xlfn.XLOOKUP(Orders[[#This Row],[Customer ID]],customers!$A$1:$A$1001,customers!$I$1:$I$1001,"N/A",0)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"N/A", (_xlfn.XLOOKUP(C482,customers!$A$1:$A$1001,customers!$C$1:$C$1001,0)))</f>
        <v>abrashda@plala.or.jp</v>
      </c>
      <c r="H482" s="2" t="str">
        <f>_xlfn.XLOOKUP(C482,customers!$A$1:$A$1001,customers!$G$1:$G$1001,"N/A",0)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L482*E482</f>
        <v>4.125</v>
      </c>
      <c r="N482" t="str">
        <f>IF(orders!I482="Rob","Robusta",IF(orders!I482="Exc","Excelsa",IF(orders!I482="Ara","Arabica",IF(orders!I482="Lib","Liberica",""))))</f>
        <v>Excelsa</v>
      </c>
      <c r="O482" t="str">
        <f>IF(J482="L","Light", IF(J482="M","Medium", IF(J482="D","Dark","")))</f>
        <v>Medium</v>
      </c>
      <c r="P482" t="str">
        <f>_xlfn.XLOOKUP(Orders[[#This Row],[Customer ID]],customers!$A$1:$A$1001,customers!$I$1:$I$1001,"N/A",0)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"N/A", (_xlfn.XLOOKUP(C483,customers!$A$1:$A$1001,customers!$C$1:$C$1001,0)))</f>
        <v>nizhakovdd@aol.com</v>
      </c>
      <c r="H483" s="2" t="str">
        <f>_xlfn.XLOOKUP(C483,customers!$A$1:$A$1001,customers!$G$1:$G$1001,"N/A",0)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L483*E483</f>
        <v>23.9</v>
      </c>
      <c r="N483" t="str">
        <f>IF(orders!I483="Rob","Robusta",IF(orders!I483="Exc","Excelsa",IF(orders!I483="Ara","Arabica",IF(orders!I483="Lib","Liberica",""))))</f>
        <v>Robusta</v>
      </c>
      <c r="O483" t="str">
        <f>IF(J483="L","Light", IF(J483="M","Medium", IF(J483="D","Dark","")))</f>
        <v>Light</v>
      </c>
      <c r="P483" t="str">
        <f>_xlfn.XLOOKUP(Orders[[#This Row],[Customer ID]],customers!$A$1:$A$1001,customers!$I$1:$I$1001,"N/A",0)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"N/A", (_xlfn.XLOOKUP(C484,customers!$A$1:$A$1001,customers!$C$1:$C$1001,0)))</f>
        <v>skeetsde@answers.com</v>
      </c>
      <c r="H484" s="2" t="str">
        <f>_xlfn.XLOOKUP(C484,customers!$A$1:$A$1001,customers!$G$1:$G$1001,"N/A",0)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L484*E484</f>
        <v>139.72499999999999</v>
      </c>
      <c r="N484" t="str">
        <f>IF(orders!I484="Rob","Robusta",IF(orders!I484="Exc","Excelsa",IF(orders!I484="Ara","Arabica",IF(orders!I484="Lib","Liberica",""))))</f>
        <v>Excelsa</v>
      </c>
      <c r="O484" t="str">
        <f>IF(J484="L","Light", IF(J484="M","Medium", IF(J484="D","Dark","")))</f>
        <v>Dark</v>
      </c>
      <c r="P484" t="str">
        <f>_xlfn.XLOOKUP(Orders[[#This Row],[Customer ID]],customers!$A$1:$A$1001,customers!$I$1:$I$1001,"N/A",0)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"N/A", (_xlfn.XLOOKUP(C485,customers!$A$1:$A$1001,customers!$C$1:$C$1001,0)))</f>
        <v>N/A</v>
      </c>
      <c r="H485" s="2" t="str">
        <f>_xlfn.XLOOKUP(C485,customers!$A$1:$A$1001,customers!$G$1:$G$1001,"N/A",0)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L485*E485</f>
        <v>59.569999999999993</v>
      </c>
      <c r="N485" t="str">
        <f>IF(orders!I485="Rob","Robusta",IF(orders!I485="Exc","Excelsa",IF(orders!I485="Ara","Arabica",IF(orders!I485="Lib","Liberica",""))))</f>
        <v>Liberica</v>
      </c>
      <c r="O485" t="str">
        <f>IF(J485="L","Light", IF(J485="M","Medium", IF(J485="D","Dark","")))</f>
        <v>Dark</v>
      </c>
      <c r="P485" t="str">
        <f>_xlfn.XLOOKUP(Orders[[#This Row],[Customer ID]],customers!$A$1:$A$1001,customers!$I$1:$I$1001,"N/A",0)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"N/A", (_xlfn.XLOOKUP(C486,customers!$A$1:$A$1001,customers!$C$1:$C$1001,0)))</f>
        <v>kcakedg@huffingtonpost.com</v>
      </c>
      <c r="H486" s="2" t="str">
        <f>_xlfn.XLOOKUP(C486,customers!$A$1:$A$1001,customers!$G$1:$G$1001,"N/A",0)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L486*E486</f>
        <v>57.06</v>
      </c>
      <c r="N486" t="str">
        <f>IF(orders!I486="Rob","Robusta",IF(orders!I486="Exc","Excelsa",IF(orders!I486="Ara","Arabica",IF(orders!I486="Lib","Liberica",""))))</f>
        <v>Liberica</v>
      </c>
      <c r="O486" t="str">
        <f>IF(J486="L","Light", IF(J486="M","Medium", IF(J486="D","Dark","")))</f>
        <v>Light</v>
      </c>
      <c r="P486" t="str">
        <f>_xlfn.XLOOKUP(Orders[[#This Row],[Customer ID]],customers!$A$1:$A$1001,customers!$I$1:$I$1001,"N/A",0)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"N/A", (_xlfn.XLOOKUP(C487,customers!$A$1:$A$1001,customers!$C$1:$C$1001,0)))</f>
        <v>mhanseddh@instagram.com</v>
      </c>
      <c r="H487" s="2" t="str">
        <f>_xlfn.XLOOKUP(C487,customers!$A$1:$A$1001,customers!$G$1:$G$1001,"N/A",0)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L487*E487</f>
        <v>21.509999999999998</v>
      </c>
      <c r="N487" t="str">
        <f>IF(orders!I487="Rob","Robusta",IF(orders!I487="Exc","Excelsa",IF(orders!I487="Ara","Arabica",IF(orders!I487="Lib","Liberica",""))))</f>
        <v>Robusta</v>
      </c>
      <c r="O487" t="str">
        <f>IF(J487="L","Light", IF(J487="M","Medium", IF(J487="D","Dark","")))</f>
        <v>Light</v>
      </c>
      <c r="P487" t="str">
        <f>_xlfn.XLOOKUP(Orders[[#This Row],[Customer ID]],customers!$A$1:$A$1001,customers!$I$1:$I$1001,"N/A",0)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"N/A", (_xlfn.XLOOKUP(C488,customers!$A$1:$A$1001,customers!$C$1:$C$1001,0)))</f>
        <v>fkienleindi@trellian.com</v>
      </c>
      <c r="H488" s="2" t="str">
        <f>_xlfn.XLOOKUP(C488,customers!$A$1:$A$1001,customers!$G$1:$G$1001,"N/A",0)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L488*E488</f>
        <v>52.38</v>
      </c>
      <c r="N488" t="str">
        <f>IF(orders!I488="Rob","Robusta",IF(orders!I488="Exc","Excelsa",IF(orders!I488="Ara","Arabica",IF(orders!I488="Lib","Liberica",""))))</f>
        <v>Liberica</v>
      </c>
      <c r="O488" t="str">
        <f>IF(J488="L","Light", IF(J488="M","Medium", IF(J488="D","Dark","")))</f>
        <v>Medium</v>
      </c>
      <c r="P488" t="str">
        <f>_xlfn.XLOOKUP(Orders[[#This Row],[Customer ID]],customers!$A$1:$A$1001,customers!$I$1:$I$1001,"N/A",0)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"N/A", (_xlfn.XLOOKUP(C489,customers!$A$1:$A$1001,customers!$C$1:$C$1001,0)))</f>
        <v>kegglestonedj@sphinn.com</v>
      </c>
      <c r="H489" s="2" t="str">
        <f>_xlfn.XLOOKUP(C489,customers!$A$1:$A$1001,customers!$G$1:$G$1001,"N/A",0)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L489*E489</f>
        <v>72.900000000000006</v>
      </c>
      <c r="N489" t="str">
        <f>IF(orders!I489="Rob","Robusta",IF(orders!I489="Exc","Excelsa",IF(orders!I489="Ara","Arabica",IF(orders!I489="Lib","Liberica",""))))</f>
        <v>Excelsa</v>
      </c>
      <c r="O489" t="str">
        <f>IF(J489="L","Light", IF(J489="M","Medium", IF(J489="D","Dark","")))</f>
        <v>Dark</v>
      </c>
      <c r="P489" t="str">
        <f>_xlfn.XLOOKUP(Orders[[#This Row],[Customer ID]],customers!$A$1:$A$1001,customers!$I$1:$I$1001,"N/A",0)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"N/A", (_xlfn.XLOOKUP(C490,customers!$A$1:$A$1001,customers!$C$1:$C$1001,0)))</f>
        <v>bsemkinsdk@unc.edu</v>
      </c>
      <c r="H490" s="2" t="str">
        <f>_xlfn.XLOOKUP(C490,customers!$A$1:$A$1001,customers!$G$1:$G$1001,"N/A",0)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L490*E490</f>
        <v>14.924999999999999</v>
      </c>
      <c r="N490" t="str">
        <f>IF(orders!I490="Rob","Robusta",IF(orders!I490="Exc","Excelsa",IF(orders!I490="Ara","Arabica",IF(orders!I490="Lib","Liberica",""))))</f>
        <v>Robusta</v>
      </c>
      <c r="O490" t="str">
        <f>IF(J490="L","Light", IF(J490="M","Medium", IF(J490="D","Dark","")))</f>
        <v>Medium</v>
      </c>
      <c r="P490" t="str">
        <f>_xlfn.XLOOKUP(Orders[[#This Row],[Customer ID]],customers!$A$1:$A$1001,customers!$I$1:$I$1001,"N/A",0)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"N/A", (_xlfn.XLOOKUP(C491,customers!$A$1:$A$1001,customers!$C$1:$C$1001,0)))</f>
        <v>slorenzettidl@is.gd</v>
      </c>
      <c r="H491" s="2" t="str">
        <f>_xlfn.XLOOKUP(C491,customers!$A$1:$A$1001,customers!$G$1:$G$1001,"N/A",0)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L491*E491</f>
        <v>95.1</v>
      </c>
      <c r="N491" t="str">
        <f>IF(orders!I491="Rob","Robusta",IF(orders!I491="Exc","Excelsa",IF(orders!I491="Ara","Arabica",IF(orders!I491="Lib","Liberica",""))))</f>
        <v>Liberica</v>
      </c>
      <c r="O491" t="str">
        <f>IF(J491="L","Light", IF(J491="M","Medium", IF(J491="D","Dark","")))</f>
        <v>Light</v>
      </c>
      <c r="P491" t="str">
        <f>_xlfn.XLOOKUP(Orders[[#This Row],[Customer ID]],customers!$A$1:$A$1001,customers!$I$1:$I$1001,"N/A",0)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"N/A", (_xlfn.XLOOKUP(C492,customers!$A$1:$A$1001,customers!$C$1:$C$1001,0)))</f>
        <v>bgiannazzidm@apple.com</v>
      </c>
      <c r="H492" s="2" t="str">
        <f>_xlfn.XLOOKUP(C492,customers!$A$1:$A$1001,customers!$G$1:$G$1001,"N/A",0)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L492*E492</f>
        <v>15.54</v>
      </c>
      <c r="N492" t="str">
        <f>IF(orders!I492="Rob","Robusta",IF(orders!I492="Exc","Excelsa",IF(orders!I492="Ara","Arabica",IF(orders!I492="Lib","Liberica",""))))</f>
        <v>Liberica</v>
      </c>
      <c r="O492" t="str">
        <f>IF(J492="L","Light", IF(J492="M","Medium", IF(J492="D","Dark","")))</f>
        <v>Dark</v>
      </c>
      <c r="P492" t="str">
        <f>_xlfn.XLOOKUP(Orders[[#This Row],[Customer ID]],customers!$A$1:$A$1001,customers!$I$1:$I$1001,"N/A",0)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"N/A", (_xlfn.XLOOKUP(C493,customers!$A$1:$A$1001,customers!$C$1:$C$1001,0)))</f>
        <v>N/A</v>
      </c>
      <c r="H493" s="2" t="str">
        <f>_xlfn.XLOOKUP(C493,customers!$A$1:$A$1001,customers!$G$1:$G$1001,"N/A",0)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L493*E493</f>
        <v>23.31</v>
      </c>
      <c r="N493" t="str">
        <f>IF(orders!I493="Rob","Robusta",IF(orders!I493="Exc","Excelsa",IF(orders!I493="Ara","Arabica",IF(orders!I493="Lib","Liberica",""))))</f>
        <v>Liberica</v>
      </c>
      <c r="O493" t="str">
        <f>IF(J493="L","Light", IF(J493="M","Medium", IF(J493="D","Dark","")))</f>
        <v>Dark</v>
      </c>
      <c r="P493" t="str">
        <f>_xlfn.XLOOKUP(Orders[[#This Row],[Customer ID]],customers!$A$1:$A$1001,customers!$I$1:$I$1001,"N/A",0)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"N/A", (_xlfn.XLOOKUP(C494,customers!$A$1:$A$1001,customers!$C$1:$C$1001,0)))</f>
        <v>ulethbrigdo@hc360.com</v>
      </c>
      <c r="H494" s="2" t="str">
        <f>_xlfn.XLOOKUP(C494,customers!$A$1:$A$1001,customers!$G$1:$G$1001,"N/A",0)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L494*E494</f>
        <v>4.125</v>
      </c>
      <c r="N494" t="str">
        <f>IF(orders!I494="Rob","Robusta",IF(orders!I494="Exc","Excelsa",IF(orders!I494="Ara","Arabica",IF(orders!I494="Lib","Liberica",""))))</f>
        <v>Excelsa</v>
      </c>
      <c r="O494" t="str">
        <f>IF(J494="L","Light", IF(J494="M","Medium", IF(J494="D","Dark","")))</f>
        <v>Medium</v>
      </c>
      <c r="P494" t="str">
        <f>_xlfn.XLOOKUP(Orders[[#This Row],[Customer ID]],customers!$A$1:$A$1001,customers!$I$1:$I$1001,"N/A",0)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"N/A", (_xlfn.XLOOKUP(C495,customers!$A$1:$A$1001,customers!$C$1:$C$1001,0)))</f>
        <v>sfarnishdp@dmoz.org</v>
      </c>
      <c r="H495" s="2" t="str">
        <f>_xlfn.XLOOKUP(C495,customers!$A$1:$A$1001,customers!$G$1:$G$1001,"N/A",0)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L495*E495</f>
        <v>35.82</v>
      </c>
      <c r="N495" t="str">
        <f>IF(orders!I495="Rob","Robusta",IF(orders!I495="Exc","Excelsa",IF(orders!I495="Ara","Arabica",IF(orders!I495="Lib","Liberica",""))))</f>
        <v>Robusta</v>
      </c>
      <c r="O495" t="str">
        <f>IF(J495="L","Light", IF(J495="M","Medium", IF(J495="D","Dark","")))</f>
        <v>Medium</v>
      </c>
      <c r="P495" t="str">
        <f>_xlfn.XLOOKUP(Orders[[#This Row],[Customer ID]],customers!$A$1:$A$1001,customers!$I$1:$I$1001,"N/A",0)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"N/A", (_xlfn.XLOOKUP(C496,customers!$A$1:$A$1001,customers!$C$1:$C$1001,0)))</f>
        <v>fjecockdq@unicef.org</v>
      </c>
      <c r="H496" s="2" t="str">
        <f>_xlfn.XLOOKUP(C496,customers!$A$1:$A$1001,customers!$G$1:$G$1001,"N/A",0)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L496*E496</f>
        <v>31.7</v>
      </c>
      <c r="N496" t="str">
        <f>IF(orders!I496="Rob","Robusta",IF(orders!I496="Exc","Excelsa",IF(orders!I496="Ara","Arabica",IF(orders!I496="Lib","Liberica",""))))</f>
        <v>Liberica</v>
      </c>
      <c r="O496" t="str">
        <f>IF(J496="L","Light", IF(J496="M","Medium", IF(J496="D","Dark","")))</f>
        <v>Light</v>
      </c>
      <c r="P496" t="str">
        <f>_xlfn.XLOOKUP(Orders[[#This Row],[Customer ID]],customers!$A$1:$A$1001,customers!$I$1:$I$1001,"N/A",0)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"N/A", (_xlfn.XLOOKUP(C497,customers!$A$1:$A$1001,customers!$C$1:$C$1001,0)))</f>
        <v>N/A</v>
      </c>
      <c r="H497" s="2" t="str">
        <f>_xlfn.XLOOKUP(C497,customers!$A$1:$A$1001,customers!$G$1:$G$1001,"N/A",0)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L497*E497</f>
        <v>79.25</v>
      </c>
      <c r="N497" t="str">
        <f>IF(orders!I497="Rob","Robusta",IF(orders!I497="Exc","Excelsa",IF(orders!I497="Ara","Arabica",IF(orders!I497="Lib","Liberica",""))))</f>
        <v>Liberica</v>
      </c>
      <c r="O497" t="str">
        <f>IF(J497="L","Light", IF(J497="M","Medium", IF(J497="D","Dark","")))</f>
        <v>Light</v>
      </c>
      <c r="P497" t="str">
        <f>_xlfn.XLOOKUP(Orders[[#This Row],[Customer ID]],customers!$A$1:$A$1001,customers!$I$1:$I$1001,"N/A",0)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"N/A", (_xlfn.XLOOKUP(C498,customers!$A$1:$A$1001,customers!$C$1:$C$1001,0)))</f>
        <v>hpallisterds@ning.com</v>
      </c>
      <c r="H498" s="2" t="str">
        <f>_xlfn.XLOOKUP(C498,customers!$A$1:$A$1001,customers!$G$1:$G$1001,"N/A",0)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L498*E498</f>
        <v>10.935</v>
      </c>
      <c r="N498" t="str">
        <f>IF(orders!I498="Rob","Robusta",IF(orders!I498="Exc","Excelsa",IF(orders!I498="Ara","Arabica",IF(orders!I498="Lib","Liberica",""))))</f>
        <v>Excelsa</v>
      </c>
      <c r="O498" t="str">
        <f>IF(J498="L","Light", IF(J498="M","Medium", IF(J498="D","Dark","")))</f>
        <v>Dark</v>
      </c>
      <c r="P498" t="str">
        <f>_xlfn.XLOOKUP(Orders[[#This Row],[Customer ID]],customers!$A$1:$A$1001,customers!$I$1:$I$1001,"N/A",0)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"N/A", (_xlfn.XLOOKUP(C499,customers!$A$1:$A$1001,customers!$C$1:$C$1001,0)))</f>
        <v>cmershdt@drupal.org</v>
      </c>
      <c r="H499" s="2" t="str">
        <f>_xlfn.XLOOKUP(C499,customers!$A$1:$A$1001,customers!$G$1:$G$1001,"N/A",0)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L499*E499</f>
        <v>39.799999999999997</v>
      </c>
      <c r="N499" t="str">
        <f>IF(orders!I499="Rob","Robusta",IF(orders!I499="Exc","Excelsa",IF(orders!I499="Ara","Arabica",IF(orders!I499="Lib","Liberica",""))))</f>
        <v>Arabica</v>
      </c>
      <c r="O499" t="str">
        <f>IF(J499="L","Light", IF(J499="M","Medium", IF(J499="D","Dark","")))</f>
        <v>Dark</v>
      </c>
      <c r="P499" t="str">
        <f>_xlfn.XLOOKUP(Orders[[#This Row],[Customer ID]],customers!$A$1:$A$1001,customers!$I$1:$I$1001,"N/A",0)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"N/A", (_xlfn.XLOOKUP(C500,customers!$A$1:$A$1001,customers!$C$1:$C$1001,0)))</f>
        <v>murione5@alexa.com</v>
      </c>
      <c r="H500" s="2" t="str">
        <f>_xlfn.XLOOKUP(C500,customers!$A$1:$A$1001,customers!$G$1:$G$1001,"N/A",0)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L500*E500</f>
        <v>49.75</v>
      </c>
      <c r="N500" t="str">
        <f>IF(orders!I500="Rob","Robusta",IF(orders!I500="Exc","Excelsa",IF(orders!I500="Ara","Arabica",IF(orders!I500="Lib","Liberica",""))))</f>
        <v>Robusta</v>
      </c>
      <c r="O500" t="str">
        <f>IF(J500="L","Light", IF(J500="M","Medium", IF(J500="D","Dark","")))</f>
        <v>Medium</v>
      </c>
      <c r="P500" t="str">
        <f>_xlfn.XLOOKUP(Orders[[#This Row],[Customer ID]],customers!$A$1:$A$1001,customers!$I$1:$I$1001,"N/A",0)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"N/A", (_xlfn.XLOOKUP(C501,customers!$A$1:$A$1001,customers!$C$1:$C$1001,0)))</f>
        <v>N/A</v>
      </c>
      <c r="H501" s="2" t="str">
        <f>_xlfn.XLOOKUP(C501,customers!$A$1:$A$1001,customers!$G$1:$G$1001,"N/A",0)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L501*E501</f>
        <v>8.0549999999999997</v>
      </c>
      <c r="N501" t="str">
        <f>IF(orders!I501="Rob","Robusta",IF(orders!I501="Exc","Excelsa",IF(orders!I501="Ara","Arabica",IF(orders!I501="Lib","Liberica",""))))</f>
        <v>Robusta</v>
      </c>
      <c r="O501" t="str">
        <f>IF(J501="L","Light", IF(J501="M","Medium", IF(J501="D","Dark","")))</f>
        <v>Dark</v>
      </c>
      <c r="P501" t="str">
        <f>_xlfn.XLOOKUP(Orders[[#This Row],[Customer ID]],customers!$A$1:$A$1001,customers!$I$1:$I$1001,"N/A",0)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"N/A", (_xlfn.XLOOKUP(C502,customers!$A$1:$A$1001,customers!$C$1:$C$1001,0)))</f>
        <v>N/A</v>
      </c>
      <c r="H502" s="2" t="str">
        <f>_xlfn.XLOOKUP(C502,customers!$A$1:$A$1001,customers!$G$1:$G$1001,"N/A",0)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L502*E502</f>
        <v>47.8</v>
      </c>
      <c r="N502" t="str">
        <f>IF(orders!I502="Rob","Robusta",IF(orders!I502="Exc","Excelsa",IF(orders!I502="Ara","Arabica",IF(orders!I502="Lib","Liberica",""))))</f>
        <v>Robusta</v>
      </c>
      <c r="O502" t="str">
        <f>IF(J502="L","Light", IF(J502="M","Medium", IF(J502="D","Dark","")))</f>
        <v>Light</v>
      </c>
      <c r="P502" t="str">
        <f>_xlfn.XLOOKUP(Orders[[#This Row],[Customer ID]],customers!$A$1:$A$1001,customers!$I$1:$I$1001,"N/A",0)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"N/A", (_xlfn.XLOOKUP(C503,customers!$A$1:$A$1001,customers!$C$1:$C$1001,0)))</f>
        <v>gduckerdx@patch.com</v>
      </c>
      <c r="H503" s="2" t="str">
        <f>_xlfn.XLOOKUP(C503,customers!$A$1:$A$1001,customers!$G$1:$G$1001,"N/A",0)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L503*E503</f>
        <v>11.94</v>
      </c>
      <c r="N503" t="str">
        <f>IF(orders!I503="Rob","Robusta",IF(orders!I503="Exc","Excelsa",IF(orders!I503="Ara","Arabica",IF(orders!I503="Lib","Liberica",""))))</f>
        <v>Robusta</v>
      </c>
      <c r="O503" t="str">
        <f>IF(J503="L","Light", IF(J503="M","Medium", IF(J503="D","Dark","")))</f>
        <v>Medium</v>
      </c>
      <c r="P503" t="str">
        <f>_xlfn.XLOOKUP(Orders[[#This Row],[Customer ID]],customers!$A$1:$A$1001,customers!$I$1:$I$1001,"N/A",0)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"N/A", (_xlfn.XLOOKUP(C504,customers!$A$1:$A$1001,customers!$C$1:$C$1001,0)))</f>
        <v>gduckerdx@patch.com</v>
      </c>
      <c r="H504" s="2" t="str">
        <f>_xlfn.XLOOKUP(C504,customers!$A$1:$A$1001,customers!$G$1:$G$1001,"N/A",0)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L504*E504</f>
        <v>16.5</v>
      </c>
      <c r="N504" t="str">
        <f>IF(orders!I504="Rob","Robusta",IF(orders!I504="Exc","Excelsa",IF(orders!I504="Ara","Arabica",IF(orders!I504="Lib","Liberica",""))))</f>
        <v>Excelsa</v>
      </c>
      <c r="O504" t="str">
        <f>IF(J504="L","Light", IF(J504="M","Medium", IF(J504="D","Dark","")))</f>
        <v>Medium</v>
      </c>
      <c r="P504" t="str">
        <f>_xlfn.XLOOKUP(Orders[[#This Row],[Customer ID]],customers!$A$1:$A$1001,customers!$I$1:$I$1001,"N/A",0)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"N/A", (_xlfn.XLOOKUP(C505,customers!$A$1:$A$1001,customers!$C$1:$C$1001,0)))</f>
        <v>gduckerdx@patch.com</v>
      </c>
      <c r="H505" s="2" t="str">
        <f>_xlfn.XLOOKUP(C505,customers!$A$1:$A$1001,customers!$G$1:$G$1001,"N/A",0)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L505*E505</f>
        <v>51.8</v>
      </c>
      <c r="N505" t="str">
        <f>IF(orders!I505="Rob","Robusta",IF(orders!I505="Exc","Excelsa",IF(orders!I505="Ara","Arabica",IF(orders!I505="Lib","Liberica",""))))</f>
        <v>Liberica</v>
      </c>
      <c r="O505" t="str">
        <f>IF(J505="L","Light", IF(J505="M","Medium", IF(J505="D","Dark","")))</f>
        <v>Dark</v>
      </c>
      <c r="P505" t="str">
        <f>_xlfn.XLOOKUP(Orders[[#This Row],[Customer ID]],customers!$A$1:$A$1001,customers!$I$1:$I$1001,"N/A",0)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"N/A", (_xlfn.XLOOKUP(C506,customers!$A$1:$A$1001,customers!$C$1:$C$1001,0)))</f>
        <v>gduckerdx@patch.com</v>
      </c>
      <c r="H506" s="2" t="str">
        <f>_xlfn.XLOOKUP(C506,customers!$A$1:$A$1001,customers!$G$1:$G$1001,"N/A",0)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L506*E506</f>
        <v>14.265000000000001</v>
      </c>
      <c r="N506" t="str">
        <f>IF(orders!I506="Rob","Robusta",IF(orders!I506="Exc","Excelsa",IF(orders!I506="Ara","Arabica",IF(orders!I506="Lib","Liberica",""))))</f>
        <v>Liberica</v>
      </c>
      <c r="O506" t="str">
        <f>IF(J506="L","Light", IF(J506="M","Medium", IF(J506="D","Dark","")))</f>
        <v>Light</v>
      </c>
      <c r="P506" t="str">
        <f>_xlfn.XLOOKUP(Orders[[#This Row],[Customer ID]],customers!$A$1:$A$1001,customers!$I$1:$I$1001,"N/A",0)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"N/A", (_xlfn.XLOOKUP(C507,customers!$A$1:$A$1001,customers!$C$1:$C$1001,0)))</f>
        <v>wstearleye1@census.gov</v>
      </c>
      <c r="H507" s="2" t="str">
        <f>_xlfn.XLOOKUP(C507,customers!$A$1:$A$1001,customers!$G$1:$G$1001,"N/A",0)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L507*E507</f>
        <v>26.19</v>
      </c>
      <c r="N507" t="str">
        <f>IF(orders!I507="Rob","Robusta",IF(orders!I507="Exc","Excelsa",IF(orders!I507="Ara","Arabica",IF(orders!I507="Lib","Liberica",""))))</f>
        <v>Liberica</v>
      </c>
      <c r="O507" t="str">
        <f>IF(J507="L","Light", IF(J507="M","Medium", IF(J507="D","Dark","")))</f>
        <v>Medium</v>
      </c>
      <c r="P507" t="str">
        <f>_xlfn.XLOOKUP(Orders[[#This Row],[Customer ID]],customers!$A$1:$A$1001,customers!$I$1:$I$1001,"N/A",0)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"N/A", (_xlfn.XLOOKUP(C508,customers!$A$1:$A$1001,customers!$C$1:$C$1001,0)))</f>
        <v>dwincere2@marriott.com</v>
      </c>
      <c r="H508" s="2" t="str">
        <f>_xlfn.XLOOKUP(C508,customers!$A$1:$A$1001,customers!$G$1:$G$1001,"N/A",0)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L508*E508</f>
        <v>25.9</v>
      </c>
      <c r="N508" t="str">
        <f>IF(orders!I508="Rob","Robusta",IF(orders!I508="Exc","Excelsa",IF(orders!I508="Ara","Arabica",IF(orders!I508="Lib","Liberica",""))))</f>
        <v>Arabica</v>
      </c>
      <c r="O508" t="str">
        <f>IF(J508="L","Light", IF(J508="M","Medium", IF(J508="D","Dark","")))</f>
        <v>Light</v>
      </c>
      <c r="P508" t="str">
        <f>_xlfn.XLOOKUP(Orders[[#This Row],[Customer ID]],customers!$A$1:$A$1001,customers!$I$1:$I$1001,"N/A",0)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"N/A", (_xlfn.XLOOKUP(C509,customers!$A$1:$A$1001,customers!$C$1:$C$1001,0)))</f>
        <v>plyfielde3@baidu.com</v>
      </c>
      <c r="H509" s="2" t="str">
        <f>_xlfn.XLOOKUP(C509,customers!$A$1:$A$1001,customers!$G$1:$G$1001,"N/A",0)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L509*E509</f>
        <v>89.35499999999999</v>
      </c>
      <c r="N509" t="str">
        <f>IF(orders!I509="Rob","Robusta",IF(orders!I509="Exc","Excelsa",IF(orders!I509="Ara","Arabica",IF(orders!I509="Lib","Liberica",""))))</f>
        <v>Arabica</v>
      </c>
      <c r="O509" t="str">
        <f>IF(J509="L","Light", IF(J509="M","Medium", IF(J509="D","Dark","")))</f>
        <v>Light</v>
      </c>
      <c r="P509" t="str">
        <f>_xlfn.XLOOKUP(Orders[[#This Row],[Customer ID]],customers!$A$1:$A$1001,customers!$I$1:$I$1001,"N/A",0)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"N/A", (_xlfn.XLOOKUP(C510,customers!$A$1:$A$1001,customers!$C$1:$C$1001,0)))</f>
        <v>hperrise4@studiopress.com</v>
      </c>
      <c r="H510" s="2" t="str">
        <f>_xlfn.XLOOKUP(C510,customers!$A$1:$A$1001,customers!$G$1:$G$1001,"N/A",0)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L510*E510</f>
        <v>46.62</v>
      </c>
      <c r="N510" t="str">
        <f>IF(orders!I510="Rob","Robusta",IF(orders!I510="Exc","Excelsa",IF(orders!I510="Ara","Arabica",IF(orders!I510="Lib","Liberica",""))))</f>
        <v>Liberica</v>
      </c>
      <c r="O510" t="str">
        <f>IF(J510="L","Light", IF(J510="M","Medium", IF(J510="D","Dark","")))</f>
        <v>Dark</v>
      </c>
      <c r="P510" t="str">
        <f>_xlfn.XLOOKUP(Orders[[#This Row],[Customer ID]],customers!$A$1:$A$1001,customers!$I$1:$I$1001,"N/A",0)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"N/A", (_xlfn.XLOOKUP(C511,customers!$A$1:$A$1001,customers!$C$1:$C$1001,0)))</f>
        <v>murione5@alexa.com</v>
      </c>
      <c r="H511" s="2" t="str">
        <f>_xlfn.XLOOKUP(C511,customers!$A$1:$A$1001,customers!$G$1:$G$1001,"N/A",0)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L511*E511</f>
        <v>29.849999999999998</v>
      </c>
      <c r="N511" t="str">
        <f>IF(orders!I511="Rob","Robusta",IF(orders!I511="Exc","Excelsa",IF(orders!I511="Ara","Arabica",IF(orders!I511="Lib","Liberica",""))))</f>
        <v>Arabica</v>
      </c>
      <c r="O511" t="str">
        <f>IF(J511="L","Light", IF(J511="M","Medium", IF(J511="D","Dark","")))</f>
        <v>Dark</v>
      </c>
      <c r="P511" t="str">
        <f>_xlfn.XLOOKUP(Orders[[#This Row],[Customer ID]],customers!$A$1:$A$1001,customers!$I$1:$I$1001,"N/A",0)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"N/A", (_xlfn.XLOOKUP(C512,customers!$A$1:$A$1001,customers!$C$1:$C$1001,0)))</f>
        <v>ckide6@narod.ru</v>
      </c>
      <c r="H512" s="2" t="str">
        <f>_xlfn.XLOOKUP(C512,customers!$A$1:$A$1001,customers!$G$1:$G$1001,"N/A",0)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L512*E512</f>
        <v>10.754999999999999</v>
      </c>
      <c r="N512" t="str">
        <f>IF(orders!I512="Rob","Robusta",IF(orders!I512="Exc","Excelsa",IF(orders!I512="Ara","Arabica",IF(orders!I512="Lib","Liberica",""))))</f>
        <v>Robusta</v>
      </c>
      <c r="O512" t="str">
        <f>IF(J512="L","Light", IF(J512="M","Medium", IF(J512="D","Dark","")))</f>
        <v>Light</v>
      </c>
      <c r="P512" t="str">
        <f>_xlfn.XLOOKUP(Orders[[#This Row],[Customer ID]],customers!$A$1:$A$1001,customers!$I$1:$I$1001,"N/A",0)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"N/A", (_xlfn.XLOOKUP(C513,customers!$A$1:$A$1001,customers!$C$1:$C$1001,0)))</f>
        <v>cbeinee7@xinhuanet.com</v>
      </c>
      <c r="H513" s="2" t="str">
        <f>_xlfn.XLOOKUP(C513,customers!$A$1:$A$1001,customers!$G$1:$G$1001,"N/A",0)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L513*E513</f>
        <v>13.5</v>
      </c>
      <c r="N513" t="str">
        <f>IF(orders!I513="Rob","Robusta",IF(orders!I513="Exc","Excelsa",IF(orders!I513="Ara","Arabica",IF(orders!I513="Lib","Liberica",""))))</f>
        <v>Arabica</v>
      </c>
      <c r="O513" t="str">
        <f>IF(J513="L","Light", IF(J513="M","Medium", IF(J513="D","Dark","")))</f>
        <v>Medium</v>
      </c>
      <c r="P513" t="str">
        <f>_xlfn.XLOOKUP(Orders[[#This Row],[Customer ID]],customers!$A$1:$A$1001,customers!$I$1:$I$1001,"N/A",0)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"N/A", (_xlfn.XLOOKUP(C514,customers!$A$1:$A$1001,customers!$C$1:$C$1001,0)))</f>
        <v>cbakeupe8@globo.com</v>
      </c>
      <c r="H514" s="2" t="str">
        <f>_xlfn.XLOOKUP(C514,customers!$A$1:$A$1001,customers!$G$1:$G$1001,"N/A",0)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L514*E514</f>
        <v>47.55</v>
      </c>
      <c r="N514" t="str">
        <f>IF(orders!I514="Rob","Robusta",IF(orders!I514="Exc","Excelsa",IF(orders!I514="Ara","Arabica",IF(orders!I514="Lib","Liberica",""))))</f>
        <v>Liberica</v>
      </c>
      <c r="O514" t="str">
        <f>IF(J514="L","Light", IF(J514="M","Medium", IF(J514="D","Dark","")))</f>
        <v>Light</v>
      </c>
      <c r="P514" t="str">
        <f>_xlfn.XLOOKUP(Orders[[#This Row],[Customer ID]],customers!$A$1:$A$1001,customers!$I$1:$I$1001,"N/A",0)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"N/A", (_xlfn.XLOOKUP(C515,customers!$A$1:$A$1001,customers!$C$1:$C$1001,0)))</f>
        <v>nhelkine9@example.com</v>
      </c>
      <c r="H515" s="2" t="str">
        <f>_xlfn.XLOOKUP(C515,customers!$A$1:$A$1001,customers!$G$1:$G$1001,"N/A",0)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L515*E515</f>
        <v>79.25</v>
      </c>
      <c r="N515" t="str">
        <f>IF(orders!I515="Rob","Robusta",IF(orders!I515="Exc","Excelsa",IF(orders!I515="Ara","Arabica",IF(orders!I515="Lib","Liberica",""))))</f>
        <v>Liberica</v>
      </c>
      <c r="O515" t="str">
        <f>IF(J515="L","Light", IF(J515="M","Medium", IF(J515="D","Dark","")))</f>
        <v>Light</v>
      </c>
      <c r="P515" t="str">
        <f>_xlfn.XLOOKUP(Orders[[#This Row],[Customer ID]],customers!$A$1:$A$1001,customers!$I$1:$I$1001,"N/A",0)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"N/A", (_xlfn.XLOOKUP(C516,customers!$A$1:$A$1001,customers!$C$1:$C$1001,0)))</f>
        <v>pwitheringtonea@networkadvertising.org</v>
      </c>
      <c r="H516" s="2" t="str">
        <f>_xlfn.XLOOKUP(C516,customers!$A$1:$A$1001,customers!$G$1:$G$1001,"N/A",0)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L516*E516</f>
        <v>26.19</v>
      </c>
      <c r="N516" t="str">
        <f>IF(orders!I516="Rob","Robusta",IF(orders!I516="Exc","Excelsa",IF(orders!I516="Ara","Arabica",IF(orders!I516="Lib","Liberica",""))))</f>
        <v>Liberica</v>
      </c>
      <c r="O516" t="str">
        <f>IF(J516="L","Light", IF(J516="M","Medium", IF(J516="D","Dark","")))</f>
        <v>Medium</v>
      </c>
      <c r="P516" t="str">
        <f>_xlfn.XLOOKUP(Orders[[#This Row],[Customer ID]],customers!$A$1:$A$1001,customers!$I$1:$I$1001,"N/A",0)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"N/A", (_xlfn.XLOOKUP(C517,customers!$A$1:$A$1001,customers!$C$1:$C$1001,0)))</f>
        <v>ttilzeyeb@hostgator.com</v>
      </c>
      <c r="H517" s="2" t="str">
        <f>_xlfn.XLOOKUP(C517,customers!$A$1:$A$1001,customers!$G$1:$G$1001,"N/A",0)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L517*E517</f>
        <v>21.509999999999998</v>
      </c>
      <c r="N517" t="str">
        <f>IF(orders!I517="Rob","Robusta",IF(orders!I517="Exc","Excelsa",IF(orders!I517="Ara","Arabica",IF(orders!I517="Lib","Liberica",""))))</f>
        <v>Robusta</v>
      </c>
      <c r="O517" t="str">
        <f>IF(J517="L","Light", IF(J517="M","Medium", IF(J517="D","Dark","")))</f>
        <v>Light</v>
      </c>
      <c r="P517" t="str">
        <f>_xlfn.XLOOKUP(Orders[[#This Row],[Customer ID]],customers!$A$1:$A$1001,customers!$I$1:$I$1001,"N/A",0)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"N/A", (_xlfn.XLOOKUP(C518,customers!$A$1:$A$1001,customers!$C$1:$C$1001,0)))</f>
        <v>N/A</v>
      </c>
      <c r="H518" s="2" t="str">
        <f>_xlfn.XLOOKUP(C518,customers!$A$1:$A$1001,customers!$G$1:$G$1001,"N/A",0)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L518*E518</f>
        <v>102.92499999999998</v>
      </c>
      <c r="N518" t="str">
        <f>IF(orders!I518="Rob","Robusta",IF(orders!I518="Exc","Excelsa",IF(orders!I518="Ara","Arabica",IF(orders!I518="Lib","Liberica",""))))</f>
        <v>Robusta</v>
      </c>
      <c r="O518" t="str">
        <f>IF(J518="L","Light", IF(J518="M","Medium", IF(J518="D","Dark","")))</f>
        <v>Dark</v>
      </c>
      <c r="P518" t="str">
        <f>_xlfn.XLOOKUP(Orders[[#This Row],[Customer ID]],customers!$A$1:$A$1001,customers!$I$1:$I$1001,"N/A",0)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"N/A", (_xlfn.XLOOKUP(C519,customers!$A$1:$A$1001,customers!$C$1:$C$1001,0)))</f>
        <v>N/A</v>
      </c>
      <c r="H519" s="2" t="str">
        <f>_xlfn.XLOOKUP(C519,customers!$A$1:$A$1001,customers!$G$1:$G$1001,"N/A",0)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L519*E519</f>
        <v>7.77</v>
      </c>
      <c r="N519" t="str">
        <f>IF(orders!I519="Rob","Robusta",IF(orders!I519="Exc","Excelsa",IF(orders!I519="Ara","Arabica",IF(orders!I519="Lib","Liberica",""))))</f>
        <v>Liberica</v>
      </c>
      <c r="O519" t="str">
        <f>IF(J519="L","Light", IF(J519="M","Medium", IF(J519="D","Dark","")))</f>
        <v>Dark</v>
      </c>
      <c r="P519" t="str">
        <f>_xlfn.XLOOKUP(Orders[[#This Row],[Customer ID]],customers!$A$1:$A$1001,customers!$I$1:$I$1001,"N/A",0)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"N/A", (_xlfn.XLOOKUP(C520,customers!$A$1:$A$1001,customers!$C$1:$C$1001,0)))</f>
        <v>kimortsee@alexa.com</v>
      </c>
      <c r="H520" s="2" t="str">
        <f>_xlfn.XLOOKUP(C520,customers!$A$1:$A$1001,customers!$G$1:$G$1001,"N/A",0)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L520*E520</f>
        <v>139.72499999999999</v>
      </c>
      <c r="N520" t="str">
        <f>IF(orders!I520="Rob","Robusta",IF(orders!I520="Exc","Excelsa",IF(orders!I520="Ara","Arabica",IF(orders!I520="Lib","Liberica",""))))</f>
        <v>Excelsa</v>
      </c>
      <c r="O520" t="str">
        <f>IF(J520="L","Light", IF(J520="M","Medium", IF(J520="D","Dark","")))</f>
        <v>Dark</v>
      </c>
      <c r="P520" t="str">
        <f>_xlfn.XLOOKUP(Orders[[#This Row],[Customer ID]],customers!$A$1:$A$1001,customers!$I$1:$I$1001,"N/A",0)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"N/A", (_xlfn.XLOOKUP(C521,customers!$A$1:$A$1001,customers!$C$1:$C$1001,0)))</f>
        <v>murione5@alexa.com</v>
      </c>
      <c r="H521" s="2" t="str">
        <f>_xlfn.XLOOKUP(C521,customers!$A$1:$A$1001,customers!$G$1:$G$1001,"N/A",0)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L521*E521</f>
        <v>11.94</v>
      </c>
      <c r="N521" t="str">
        <f>IF(orders!I521="Rob","Robusta",IF(orders!I521="Exc","Excelsa",IF(orders!I521="Ara","Arabica",IF(orders!I521="Lib","Liberica",""))))</f>
        <v>Arabica</v>
      </c>
      <c r="O521" t="str">
        <f>IF(J521="L","Light", IF(J521="M","Medium", IF(J521="D","Dark","")))</f>
        <v>Dark</v>
      </c>
      <c r="P521" t="str">
        <f>_xlfn.XLOOKUP(Orders[[#This Row],[Customer ID]],customers!$A$1:$A$1001,customers!$I$1:$I$1001,"N/A",0)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"N/A", (_xlfn.XLOOKUP(C522,customers!$A$1:$A$1001,customers!$C$1:$C$1001,0)))</f>
        <v>marmisteadeg@blogtalkradio.com</v>
      </c>
      <c r="H522" s="2" t="str">
        <f>_xlfn.XLOOKUP(C522,customers!$A$1:$A$1001,customers!$G$1:$G$1001,"N/A",0)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L522*E522</f>
        <v>3.8849999999999998</v>
      </c>
      <c r="N522" t="str">
        <f>IF(orders!I522="Rob","Robusta",IF(orders!I522="Exc","Excelsa",IF(orders!I522="Ara","Arabica",IF(orders!I522="Lib","Liberica",""))))</f>
        <v>Liberica</v>
      </c>
      <c r="O522" t="str">
        <f>IF(J522="L","Light", IF(J522="M","Medium", IF(J522="D","Dark","")))</f>
        <v>Dark</v>
      </c>
      <c r="P522" t="str">
        <f>_xlfn.XLOOKUP(Orders[[#This Row],[Customer ID]],customers!$A$1:$A$1001,customers!$I$1:$I$1001,"N/A",0)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"N/A", (_xlfn.XLOOKUP(C523,customers!$A$1:$A$1001,customers!$C$1:$C$1001,0)))</f>
        <v>marmisteadeg@blogtalkradio.com</v>
      </c>
      <c r="H523" s="2" t="str">
        <f>_xlfn.XLOOKUP(C523,customers!$A$1:$A$1001,customers!$G$1:$G$1001,"N/A",0)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L523*E523</f>
        <v>39.799999999999997</v>
      </c>
      <c r="N523" t="str">
        <f>IF(orders!I523="Rob","Robusta",IF(orders!I523="Exc","Excelsa",IF(orders!I523="Ara","Arabica",IF(orders!I523="Lib","Liberica",""))))</f>
        <v>Robusta</v>
      </c>
      <c r="O523" t="str">
        <f>IF(J523="L","Light", IF(J523="M","Medium", IF(J523="D","Dark","")))</f>
        <v>Medium</v>
      </c>
      <c r="P523" t="str">
        <f>_xlfn.XLOOKUP(Orders[[#This Row],[Customer ID]],customers!$A$1:$A$1001,customers!$I$1:$I$1001,"N/A",0)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"N/A", (_xlfn.XLOOKUP(C524,customers!$A$1:$A$1001,customers!$C$1:$C$1001,0)))</f>
        <v>vupstoneei@google.pl</v>
      </c>
      <c r="H524" s="2" t="str">
        <f>_xlfn.XLOOKUP(C524,customers!$A$1:$A$1001,customers!$G$1:$G$1001,"N/A",0)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L524*E524</f>
        <v>29.849999999999998</v>
      </c>
      <c r="N524" t="str">
        <f>IF(orders!I524="Rob","Robusta",IF(orders!I524="Exc","Excelsa",IF(orders!I524="Ara","Arabica",IF(orders!I524="Lib","Liberica",""))))</f>
        <v>Robusta</v>
      </c>
      <c r="O524" t="str">
        <f>IF(J524="L","Light", IF(J524="M","Medium", IF(J524="D","Dark","")))</f>
        <v>Medium</v>
      </c>
      <c r="P524" t="str">
        <f>_xlfn.XLOOKUP(Orders[[#This Row],[Customer ID]],customers!$A$1:$A$1001,customers!$I$1:$I$1001,"N/A",0)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"N/A", (_xlfn.XLOOKUP(C525,customers!$A$1:$A$1001,customers!$C$1:$C$1001,0)))</f>
        <v>bbeelbyej@rediff.com</v>
      </c>
      <c r="H525" s="2" t="str">
        <f>_xlfn.XLOOKUP(C525,customers!$A$1:$A$1001,customers!$G$1:$G$1001,"N/A",0)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L525*E525</f>
        <v>29.784999999999997</v>
      </c>
      <c r="N525" t="str">
        <f>IF(orders!I525="Rob","Robusta",IF(orders!I525="Exc","Excelsa",IF(orders!I525="Ara","Arabica",IF(orders!I525="Lib","Liberica",""))))</f>
        <v>Liberica</v>
      </c>
      <c r="O525" t="str">
        <f>IF(J525="L","Light", IF(J525="M","Medium", IF(J525="D","Dark","")))</f>
        <v>Dark</v>
      </c>
      <c r="P525" t="str">
        <f>_xlfn.XLOOKUP(Orders[[#This Row],[Customer ID]],customers!$A$1:$A$1001,customers!$I$1:$I$1001,"N/A",0)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"N/A", (_xlfn.XLOOKUP(C526,customers!$A$1:$A$1001,customers!$C$1:$C$1001,0)))</f>
        <v>N/A</v>
      </c>
      <c r="H526" s="2" t="str">
        <f>_xlfn.XLOOKUP(C526,customers!$A$1:$A$1001,customers!$G$1:$G$1001,"N/A",0)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L526*E526</f>
        <v>72.91</v>
      </c>
      <c r="N526" t="str">
        <f>IF(orders!I526="Rob","Robusta",IF(orders!I526="Exc","Excelsa",IF(orders!I526="Ara","Arabica",IF(orders!I526="Lib","Liberica",""))))</f>
        <v>Liberica</v>
      </c>
      <c r="O526" t="str">
        <f>IF(J526="L","Light", IF(J526="M","Medium", IF(J526="D","Dark","")))</f>
        <v>Light</v>
      </c>
      <c r="P526" t="str">
        <f>_xlfn.XLOOKUP(Orders[[#This Row],[Customer ID]],customers!$A$1:$A$1001,customers!$I$1:$I$1001,"N/A",0)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"N/A", (_xlfn.XLOOKUP(C527,customers!$A$1:$A$1001,customers!$C$1:$C$1001,0)))</f>
        <v>N/A</v>
      </c>
      <c r="H527" s="2" t="str">
        <f>_xlfn.XLOOKUP(C527,customers!$A$1:$A$1001,customers!$G$1:$G$1001,"N/A",0)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L527*E527</f>
        <v>13.424999999999997</v>
      </c>
      <c r="N527" t="str">
        <f>IF(orders!I527="Rob","Robusta",IF(orders!I527="Exc","Excelsa",IF(orders!I527="Ara","Arabica",IF(orders!I527="Lib","Liberica",""))))</f>
        <v>Robusta</v>
      </c>
      <c r="O527" t="str">
        <f>IF(J527="L","Light", IF(J527="M","Medium", IF(J527="D","Dark","")))</f>
        <v>Dark</v>
      </c>
      <c r="P527" t="str">
        <f>_xlfn.XLOOKUP(Orders[[#This Row],[Customer ID]],customers!$A$1:$A$1001,customers!$I$1:$I$1001,"N/A",0)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"N/A", (_xlfn.XLOOKUP(C528,customers!$A$1:$A$1001,customers!$C$1:$C$1001,0)))</f>
        <v>wspeechlyem@amazon.com</v>
      </c>
      <c r="H528" s="2" t="str">
        <f>_xlfn.XLOOKUP(C528,customers!$A$1:$A$1001,customers!$G$1:$G$1001,"N/A",0)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L528*E528</f>
        <v>126.49999999999999</v>
      </c>
      <c r="N528" t="str">
        <f>IF(orders!I528="Rob","Robusta",IF(orders!I528="Exc","Excelsa",IF(orders!I528="Ara","Arabica",IF(orders!I528="Lib","Liberica",""))))</f>
        <v>Excelsa</v>
      </c>
      <c r="O528" t="str">
        <f>IF(J528="L","Light", IF(J528="M","Medium", IF(J528="D","Dark","")))</f>
        <v>Medium</v>
      </c>
      <c r="P528" t="str">
        <f>_xlfn.XLOOKUP(Orders[[#This Row],[Customer ID]],customers!$A$1:$A$1001,customers!$I$1:$I$1001,"N/A",0)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"N/A", (_xlfn.XLOOKUP(C529,customers!$A$1:$A$1001,customers!$C$1:$C$1001,0)))</f>
        <v>iphillpoten@buzzfeed.com</v>
      </c>
      <c r="H529" s="2" t="str">
        <f>_xlfn.XLOOKUP(C529,customers!$A$1:$A$1001,customers!$G$1:$G$1001,"N/A",0)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L529*E529</f>
        <v>41.25</v>
      </c>
      <c r="N529" t="str">
        <f>IF(orders!I529="Rob","Robusta",IF(orders!I529="Exc","Excelsa",IF(orders!I529="Ara","Arabica",IF(orders!I529="Lib","Liberica",""))))</f>
        <v>Excelsa</v>
      </c>
      <c r="O529" t="str">
        <f>IF(J529="L","Light", IF(J529="M","Medium", IF(J529="D","Dark","")))</f>
        <v>Medium</v>
      </c>
      <c r="P529" t="str">
        <f>_xlfn.XLOOKUP(Orders[[#This Row],[Customer ID]],customers!$A$1:$A$1001,customers!$I$1:$I$1001,"N/A",0)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"N/A", (_xlfn.XLOOKUP(C530,customers!$A$1:$A$1001,customers!$C$1:$C$1001,0)))</f>
        <v>lpennaccieo@statcounter.com</v>
      </c>
      <c r="H530" s="2" t="str">
        <f>_xlfn.XLOOKUP(C530,customers!$A$1:$A$1001,customers!$G$1:$G$1001,"N/A",0)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L530*E530</f>
        <v>53.46</v>
      </c>
      <c r="N530" t="str">
        <f>IF(orders!I530="Rob","Robusta",IF(orders!I530="Exc","Excelsa",IF(orders!I530="Ara","Arabica",IF(orders!I530="Lib","Liberica",""))))</f>
        <v>Excelsa</v>
      </c>
      <c r="O530" t="str">
        <f>IF(J530="L","Light", IF(J530="M","Medium", IF(J530="D","Dark","")))</f>
        <v>Light</v>
      </c>
      <c r="P530" t="str">
        <f>_xlfn.XLOOKUP(Orders[[#This Row],[Customer ID]],customers!$A$1:$A$1001,customers!$I$1:$I$1001,"N/A",0)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"N/A", (_xlfn.XLOOKUP(C531,customers!$A$1:$A$1001,customers!$C$1:$C$1001,0)))</f>
        <v>sarpinep@moonfruit.com</v>
      </c>
      <c r="H531" s="2" t="str">
        <f>_xlfn.XLOOKUP(C531,customers!$A$1:$A$1001,customers!$G$1:$G$1001,"N/A",0)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L531*E531</f>
        <v>59.699999999999996</v>
      </c>
      <c r="N531" t="str">
        <f>IF(orders!I531="Rob","Robusta",IF(orders!I531="Exc","Excelsa",IF(orders!I531="Ara","Arabica",IF(orders!I531="Lib","Liberica",""))))</f>
        <v>Robusta</v>
      </c>
      <c r="O531" t="str">
        <f>IF(J531="L","Light", IF(J531="M","Medium", IF(J531="D","Dark","")))</f>
        <v>Medium</v>
      </c>
      <c r="P531" t="str">
        <f>_xlfn.XLOOKUP(Orders[[#This Row],[Customer ID]],customers!$A$1:$A$1001,customers!$I$1:$I$1001,"N/A",0)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"N/A", (_xlfn.XLOOKUP(C532,customers!$A$1:$A$1001,customers!$C$1:$C$1001,0)))</f>
        <v>dfrieseq@cargocollective.com</v>
      </c>
      <c r="H532" s="2" t="str">
        <f>_xlfn.XLOOKUP(C532,customers!$A$1:$A$1001,customers!$G$1:$G$1001,"N/A",0)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L532*E532</f>
        <v>59.699999999999996</v>
      </c>
      <c r="N532" t="str">
        <f>IF(orders!I532="Rob","Robusta",IF(orders!I532="Exc","Excelsa",IF(orders!I532="Ara","Arabica",IF(orders!I532="Lib","Liberica",""))))</f>
        <v>Robusta</v>
      </c>
      <c r="O532" t="str">
        <f>IF(J532="L","Light", IF(J532="M","Medium", IF(J532="D","Dark","")))</f>
        <v>Medium</v>
      </c>
      <c r="P532" t="str">
        <f>_xlfn.XLOOKUP(Orders[[#This Row],[Customer ID]],customers!$A$1:$A$1001,customers!$I$1:$I$1001,"N/A",0)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"N/A", (_xlfn.XLOOKUP(C533,customers!$A$1:$A$1001,customers!$C$1:$C$1001,0)))</f>
        <v>rsharerer@flavors.me</v>
      </c>
      <c r="H533" s="2" t="str">
        <f>_xlfn.XLOOKUP(C533,customers!$A$1:$A$1001,customers!$G$1:$G$1001,"N/A",0)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L533*E533</f>
        <v>44.75</v>
      </c>
      <c r="N533" t="str">
        <f>IF(orders!I533="Rob","Robusta",IF(orders!I533="Exc","Excelsa",IF(orders!I533="Ara","Arabica",IF(orders!I533="Lib","Liberica",""))))</f>
        <v>Robusta</v>
      </c>
      <c r="O533" t="str">
        <f>IF(J533="L","Light", IF(J533="M","Medium", IF(J533="D","Dark","")))</f>
        <v>Dark</v>
      </c>
      <c r="P533" t="str">
        <f>_xlfn.XLOOKUP(Orders[[#This Row],[Customer ID]],customers!$A$1:$A$1001,customers!$I$1:$I$1001,"N/A",0)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"N/A", (_xlfn.XLOOKUP(C534,customers!$A$1:$A$1001,customers!$C$1:$C$1001,0)))</f>
        <v>nnasebyes@umich.edu</v>
      </c>
      <c r="H534" s="2" t="str">
        <f>_xlfn.XLOOKUP(C534,customers!$A$1:$A$1001,customers!$G$1:$G$1001,"N/A",0)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L534*E534</f>
        <v>16.5</v>
      </c>
      <c r="N534" t="str">
        <f>IF(orders!I534="Rob","Robusta",IF(orders!I534="Exc","Excelsa",IF(orders!I534="Ara","Arabica",IF(orders!I534="Lib","Liberica",""))))</f>
        <v>Excelsa</v>
      </c>
      <c r="O534" t="str">
        <f>IF(J534="L","Light", IF(J534="M","Medium", IF(J534="D","Dark","")))</f>
        <v>Medium</v>
      </c>
      <c r="P534" t="str">
        <f>_xlfn.XLOOKUP(Orders[[#This Row],[Customer ID]],customers!$A$1:$A$1001,customers!$I$1:$I$1001,"N/A",0)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"N/A", (_xlfn.XLOOKUP(C535,customers!$A$1:$A$1001,customers!$C$1:$C$1001,0)))</f>
        <v>N/A</v>
      </c>
      <c r="H535" s="2" t="str">
        <f>_xlfn.XLOOKUP(C535,customers!$A$1:$A$1001,customers!$G$1:$G$1001,"N/A",0)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L535*E535</f>
        <v>21.479999999999997</v>
      </c>
      <c r="N535" t="str">
        <f>IF(orders!I535="Rob","Robusta",IF(orders!I535="Exc","Excelsa",IF(orders!I535="Ara","Arabica",IF(orders!I535="Lib","Liberica",""))))</f>
        <v>Robusta</v>
      </c>
      <c r="O535" t="str">
        <f>IF(J535="L","Light", IF(J535="M","Medium", IF(J535="D","Dark","")))</f>
        <v>Dark</v>
      </c>
      <c r="P535" t="str">
        <f>_xlfn.XLOOKUP(Orders[[#This Row],[Customer ID]],customers!$A$1:$A$1001,customers!$I$1:$I$1001,"N/A",0)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"N/A", (_xlfn.XLOOKUP(C536,customers!$A$1:$A$1001,customers!$C$1:$C$1001,0)))</f>
        <v>koculleneu@ca.gov</v>
      </c>
      <c r="H536" s="2" t="str">
        <f>_xlfn.XLOOKUP(C536,customers!$A$1:$A$1001,customers!$G$1:$G$1001,"N/A",0)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L536*E536</f>
        <v>45.769999999999996</v>
      </c>
      <c r="N536" t="str">
        <f>IF(orders!I536="Rob","Robusta",IF(orders!I536="Exc","Excelsa",IF(orders!I536="Ara","Arabica",IF(orders!I536="Lib","Liberica",""))))</f>
        <v>Robusta</v>
      </c>
      <c r="O536" t="str">
        <f>IF(J536="L","Light", IF(J536="M","Medium", IF(J536="D","Dark","")))</f>
        <v>Medium</v>
      </c>
      <c r="P536" t="str">
        <f>_xlfn.XLOOKUP(Orders[[#This Row],[Customer ID]],customers!$A$1:$A$1001,customers!$I$1:$I$1001,"N/A",0)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"N/A", (_xlfn.XLOOKUP(C537,customers!$A$1:$A$1001,customers!$C$1:$C$1001,0)))</f>
        <v>N/A</v>
      </c>
      <c r="H537" s="2" t="str">
        <f>_xlfn.XLOOKUP(C537,customers!$A$1:$A$1001,customers!$G$1:$G$1001,"N/A",0)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L537*E537</f>
        <v>9.51</v>
      </c>
      <c r="N537" t="str">
        <f>IF(orders!I537="Rob","Robusta",IF(orders!I537="Exc","Excelsa",IF(orders!I537="Ara","Arabica",IF(orders!I537="Lib","Liberica",""))))</f>
        <v>Liberica</v>
      </c>
      <c r="O537" t="str">
        <f>IF(J537="L","Light", IF(J537="M","Medium", IF(J537="D","Dark","")))</f>
        <v>Light</v>
      </c>
      <c r="P537" t="str">
        <f>_xlfn.XLOOKUP(Orders[[#This Row],[Customer ID]],customers!$A$1:$A$1001,customers!$I$1:$I$1001,"N/A",0)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"N/A", (_xlfn.XLOOKUP(C538,customers!$A$1:$A$1001,customers!$C$1:$C$1001,0)))</f>
        <v>murione5@alexa.com</v>
      </c>
      <c r="H538" s="2" t="str">
        <f>_xlfn.XLOOKUP(C538,customers!$A$1:$A$1001,customers!$G$1:$G$1001,"N/A",0)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L538*E538</f>
        <v>8.0549999999999997</v>
      </c>
      <c r="N538" t="str">
        <f>IF(orders!I538="Rob","Robusta",IF(orders!I538="Exc","Excelsa",IF(orders!I538="Ara","Arabica",IF(orders!I538="Lib","Liberica",""))))</f>
        <v>Robusta</v>
      </c>
      <c r="O538" t="str">
        <f>IF(J538="L","Light", IF(J538="M","Medium", IF(J538="D","Dark","")))</f>
        <v>Dark</v>
      </c>
      <c r="P538" t="str">
        <f>_xlfn.XLOOKUP(Orders[[#This Row],[Customer ID]],customers!$A$1:$A$1001,customers!$I$1:$I$1001,"N/A",0)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"N/A", (_xlfn.XLOOKUP(C539,customers!$A$1:$A$1001,customers!$C$1:$C$1001,0)))</f>
        <v>hbranganex@woothemes.com</v>
      </c>
      <c r="H539" s="2" t="str">
        <f>_xlfn.XLOOKUP(C539,customers!$A$1:$A$1001,customers!$G$1:$G$1001,"N/A",0)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L539*E539</f>
        <v>111.78</v>
      </c>
      <c r="N539" t="str">
        <f>IF(orders!I539="Rob","Robusta",IF(orders!I539="Exc","Excelsa",IF(orders!I539="Ara","Arabica",IF(orders!I539="Lib","Liberica",""))))</f>
        <v>Excelsa</v>
      </c>
      <c r="O539" t="str">
        <f>IF(J539="L","Light", IF(J539="M","Medium", IF(J539="D","Dark","")))</f>
        <v>Dark</v>
      </c>
      <c r="P539" t="str">
        <f>_xlfn.XLOOKUP(Orders[[#This Row],[Customer ID]],customers!$A$1:$A$1001,customers!$I$1:$I$1001,"N/A",0)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"N/A", (_xlfn.XLOOKUP(C540,customers!$A$1:$A$1001,customers!$C$1:$C$1001,0)))</f>
        <v>agallyoney@engadget.com</v>
      </c>
      <c r="H540" s="2" t="str">
        <f>_xlfn.XLOOKUP(C540,customers!$A$1:$A$1001,customers!$G$1:$G$1001,"N/A",0)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L540*E540</f>
        <v>10.739999999999998</v>
      </c>
      <c r="N540" t="str">
        <f>IF(orders!I540="Rob","Robusta",IF(orders!I540="Exc","Excelsa",IF(orders!I540="Ara","Arabica",IF(orders!I540="Lib","Liberica",""))))</f>
        <v>Robusta</v>
      </c>
      <c r="O540" t="str">
        <f>IF(J540="L","Light", IF(J540="M","Medium", IF(J540="D","Dark","")))</f>
        <v>Dark</v>
      </c>
      <c r="P540" t="str">
        <f>_xlfn.XLOOKUP(Orders[[#This Row],[Customer ID]],customers!$A$1:$A$1001,customers!$I$1:$I$1001,"N/A",0)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"N/A", (_xlfn.XLOOKUP(C541,customers!$A$1:$A$1001,customers!$C$1:$C$1001,0)))</f>
        <v>bdomangeez@yahoo.co.jp</v>
      </c>
      <c r="H541" s="2" t="str">
        <f>_xlfn.XLOOKUP(C541,customers!$A$1:$A$1001,customers!$G$1:$G$1001,"N/A",0)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L541*E541</f>
        <v>26.849999999999994</v>
      </c>
      <c r="N541" t="str">
        <f>IF(orders!I541="Rob","Robusta",IF(orders!I541="Exc","Excelsa",IF(orders!I541="Ara","Arabica",IF(orders!I541="Lib","Liberica",""))))</f>
        <v>Robusta</v>
      </c>
      <c r="O541" t="str">
        <f>IF(J541="L","Light", IF(J541="M","Medium", IF(J541="D","Dark","")))</f>
        <v>Dark</v>
      </c>
      <c r="P541" t="str">
        <f>_xlfn.XLOOKUP(Orders[[#This Row],[Customer ID]],customers!$A$1:$A$1001,customers!$I$1:$I$1001,"N/A",0)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"N/A", (_xlfn.XLOOKUP(C542,customers!$A$1:$A$1001,customers!$C$1:$C$1001,0)))</f>
        <v>koslerf0@gmpg.org</v>
      </c>
      <c r="H542" s="2" t="str">
        <f>_xlfn.XLOOKUP(C542,customers!$A$1:$A$1001,customers!$G$1:$G$1001,"N/A",0)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L542*E542</f>
        <v>63.4</v>
      </c>
      <c r="N542" t="str">
        <f>IF(orders!I542="Rob","Robusta",IF(orders!I542="Exc","Excelsa",IF(orders!I542="Ara","Arabica",IF(orders!I542="Lib","Liberica",""))))</f>
        <v>Liberica</v>
      </c>
      <c r="O542" t="str">
        <f>IF(J542="L","Light", IF(J542="M","Medium", IF(J542="D","Dark","")))</f>
        <v>Light</v>
      </c>
      <c r="P542" t="str">
        <f>_xlfn.XLOOKUP(Orders[[#This Row],[Customer ID]],customers!$A$1:$A$1001,customers!$I$1:$I$1001,"N/A",0)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"N/A", (_xlfn.XLOOKUP(C543,customers!$A$1:$A$1001,customers!$C$1:$C$1001,0)))</f>
        <v>N/A</v>
      </c>
      <c r="H543" s="2" t="str">
        <f>_xlfn.XLOOKUP(C543,customers!$A$1:$A$1001,customers!$G$1:$G$1001,"N/A",0)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L543*E543</f>
        <v>22.884999999999998</v>
      </c>
      <c r="N543" t="str">
        <f>IF(orders!I543="Rob","Robusta",IF(orders!I543="Exc","Excelsa",IF(orders!I543="Ara","Arabica",IF(orders!I543="Lib","Liberica",""))))</f>
        <v>Arabica</v>
      </c>
      <c r="O543" t="str">
        <f>IF(J543="L","Light", IF(J543="M","Medium", IF(J543="D","Dark","")))</f>
        <v>Dark</v>
      </c>
      <c r="P543" t="str">
        <f>_xlfn.XLOOKUP(Orders[[#This Row],[Customer ID]],customers!$A$1:$A$1001,customers!$I$1:$I$1001,"N/A",0)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"N/A", (_xlfn.XLOOKUP(C544,customers!$A$1:$A$1001,customers!$C$1:$C$1001,0)))</f>
        <v>zpellettf2@dailymotion.com</v>
      </c>
      <c r="H544" s="2" t="str">
        <f>_xlfn.XLOOKUP(C544,customers!$A$1:$A$1001,customers!$G$1:$G$1001,"N/A",0)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L544*E544</f>
        <v>103.49999999999999</v>
      </c>
      <c r="N544" t="str">
        <f>IF(orders!I544="Rob","Robusta",IF(orders!I544="Exc","Excelsa",IF(orders!I544="Ara","Arabica",IF(orders!I544="Lib","Liberica",""))))</f>
        <v>Arabica</v>
      </c>
      <c r="O544" t="str">
        <f>IF(J544="L","Light", IF(J544="M","Medium", IF(J544="D","Dark","")))</f>
        <v>Medium</v>
      </c>
      <c r="P544" t="str">
        <f>_xlfn.XLOOKUP(Orders[[#This Row],[Customer ID]],customers!$A$1:$A$1001,customers!$I$1:$I$1001,"N/A",0)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"N/A", (_xlfn.XLOOKUP(C545,customers!$A$1:$A$1001,customers!$C$1:$C$1001,0)))</f>
        <v>isprakesf3@spiegel.de</v>
      </c>
      <c r="H545" s="2" t="str">
        <f>_xlfn.XLOOKUP(C545,customers!$A$1:$A$1001,customers!$G$1:$G$1001,"N/A",0)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L545*E545</f>
        <v>54.969999999999992</v>
      </c>
      <c r="N545" t="str">
        <f>IF(orders!I545="Rob","Robusta",IF(orders!I545="Exc","Excelsa",IF(orders!I545="Ara","Arabica",IF(orders!I545="Lib","Liberica",""))))</f>
        <v>Robusta</v>
      </c>
      <c r="O545" t="str">
        <f>IF(J545="L","Light", IF(J545="M","Medium", IF(J545="D","Dark","")))</f>
        <v>Light</v>
      </c>
      <c r="P545" t="str">
        <f>_xlfn.XLOOKUP(Orders[[#This Row],[Customer ID]],customers!$A$1:$A$1001,customers!$I$1:$I$1001,"N/A",0)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"N/A", (_xlfn.XLOOKUP(C546,customers!$A$1:$A$1001,customers!$C$1:$C$1001,0)))</f>
        <v>hfromantf4@ucsd.edu</v>
      </c>
      <c r="H546" s="2" t="str">
        <f>_xlfn.XLOOKUP(C546,customers!$A$1:$A$1001,customers!$G$1:$G$1001,"N/A",0)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L546*E546</f>
        <v>15.54</v>
      </c>
      <c r="N546" t="str">
        <f>IF(orders!I546="Rob","Robusta",IF(orders!I546="Exc","Excelsa",IF(orders!I546="Ara","Arabica",IF(orders!I546="Lib","Liberica",""))))</f>
        <v>Arabica</v>
      </c>
      <c r="O546" t="str">
        <f>IF(J546="L","Light", IF(J546="M","Medium", IF(J546="D","Dark","")))</f>
        <v>Light</v>
      </c>
      <c r="P546" t="str">
        <f>_xlfn.XLOOKUP(Orders[[#This Row],[Customer ID]],customers!$A$1:$A$1001,customers!$I$1:$I$1001,"N/A",0)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"N/A", (_xlfn.XLOOKUP(C547,customers!$A$1:$A$1001,customers!$C$1:$C$1001,0)))</f>
        <v>rflearf5@artisteer.com</v>
      </c>
      <c r="H547" s="2" t="str">
        <f>_xlfn.XLOOKUP(C547,customers!$A$1:$A$1001,customers!$G$1:$G$1001,"N/A",0)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L547*E547</f>
        <v>15.54</v>
      </c>
      <c r="N547" t="str">
        <f>IF(orders!I547="Rob","Robusta",IF(orders!I547="Exc","Excelsa",IF(orders!I547="Ara","Arabica",IF(orders!I547="Lib","Liberica",""))))</f>
        <v>Liberica</v>
      </c>
      <c r="O547" t="str">
        <f>IF(J547="L","Light", IF(J547="M","Medium", IF(J547="D","Dark","")))</f>
        <v>Dark</v>
      </c>
      <c r="P547" t="str">
        <f>_xlfn.XLOOKUP(Orders[[#This Row],[Customer ID]],customers!$A$1:$A$1001,customers!$I$1:$I$1001,"N/A",0)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"N/A", (_xlfn.XLOOKUP(C548,customers!$A$1:$A$1001,customers!$C$1:$C$1001,0)))</f>
        <v>N/A</v>
      </c>
      <c r="H548" s="2" t="str">
        <f>_xlfn.XLOOKUP(C548,customers!$A$1:$A$1001,customers!$G$1:$G$1001,"N/A",0)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L548*E548</f>
        <v>83.835000000000008</v>
      </c>
      <c r="N548" t="str">
        <f>IF(orders!I548="Rob","Robusta",IF(orders!I548="Exc","Excelsa",IF(orders!I548="Ara","Arabica",IF(orders!I548="Lib","Liberica",""))))</f>
        <v>Excelsa</v>
      </c>
      <c r="O548" t="str">
        <f>IF(J548="L","Light", IF(J548="M","Medium", IF(J548="D","Dark","")))</f>
        <v>Dark</v>
      </c>
      <c r="P548" t="str">
        <f>_xlfn.XLOOKUP(Orders[[#This Row],[Customer ID]],customers!$A$1:$A$1001,customers!$I$1:$I$1001,"N/A",0)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"N/A", (_xlfn.XLOOKUP(C549,customers!$A$1:$A$1001,customers!$C$1:$C$1001,0)))</f>
        <v>wlightollersf9@baidu.com</v>
      </c>
      <c r="H549" s="2" t="str">
        <f>_xlfn.XLOOKUP(C549,customers!$A$1:$A$1001,customers!$G$1:$G$1001,"N/A",0)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L549*E549</f>
        <v>10.754999999999999</v>
      </c>
      <c r="N549" t="str">
        <f>IF(orders!I549="Rob","Robusta",IF(orders!I549="Exc","Excelsa",IF(orders!I549="Ara","Arabica",IF(orders!I549="Lib","Liberica",""))))</f>
        <v>Robusta</v>
      </c>
      <c r="O549" t="str">
        <f>IF(J549="L","Light", IF(J549="M","Medium", IF(J549="D","Dark","")))</f>
        <v>Light</v>
      </c>
      <c r="P549" t="str">
        <f>_xlfn.XLOOKUP(Orders[[#This Row],[Customer ID]],customers!$A$1:$A$1001,customers!$I$1:$I$1001,"N/A",0)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"N/A", (_xlfn.XLOOKUP(C550,customers!$A$1:$A$1001,customers!$C$1:$C$1001,0)))</f>
        <v>bmundenf8@elpais.com</v>
      </c>
      <c r="H550" s="2" t="str">
        <f>_xlfn.XLOOKUP(C550,customers!$A$1:$A$1001,customers!$G$1:$G$1001,"N/A",0)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L550*E550</f>
        <v>13.365</v>
      </c>
      <c r="N550" t="str">
        <f>IF(orders!I550="Rob","Robusta",IF(orders!I550="Exc","Excelsa",IF(orders!I550="Ara","Arabica",IF(orders!I550="Lib","Liberica",""))))</f>
        <v>Excelsa</v>
      </c>
      <c r="O550" t="str">
        <f>IF(J550="L","Light", IF(J550="M","Medium", IF(J550="D","Dark","")))</f>
        <v>Light</v>
      </c>
      <c r="P550" t="str">
        <f>_xlfn.XLOOKUP(Orders[[#This Row],[Customer ID]],customers!$A$1:$A$1001,customers!$I$1:$I$1001,"N/A",0)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"N/A", (_xlfn.XLOOKUP(C551,customers!$A$1:$A$1001,customers!$C$1:$C$1001,0)))</f>
        <v>wlightollersf9@baidu.com</v>
      </c>
      <c r="H551" s="2" t="str">
        <f>_xlfn.XLOOKUP(C551,customers!$A$1:$A$1001,customers!$G$1:$G$1001,"N/A",0)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L551*E551</f>
        <v>17.82</v>
      </c>
      <c r="N551" t="str">
        <f>IF(orders!I551="Rob","Robusta",IF(orders!I551="Exc","Excelsa",IF(orders!I551="Ara","Arabica",IF(orders!I551="Lib","Liberica",""))))</f>
        <v>Excelsa</v>
      </c>
      <c r="O551" t="str">
        <f>IF(J551="L","Light", IF(J551="M","Medium", IF(J551="D","Dark","")))</f>
        <v>Light</v>
      </c>
      <c r="P551" t="str">
        <f>_xlfn.XLOOKUP(Orders[[#This Row],[Customer ID]],customers!$A$1:$A$1001,customers!$I$1:$I$1001,"N/A",0)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"N/A", (_xlfn.XLOOKUP(C552,customers!$A$1:$A$1001,customers!$C$1:$C$1001,0)))</f>
        <v>nbrakespearfa@rediff.com</v>
      </c>
      <c r="H552" s="2" t="str">
        <f>_xlfn.XLOOKUP(C552,customers!$A$1:$A$1001,customers!$G$1:$G$1001,"N/A",0)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L552*E552</f>
        <v>23.31</v>
      </c>
      <c r="N552" t="str">
        <f>IF(orders!I552="Rob","Robusta",IF(orders!I552="Exc","Excelsa",IF(orders!I552="Ara","Arabica",IF(orders!I552="Lib","Liberica",""))))</f>
        <v>Liberica</v>
      </c>
      <c r="O552" t="str">
        <f>IF(J552="L","Light", IF(J552="M","Medium", IF(J552="D","Dark","")))</f>
        <v>Dark</v>
      </c>
      <c r="P552" t="str">
        <f>_xlfn.XLOOKUP(Orders[[#This Row],[Customer ID]],customers!$A$1:$A$1001,customers!$I$1:$I$1001,"N/A",0)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"N/A", (_xlfn.XLOOKUP(C553,customers!$A$1:$A$1001,customers!$C$1:$C$1001,0)))</f>
        <v>mglawsopfb@reverbnation.com</v>
      </c>
      <c r="H553" s="2" t="str">
        <f>_xlfn.XLOOKUP(C553,customers!$A$1:$A$1001,customers!$G$1:$G$1001,"N/A",0)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L553*E553</f>
        <v>7.29</v>
      </c>
      <c r="N553" t="str">
        <f>IF(orders!I553="Rob","Robusta",IF(orders!I553="Exc","Excelsa",IF(orders!I553="Ara","Arabica",IF(orders!I553="Lib","Liberica",""))))</f>
        <v>Excelsa</v>
      </c>
      <c r="O553" t="str">
        <f>IF(J553="L","Light", IF(J553="M","Medium", IF(J553="D","Dark","")))</f>
        <v>Dark</v>
      </c>
      <c r="P553" t="str">
        <f>_xlfn.XLOOKUP(Orders[[#This Row],[Customer ID]],customers!$A$1:$A$1001,customers!$I$1:$I$1001,"N/A",0)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"N/A", (_xlfn.XLOOKUP(C554,customers!$A$1:$A$1001,customers!$C$1:$C$1001,0)))</f>
        <v>galbertsfc@etsy.com</v>
      </c>
      <c r="H554" s="2" t="str">
        <f>_xlfn.XLOOKUP(C554,customers!$A$1:$A$1001,customers!$G$1:$G$1001,"N/A",0)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L554*E554</f>
        <v>17.82</v>
      </c>
      <c r="N554" t="str">
        <f>IF(orders!I554="Rob","Robusta",IF(orders!I554="Exc","Excelsa",IF(orders!I554="Ara","Arabica",IF(orders!I554="Lib","Liberica",""))))</f>
        <v>Excelsa</v>
      </c>
      <c r="O554" t="str">
        <f>IF(J554="L","Light", IF(J554="M","Medium", IF(J554="D","Dark","")))</f>
        <v>Light</v>
      </c>
      <c r="P554" t="str">
        <f>_xlfn.XLOOKUP(Orders[[#This Row],[Customer ID]],customers!$A$1:$A$1001,customers!$I$1:$I$1001,"N/A",0)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"N/A", (_xlfn.XLOOKUP(C555,customers!$A$1:$A$1001,customers!$C$1:$C$1001,0)))</f>
        <v>vpolglasefd@about.me</v>
      </c>
      <c r="H555" s="2" t="str">
        <f>_xlfn.XLOOKUP(C555,customers!$A$1:$A$1001,customers!$G$1:$G$1001,"N/A",0)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L555*E555</f>
        <v>68.75</v>
      </c>
      <c r="N555" t="str">
        <f>IF(orders!I555="Rob","Robusta",IF(orders!I555="Exc","Excelsa",IF(orders!I555="Ara","Arabica",IF(orders!I555="Lib","Liberica",""))))</f>
        <v>Excelsa</v>
      </c>
      <c r="O555" t="str">
        <f>IF(J555="L","Light", IF(J555="M","Medium", IF(J555="D","Dark","")))</f>
        <v>Medium</v>
      </c>
      <c r="P555" t="str">
        <f>_xlfn.XLOOKUP(Orders[[#This Row],[Customer ID]],customers!$A$1:$A$1001,customers!$I$1:$I$1001,"N/A",0)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"N/A", (_xlfn.XLOOKUP(C556,customers!$A$1:$A$1001,customers!$C$1:$C$1001,0)))</f>
        <v>N/A</v>
      </c>
      <c r="H556" s="2" t="str">
        <f>_xlfn.XLOOKUP(C556,customers!$A$1:$A$1001,customers!$G$1:$G$1001,"N/A",0)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L556*E556</f>
        <v>54.969999999999992</v>
      </c>
      <c r="N556" t="str">
        <f>IF(orders!I556="Rob","Robusta",IF(orders!I556="Exc","Excelsa",IF(orders!I556="Ara","Arabica",IF(orders!I556="Lib","Liberica",""))))</f>
        <v>Robusta</v>
      </c>
      <c r="O556" t="str">
        <f>IF(J556="L","Light", IF(J556="M","Medium", IF(J556="D","Dark","")))</f>
        <v>Light</v>
      </c>
      <c r="P556" t="str">
        <f>_xlfn.XLOOKUP(Orders[[#This Row],[Customer ID]],customers!$A$1:$A$1001,customers!$I$1:$I$1001,"N/A",0)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"N/A", (_xlfn.XLOOKUP(C557,customers!$A$1:$A$1001,customers!$C$1:$C$1001,0)))</f>
        <v>sbuschff@so-net.ne.jp</v>
      </c>
      <c r="H557" s="2" t="str">
        <f>_xlfn.XLOOKUP(C557,customers!$A$1:$A$1001,customers!$G$1:$G$1001,"N/A",0)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L557*E557</f>
        <v>82.5</v>
      </c>
      <c r="N557" t="str">
        <f>IF(orders!I557="Rob","Robusta",IF(orders!I557="Exc","Excelsa",IF(orders!I557="Ara","Arabica",IF(orders!I557="Lib","Liberica",""))))</f>
        <v>Excelsa</v>
      </c>
      <c r="O557" t="str">
        <f>IF(J557="L","Light", IF(J557="M","Medium", IF(J557="D","Dark","")))</f>
        <v>Medium</v>
      </c>
      <c r="P557" t="str">
        <f>_xlfn.XLOOKUP(Orders[[#This Row],[Customer ID]],customers!$A$1:$A$1001,customers!$I$1:$I$1001,"N/A",0)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"N/A", (_xlfn.XLOOKUP(C558,customers!$A$1:$A$1001,customers!$C$1:$C$1001,0)))</f>
        <v>craisbeckfg@webnode.com</v>
      </c>
      <c r="H558" s="2" t="str">
        <f>_xlfn.XLOOKUP(C558,customers!$A$1:$A$1001,customers!$G$1:$G$1001,"N/A",0)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L558*E558</f>
        <v>8.73</v>
      </c>
      <c r="N558" t="str">
        <f>IF(orders!I558="Rob","Robusta",IF(orders!I558="Exc","Excelsa",IF(orders!I558="Ara","Arabica",IF(orders!I558="Lib","Liberica",""))))</f>
        <v>Liberica</v>
      </c>
      <c r="O558" t="str">
        <f>IF(J558="L","Light", IF(J558="M","Medium", IF(J558="D","Dark","")))</f>
        <v>Medium</v>
      </c>
      <c r="P558" t="str">
        <f>_xlfn.XLOOKUP(Orders[[#This Row],[Customer ID]],customers!$A$1:$A$1001,customers!$I$1:$I$1001,"N/A",0)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"N/A", (_xlfn.XLOOKUP(C559,customers!$A$1:$A$1001,customers!$C$1:$C$1001,0)))</f>
        <v>murione5@alexa.com</v>
      </c>
      <c r="H559" s="2" t="str">
        <f>_xlfn.XLOOKUP(C559,customers!$A$1:$A$1001,customers!$G$1:$G$1001,"N/A",0)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L559*E559</f>
        <v>59.4</v>
      </c>
      <c r="N559" t="str">
        <f>IF(orders!I559="Rob","Robusta",IF(orders!I559="Exc","Excelsa",IF(orders!I559="Ara","Arabica",IF(orders!I559="Lib","Liberica",""))))</f>
        <v>Excelsa</v>
      </c>
      <c r="O559" t="str">
        <f>IF(J559="L","Light", IF(J559="M","Medium", IF(J559="D","Dark","")))</f>
        <v>Light</v>
      </c>
      <c r="P559" t="str">
        <f>_xlfn.XLOOKUP(Orders[[#This Row],[Customer ID]],customers!$A$1:$A$1001,customers!$I$1:$I$1001,"N/A",0)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"N/A", (_xlfn.XLOOKUP(C560,customers!$A$1:$A$1001,customers!$C$1:$C$1001,0)))</f>
        <v>N/A</v>
      </c>
      <c r="H560" s="2" t="str">
        <f>_xlfn.XLOOKUP(C560,customers!$A$1:$A$1001,customers!$G$1:$G$1001,"N/A",0)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L560*E560</f>
        <v>15.54</v>
      </c>
      <c r="N560" t="str">
        <f>IF(orders!I560="Rob","Robusta",IF(orders!I560="Exc","Excelsa",IF(orders!I560="Ara","Arabica",IF(orders!I560="Lib","Liberica",""))))</f>
        <v>Liberica</v>
      </c>
      <c r="O560" t="str">
        <f>IF(J560="L","Light", IF(J560="M","Medium", IF(J560="D","Dark","")))</f>
        <v>Dark</v>
      </c>
      <c r="P560" t="str">
        <f>_xlfn.XLOOKUP(Orders[[#This Row],[Customer ID]],customers!$A$1:$A$1001,customers!$I$1:$I$1001,"N/A",0)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"N/A", (_xlfn.XLOOKUP(C561,customers!$A$1:$A$1001,customers!$C$1:$C$1001,0)))</f>
        <v>raynoldfj@ustream.tv</v>
      </c>
      <c r="H561" s="2" t="str">
        <f>_xlfn.XLOOKUP(C561,customers!$A$1:$A$1001,customers!$G$1:$G$1001,"N/A",0)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L561*E561</f>
        <v>38.849999999999994</v>
      </c>
      <c r="N561" t="str">
        <f>IF(orders!I561="Rob","Robusta",IF(orders!I561="Exc","Excelsa",IF(orders!I561="Ara","Arabica",IF(orders!I561="Lib","Liberica",""))))</f>
        <v>Arabica</v>
      </c>
      <c r="O561" t="str">
        <f>IF(J561="L","Light", IF(J561="M","Medium", IF(J561="D","Dark","")))</f>
        <v>Light</v>
      </c>
      <c r="P561" t="str">
        <f>_xlfn.XLOOKUP(Orders[[#This Row],[Customer ID]],customers!$A$1:$A$1001,customers!$I$1:$I$1001,"N/A",0)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"N/A", (_xlfn.XLOOKUP(C562,customers!$A$1:$A$1001,customers!$C$1:$C$1001,0)))</f>
        <v>N/A</v>
      </c>
      <c r="H562" s="2" t="str">
        <f>_xlfn.XLOOKUP(C562,customers!$A$1:$A$1001,customers!$G$1:$G$1001,"N/A",0)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L562*E562</f>
        <v>189.74999999999997</v>
      </c>
      <c r="N562" t="str">
        <f>IF(orders!I562="Rob","Robusta",IF(orders!I562="Exc","Excelsa",IF(orders!I562="Ara","Arabica",IF(orders!I562="Lib","Liberica",""))))</f>
        <v>Excelsa</v>
      </c>
      <c r="O562" t="str">
        <f>IF(J562="L","Light", IF(J562="M","Medium", IF(J562="D","Dark","")))</f>
        <v>Medium</v>
      </c>
      <c r="P562" t="str">
        <f>_xlfn.XLOOKUP(Orders[[#This Row],[Customer ID]],customers!$A$1:$A$1001,customers!$I$1:$I$1001,"N/A",0)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"N/A", (_xlfn.XLOOKUP(C563,customers!$A$1:$A$1001,customers!$C$1:$C$1001,0)))</f>
        <v>N/A</v>
      </c>
      <c r="H563" s="2" t="str">
        <f>_xlfn.XLOOKUP(C563,customers!$A$1:$A$1001,customers!$G$1:$G$1001,"N/A",0)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L563*E563</f>
        <v>17.91</v>
      </c>
      <c r="N563" t="str">
        <f>IF(orders!I563="Rob","Robusta",IF(orders!I563="Exc","Excelsa",IF(orders!I563="Ara","Arabica",IF(orders!I563="Lib","Liberica",""))))</f>
        <v>Arabica</v>
      </c>
      <c r="O563" t="str">
        <f>IF(J563="L","Light", IF(J563="M","Medium", IF(J563="D","Dark","")))</f>
        <v>Dark</v>
      </c>
      <c r="P563" t="str">
        <f>_xlfn.XLOOKUP(Orders[[#This Row],[Customer ID]],customers!$A$1:$A$1001,customers!$I$1:$I$1001,"N/A",0)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"N/A", (_xlfn.XLOOKUP(C564,customers!$A$1:$A$1001,customers!$C$1:$C$1001,0)))</f>
        <v>bgrecefm@naver.com</v>
      </c>
      <c r="H564" s="2" t="str">
        <f>_xlfn.XLOOKUP(C564,customers!$A$1:$A$1001,customers!$G$1:$G$1001,"N/A",0)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L564*E564</f>
        <v>28.53</v>
      </c>
      <c r="N564" t="str">
        <f>IF(orders!I564="Rob","Robusta",IF(orders!I564="Exc","Excelsa",IF(orders!I564="Ara","Arabica",IF(orders!I564="Lib","Liberica",""))))</f>
        <v>Liberica</v>
      </c>
      <c r="O564" t="str">
        <f>IF(J564="L","Light", IF(J564="M","Medium", IF(J564="D","Dark","")))</f>
        <v>Light</v>
      </c>
      <c r="P564" t="str">
        <f>_xlfn.XLOOKUP(Orders[[#This Row],[Customer ID]],customers!$A$1:$A$1001,customers!$I$1:$I$1001,"N/A",0)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"N/A", (_xlfn.XLOOKUP(C565,customers!$A$1:$A$1001,customers!$C$1:$C$1001,0)))</f>
        <v>dflintiffg1@e-recht24.de</v>
      </c>
      <c r="H565" s="2" t="str">
        <f>_xlfn.XLOOKUP(C565,customers!$A$1:$A$1001,customers!$G$1:$G$1001,"N/A",0)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L565*E565</f>
        <v>82.5</v>
      </c>
      <c r="N565" t="str">
        <f>IF(orders!I565="Rob","Robusta",IF(orders!I565="Exc","Excelsa",IF(orders!I565="Ara","Arabica",IF(orders!I565="Lib","Liberica",""))))</f>
        <v>Excelsa</v>
      </c>
      <c r="O565" t="str">
        <f>IF(J565="L","Light", IF(J565="M","Medium", IF(J565="D","Dark","")))</f>
        <v>Medium</v>
      </c>
      <c r="P565" t="str">
        <f>_xlfn.XLOOKUP(Orders[[#This Row],[Customer ID]],customers!$A$1:$A$1001,customers!$I$1:$I$1001,"N/A",0)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"N/A", (_xlfn.XLOOKUP(C566,customers!$A$1:$A$1001,customers!$C$1:$C$1001,0)))</f>
        <v>athysfo@cdc.gov</v>
      </c>
      <c r="H566" s="2" t="str">
        <f>_xlfn.XLOOKUP(C566,customers!$A$1:$A$1001,customers!$G$1:$G$1001,"N/A",0)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L566*E566</f>
        <v>14.339999999999998</v>
      </c>
      <c r="N566" t="str">
        <f>IF(orders!I566="Rob","Robusta",IF(orders!I566="Exc","Excelsa",IF(orders!I566="Ara","Arabica",IF(orders!I566="Lib","Liberica",""))))</f>
        <v>Robusta</v>
      </c>
      <c r="O566" t="str">
        <f>IF(J566="L","Light", IF(J566="M","Medium", IF(J566="D","Dark","")))</f>
        <v>Light</v>
      </c>
      <c r="P566" t="str">
        <f>_xlfn.XLOOKUP(Orders[[#This Row],[Customer ID]],customers!$A$1:$A$1001,customers!$I$1:$I$1001,"N/A",0)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"N/A", (_xlfn.XLOOKUP(C567,customers!$A$1:$A$1001,customers!$C$1:$C$1001,0)))</f>
        <v>jchuggfp@about.me</v>
      </c>
      <c r="H567" s="2" t="str">
        <f>_xlfn.XLOOKUP(C567,customers!$A$1:$A$1001,customers!$G$1:$G$1001,"N/A",0)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L567*E567</f>
        <v>82.339999999999989</v>
      </c>
      <c r="N567" t="str">
        <f>IF(orders!I567="Rob","Robusta",IF(orders!I567="Exc","Excelsa",IF(orders!I567="Ara","Arabica",IF(orders!I567="Lib","Liberica",""))))</f>
        <v>Robusta</v>
      </c>
      <c r="O567" t="str">
        <f>IF(J567="L","Light", IF(J567="M","Medium", IF(J567="D","Dark","")))</f>
        <v>Dark</v>
      </c>
      <c r="P567" t="str">
        <f>_xlfn.XLOOKUP(Orders[[#This Row],[Customer ID]],customers!$A$1:$A$1001,customers!$I$1:$I$1001,"N/A",0)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"N/A", (_xlfn.XLOOKUP(C568,customers!$A$1:$A$1001,customers!$C$1:$C$1001,0)))</f>
        <v>akelstonfq@sakura.ne.jp</v>
      </c>
      <c r="H568" s="2" t="str">
        <f>_xlfn.XLOOKUP(C568,customers!$A$1:$A$1001,customers!$G$1:$G$1001,"N/A",0)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L568*E568</f>
        <v>20.25</v>
      </c>
      <c r="N568" t="str">
        <f>IF(orders!I568="Rob","Robusta",IF(orders!I568="Exc","Excelsa",IF(orders!I568="Ara","Arabica",IF(orders!I568="Lib","Liberica",""))))</f>
        <v>Arabica</v>
      </c>
      <c r="O568" t="str">
        <f>IF(J568="L","Light", IF(J568="M","Medium", IF(J568="D","Dark","")))</f>
        <v>Medium</v>
      </c>
      <c r="P568" t="str">
        <f>_xlfn.XLOOKUP(Orders[[#This Row],[Customer ID]],customers!$A$1:$A$1001,customers!$I$1:$I$1001,"N/A",0)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"N/A", (_xlfn.XLOOKUP(C569,customers!$A$1:$A$1001,customers!$C$1:$C$1001,0)))</f>
        <v>N/A</v>
      </c>
      <c r="H569" s="2" t="str">
        <f>_xlfn.XLOOKUP(C569,customers!$A$1:$A$1001,customers!$G$1:$G$1001,"N/A",0)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L569*E569</f>
        <v>164.90999999999997</v>
      </c>
      <c r="N569" t="str">
        <f>IF(orders!I569="Rob","Robusta",IF(orders!I569="Exc","Excelsa",IF(orders!I569="Ara","Arabica",IF(orders!I569="Lib","Liberica",""))))</f>
        <v>Robusta</v>
      </c>
      <c r="O569" t="str">
        <f>IF(J569="L","Light", IF(J569="M","Medium", IF(J569="D","Dark","")))</f>
        <v>Light</v>
      </c>
      <c r="P569" t="str">
        <f>_xlfn.XLOOKUP(Orders[[#This Row],[Customer ID]],customers!$A$1:$A$1001,customers!$I$1:$I$1001,"N/A",0)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"N/A", (_xlfn.XLOOKUP(C570,customers!$A$1:$A$1001,customers!$C$1:$C$1001,0)))</f>
        <v>cmottramfs@harvard.edu</v>
      </c>
      <c r="H570" s="2" t="str">
        <f>_xlfn.XLOOKUP(C570,customers!$A$1:$A$1001,customers!$G$1:$G$1001,"N/A",0)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L570*E570</f>
        <v>19.02</v>
      </c>
      <c r="N570" t="str">
        <f>IF(orders!I570="Rob","Robusta",IF(orders!I570="Exc","Excelsa",IF(orders!I570="Ara","Arabica",IF(orders!I570="Lib","Liberica",""))))</f>
        <v>Liberica</v>
      </c>
      <c r="O570" t="str">
        <f>IF(J570="L","Light", IF(J570="M","Medium", IF(J570="D","Dark","")))</f>
        <v>Light</v>
      </c>
      <c r="P570" t="str">
        <f>_xlfn.XLOOKUP(Orders[[#This Row],[Customer ID]],customers!$A$1:$A$1001,customers!$I$1:$I$1001,"N/A",0)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"N/A", (_xlfn.XLOOKUP(C571,customers!$A$1:$A$1001,customers!$C$1:$C$1001,0)))</f>
        <v>dflintiffg1@e-recht24.de</v>
      </c>
      <c r="H571" s="2" t="str">
        <f>_xlfn.XLOOKUP(C571,customers!$A$1:$A$1001,customers!$G$1:$G$1001,"N/A",0)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L571*E571</f>
        <v>137.31</v>
      </c>
      <c r="N571" t="str">
        <f>IF(orders!I571="Rob","Robusta",IF(orders!I571="Exc","Excelsa",IF(orders!I571="Ara","Arabica",IF(orders!I571="Lib","Liberica",""))))</f>
        <v>Arabica</v>
      </c>
      <c r="O571" t="str">
        <f>IF(J571="L","Light", IF(J571="M","Medium", IF(J571="D","Dark","")))</f>
        <v>Dark</v>
      </c>
      <c r="P571" t="str">
        <f>_xlfn.XLOOKUP(Orders[[#This Row],[Customer ID]],customers!$A$1:$A$1001,customers!$I$1:$I$1001,"N/A",0)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"N/A", (_xlfn.XLOOKUP(C572,customers!$A$1:$A$1001,customers!$C$1:$C$1001,0)))</f>
        <v>dsangwinfu@weebly.com</v>
      </c>
      <c r="H572" s="2" t="str">
        <f>_xlfn.XLOOKUP(C572,customers!$A$1:$A$1001,customers!$G$1:$G$1001,"N/A",0)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L572*E572</f>
        <v>27</v>
      </c>
      <c r="N572" t="str">
        <f>IF(orders!I572="Rob","Robusta",IF(orders!I572="Exc","Excelsa",IF(orders!I572="Ara","Arabica",IF(orders!I572="Lib","Liberica",""))))</f>
        <v>Arabica</v>
      </c>
      <c r="O572" t="str">
        <f>IF(J572="L","Light", IF(J572="M","Medium", IF(J572="D","Dark","")))</f>
        <v>Medium</v>
      </c>
      <c r="P572" t="str">
        <f>_xlfn.XLOOKUP(Orders[[#This Row],[Customer ID]],customers!$A$1:$A$1001,customers!$I$1:$I$1001,"N/A",0)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"N/A", (_xlfn.XLOOKUP(C573,customers!$A$1:$A$1001,customers!$C$1:$C$1001,0)))</f>
        <v>eaizikowitzfv@virginia.edu</v>
      </c>
      <c r="H573" s="2" t="str">
        <f>_xlfn.XLOOKUP(C573,customers!$A$1:$A$1001,customers!$G$1:$G$1001,"N/A",0)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L573*E573</f>
        <v>35.64</v>
      </c>
      <c r="N573" t="str">
        <f>IF(orders!I573="Rob","Robusta",IF(orders!I573="Exc","Excelsa",IF(orders!I573="Ara","Arabica",IF(orders!I573="Lib","Liberica",""))))</f>
        <v>Excelsa</v>
      </c>
      <c r="O573" t="str">
        <f>IF(J573="L","Light", IF(J573="M","Medium", IF(J573="D","Dark","")))</f>
        <v>Light</v>
      </c>
      <c r="P573" t="str">
        <f>_xlfn.XLOOKUP(Orders[[#This Row],[Customer ID]],customers!$A$1:$A$1001,customers!$I$1:$I$1001,"N/A",0)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"N/A", (_xlfn.XLOOKUP(C574,customers!$A$1:$A$1001,customers!$C$1:$C$1001,0)))</f>
        <v>N/A</v>
      </c>
      <c r="H574" s="2" t="str">
        <f>_xlfn.XLOOKUP(C574,customers!$A$1:$A$1001,customers!$G$1:$G$1001,"N/A",0)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L574*E574</f>
        <v>5.97</v>
      </c>
      <c r="N574" t="str">
        <f>IF(orders!I574="Rob","Robusta",IF(orders!I574="Exc","Excelsa",IF(orders!I574="Ara","Arabica",IF(orders!I574="Lib","Liberica",""))))</f>
        <v>Arabica</v>
      </c>
      <c r="O574" t="str">
        <f>IF(J574="L","Light", IF(J574="M","Medium", IF(J574="D","Dark","")))</f>
        <v>Dark</v>
      </c>
      <c r="P574" t="str">
        <f>_xlfn.XLOOKUP(Orders[[#This Row],[Customer ID]],customers!$A$1:$A$1001,customers!$I$1:$I$1001,"N/A",0)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"N/A", (_xlfn.XLOOKUP(C575,customers!$A$1:$A$1001,customers!$C$1:$C$1001,0)))</f>
        <v>cvenourfx@ask.com</v>
      </c>
      <c r="H575" s="2" t="str">
        <f>_xlfn.XLOOKUP(C575,customers!$A$1:$A$1001,customers!$G$1:$G$1001,"N/A",0)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L575*E575</f>
        <v>67.5</v>
      </c>
      <c r="N575" t="str">
        <f>IF(orders!I575="Rob","Robusta",IF(orders!I575="Exc","Excelsa",IF(orders!I575="Ara","Arabica",IF(orders!I575="Lib","Liberica",""))))</f>
        <v>Arabica</v>
      </c>
      <c r="O575" t="str">
        <f>IF(J575="L","Light", IF(J575="M","Medium", IF(J575="D","Dark","")))</f>
        <v>Medium</v>
      </c>
      <c r="P575" t="str">
        <f>_xlfn.XLOOKUP(Orders[[#This Row],[Customer ID]],customers!$A$1:$A$1001,customers!$I$1:$I$1001,"N/A",0)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"N/A", (_xlfn.XLOOKUP(C576,customers!$A$1:$A$1001,customers!$C$1:$C$1001,0)))</f>
        <v>mharbyfy@163.com</v>
      </c>
      <c r="H576" s="2" t="str">
        <f>_xlfn.XLOOKUP(C576,customers!$A$1:$A$1001,customers!$G$1:$G$1001,"N/A",0)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L576*E576</f>
        <v>21.509999999999998</v>
      </c>
      <c r="N576" t="str">
        <f>IF(orders!I576="Rob","Robusta",IF(orders!I576="Exc","Excelsa",IF(orders!I576="Ara","Arabica",IF(orders!I576="Lib","Liberica",""))))</f>
        <v>Robusta</v>
      </c>
      <c r="O576" t="str">
        <f>IF(J576="L","Light", IF(J576="M","Medium", IF(J576="D","Dark","")))</f>
        <v>Light</v>
      </c>
      <c r="P576" t="str">
        <f>_xlfn.XLOOKUP(Orders[[#This Row],[Customer ID]],customers!$A$1:$A$1001,customers!$I$1:$I$1001,"N/A",0)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"N/A", (_xlfn.XLOOKUP(C577,customers!$A$1:$A$1001,customers!$C$1:$C$1001,0)))</f>
        <v>rthickpennyfz@cafepress.com</v>
      </c>
      <c r="H577" s="2" t="str">
        <f>_xlfn.XLOOKUP(C577,customers!$A$1:$A$1001,customers!$G$1:$G$1001,"N/A",0)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L577*E577</f>
        <v>66.929999999999993</v>
      </c>
      <c r="N577" t="str">
        <f>IF(orders!I577="Rob","Robusta",IF(orders!I577="Exc","Excelsa",IF(orders!I577="Ara","Arabica",IF(orders!I577="Lib","Liberica",""))))</f>
        <v>Liberica</v>
      </c>
      <c r="O577" t="str">
        <f>IF(J577="L","Light", IF(J577="M","Medium", IF(J577="D","Dark","")))</f>
        <v>Medium</v>
      </c>
      <c r="P577" t="str">
        <f>_xlfn.XLOOKUP(Orders[[#This Row],[Customer ID]],customers!$A$1:$A$1001,customers!$I$1:$I$1001,"N/A",0)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"N/A", (_xlfn.XLOOKUP(C578,customers!$A$1:$A$1001,customers!$C$1:$C$1001,0)))</f>
        <v>pormerodg0@redcross.org</v>
      </c>
      <c r="H578" s="2" t="str">
        <f>_xlfn.XLOOKUP(C578,customers!$A$1:$A$1001,customers!$G$1:$G$1001,"N/A",0)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L578*E578</f>
        <v>17.91</v>
      </c>
      <c r="N578" t="str">
        <f>IF(orders!I578="Rob","Robusta",IF(orders!I578="Exc","Excelsa",IF(orders!I578="Ara","Arabica",IF(orders!I578="Lib","Liberica",""))))</f>
        <v>Arabica</v>
      </c>
      <c r="O578" t="str">
        <f>IF(J578="L","Light", IF(J578="M","Medium", IF(J578="D","Dark","")))</f>
        <v>Dark</v>
      </c>
      <c r="P578" t="str">
        <f>_xlfn.XLOOKUP(Orders[[#This Row],[Customer ID]],customers!$A$1:$A$1001,customers!$I$1:$I$1001,"N/A",0)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"N/A", (_xlfn.XLOOKUP(C579,customers!$A$1:$A$1001,customers!$C$1:$C$1001,0)))</f>
        <v>dflintiffg1@e-recht24.de</v>
      </c>
      <c r="H579" s="2" t="str">
        <f>_xlfn.XLOOKUP(C579,customers!$A$1:$A$1001,customers!$G$1:$G$1001,"N/A",0)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L579*E579</f>
        <v>58.2</v>
      </c>
      <c r="N579" t="str">
        <f>IF(orders!I579="Rob","Robusta",IF(orders!I579="Exc","Excelsa",IF(orders!I579="Ara","Arabica",IF(orders!I579="Lib","Liberica",""))))</f>
        <v>Liberica</v>
      </c>
      <c r="O579" t="str">
        <f>IF(J579="L","Light", IF(J579="M","Medium", IF(J579="D","Dark","")))</f>
        <v>Medium</v>
      </c>
      <c r="P579" t="str">
        <f>_xlfn.XLOOKUP(Orders[[#This Row],[Customer ID]],customers!$A$1:$A$1001,customers!$I$1:$I$1001,"N/A",0)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"N/A", (_xlfn.XLOOKUP(C580,customers!$A$1:$A$1001,customers!$C$1:$C$1001,0)))</f>
        <v>tzanettig2@gravatar.com</v>
      </c>
      <c r="H580" s="2" t="str">
        <f>_xlfn.XLOOKUP(C580,customers!$A$1:$A$1001,customers!$G$1:$G$1001,"N/A",0)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L580*E580</f>
        <v>13.365</v>
      </c>
      <c r="N580" t="str">
        <f>IF(orders!I580="Rob","Robusta",IF(orders!I580="Exc","Excelsa",IF(orders!I580="Ara","Arabica",IF(orders!I580="Lib","Liberica",""))))</f>
        <v>Excelsa</v>
      </c>
      <c r="O580" t="str">
        <f>IF(J580="L","Light", IF(J580="M","Medium", IF(J580="D","Dark","")))</f>
        <v>Light</v>
      </c>
      <c r="P580" t="str">
        <f>_xlfn.XLOOKUP(Orders[[#This Row],[Customer ID]],customers!$A$1:$A$1001,customers!$I$1:$I$1001,"N/A",0)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"N/A", (_xlfn.XLOOKUP(C581,customers!$A$1:$A$1001,customers!$C$1:$C$1001,0)))</f>
        <v>tzanettig2@gravatar.com</v>
      </c>
      <c r="H581" s="2" t="str">
        <f>_xlfn.XLOOKUP(C581,customers!$A$1:$A$1001,customers!$G$1:$G$1001,"N/A",0)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L581*E581</f>
        <v>33.75</v>
      </c>
      <c r="N581" t="str">
        <f>IF(orders!I581="Rob","Robusta",IF(orders!I581="Exc","Excelsa",IF(orders!I581="Ara","Arabica",IF(orders!I581="Lib","Liberica",""))))</f>
        <v>Arabica</v>
      </c>
      <c r="O581" t="str">
        <f>IF(J581="L","Light", IF(J581="M","Medium", IF(J581="D","Dark","")))</f>
        <v>Medium</v>
      </c>
      <c r="P581" t="str">
        <f>_xlfn.XLOOKUP(Orders[[#This Row],[Customer ID]],customers!$A$1:$A$1001,customers!$I$1:$I$1001,"N/A",0)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"N/A", (_xlfn.XLOOKUP(C582,customers!$A$1:$A$1001,customers!$C$1:$C$1001,0)))</f>
        <v>rkirtleyg4@hatena.ne.jp</v>
      </c>
      <c r="H582" s="2" t="str">
        <f>_xlfn.XLOOKUP(C582,customers!$A$1:$A$1001,customers!$G$1:$G$1001,"N/A",0)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L582*E582</f>
        <v>44.55</v>
      </c>
      <c r="N582" t="str">
        <f>IF(orders!I582="Rob","Robusta",IF(orders!I582="Exc","Excelsa",IF(orders!I582="Ara","Arabica",IF(orders!I582="Lib","Liberica",""))))</f>
        <v>Excelsa</v>
      </c>
      <c r="O582" t="str">
        <f>IF(J582="L","Light", IF(J582="M","Medium", IF(J582="D","Dark","")))</f>
        <v>Light</v>
      </c>
      <c r="P582" t="str">
        <f>_xlfn.XLOOKUP(Orders[[#This Row],[Customer ID]],customers!$A$1:$A$1001,customers!$I$1:$I$1001,"N/A",0)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"N/A", (_xlfn.XLOOKUP(C583,customers!$A$1:$A$1001,customers!$C$1:$C$1001,0)))</f>
        <v>cclemencetg5@weather.com</v>
      </c>
      <c r="H583" s="2" t="str">
        <f>_xlfn.XLOOKUP(C583,customers!$A$1:$A$1001,customers!$G$1:$G$1001,"N/A",0)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L583*E583</f>
        <v>44.55</v>
      </c>
      <c r="N583" t="str">
        <f>IF(orders!I583="Rob","Robusta",IF(orders!I583="Exc","Excelsa",IF(orders!I583="Ara","Arabica",IF(orders!I583="Lib","Liberica",""))))</f>
        <v>Excelsa</v>
      </c>
      <c r="O583" t="str">
        <f>IF(J583="L","Light", IF(J583="M","Medium", IF(J583="D","Dark","")))</f>
        <v>Light</v>
      </c>
      <c r="P583" t="str">
        <f>_xlfn.XLOOKUP(Orders[[#This Row],[Customer ID]],customers!$A$1:$A$1001,customers!$I$1:$I$1001,"N/A",0)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"N/A", (_xlfn.XLOOKUP(C584,customers!$A$1:$A$1001,customers!$C$1:$C$1001,0)))</f>
        <v>rdonetg6@oakley.com</v>
      </c>
      <c r="H584" s="2" t="str">
        <f>_xlfn.XLOOKUP(C584,customers!$A$1:$A$1001,customers!$G$1:$G$1001,"N/A",0)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L584*E584</f>
        <v>60.75</v>
      </c>
      <c r="N584" t="str">
        <f>IF(orders!I584="Rob","Robusta",IF(orders!I584="Exc","Excelsa",IF(orders!I584="Ara","Arabica",IF(orders!I584="Lib","Liberica",""))))</f>
        <v>Excelsa</v>
      </c>
      <c r="O584" t="str">
        <f>IF(J584="L","Light", IF(J584="M","Medium", IF(J584="D","Dark","")))</f>
        <v>Dark</v>
      </c>
      <c r="P584" t="str">
        <f>_xlfn.XLOOKUP(Orders[[#This Row],[Customer ID]],customers!$A$1:$A$1001,customers!$I$1:$I$1001,"N/A",0)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"N/A", (_xlfn.XLOOKUP(C585,customers!$A$1:$A$1001,customers!$C$1:$C$1001,0)))</f>
        <v>sgaweng7@creativecommons.org</v>
      </c>
      <c r="H585" s="2" t="str">
        <f>_xlfn.XLOOKUP(C585,customers!$A$1:$A$1001,customers!$G$1:$G$1001,"N/A",0)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L585*E585</f>
        <v>3.5849999999999995</v>
      </c>
      <c r="N585" t="str">
        <f>IF(orders!I585="Rob","Robusta",IF(orders!I585="Exc","Excelsa",IF(orders!I585="Ara","Arabica",IF(orders!I585="Lib","Liberica",""))))</f>
        <v>Robusta</v>
      </c>
      <c r="O585" t="str">
        <f>IF(J585="L","Light", IF(J585="M","Medium", IF(J585="D","Dark","")))</f>
        <v>Light</v>
      </c>
      <c r="P585" t="str">
        <f>_xlfn.XLOOKUP(Orders[[#This Row],[Customer ID]],customers!$A$1:$A$1001,customers!$I$1:$I$1001,"N/A",0)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"N/A", (_xlfn.XLOOKUP(C586,customers!$A$1:$A$1001,customers!$C$1:$C$1001,0)))</f>
        <v>rreadieg8@guardian.co.uk</v>
      </c>
      <c r="H586" s="2" t="str">
        <f>_xlfn.XLOOKUP(C586,customers!$A$1:$A$1001,customers!$G$1:$G$1001,"N/A",0)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L586*E586</f>
        <v>21.509999999999998</v>
      </c>
      <c r="N586" t="str">
        <f>IF(orders!I586="Rob","Robusta",IF(orders!I586="Exc","Excelsa",IF(orders!I586="Ara","Arabica",IF(orders!I586="Lib","Liberica",""))))</f>
        <v>Robusta</v>
      </c>
      <c r="O586" t="str">
        <f>IF(J586="L","Light", IF(J586="M","Medium", IF(J586="D","Dark","")))</f>
        <v>Light</v>
      </c>
      <c r="P586" t="str">
        <f>_xlfn.XLOOKUP(Orders[[#This Row],[Customer ID]],customers!$A$1:$A$1001,customers!$I$1:$I$1001,"N/A",0)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"N/A", (_xlfn.XLOOKUP(C587,customers!$A$1:$A$1001,customers!$C$1:$C$1001,0)))</f>
        <v>cverissimogh@theglobeandmail.com</v>
      </c>
      <c r="H587" s="2" t="str">
        <f>_xlfn.XLOOKUP(C587,customers!$A$1:$A$1001,customers!$G$1:$G$1001,"N/A",0)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L587*E587</f>
        <v>16.5</v>
      </c>
      <c r="N587" t="str">
        <f>IF(orders!I587="Rob","Robusta",IF(orders!I587="Exc","Excelsa",IF(orders!I587="Ara","Arabica",IF(orders!I587="Lib","Liberica",""))))</f>
        <v>Excelsa</v>
      </c>
      <c r="O587" t="str">
        <f>IF(J587="L","Light", IF(J587="M","Medium", IF(J587="D","Dark","")))</f>
        <v>Medium</v>
      </c>
      <c r="P587" t="str">
        <f>_xlfn.XLOOKUP(Orders[[#This Row],[Customer ID]],customers!$A$1:$A$1001,customers!$I$1:$I$1001,"N/A",0)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"N/A", (_xlfn.XLOOKUP(C588,customers!$A$1:$A$1001,customers!$C$1:$C$1001,0)))</f>
        <v>N/A</v>
      </c>
      <c r="H588" s="2" t="str">
        <f>_xlfn.XLOOKUP(C588,customers!$A$1:$A$1001,customers!$G$1:$G$1001,"N/A",0)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L588*E588</f>
        <v>82.454999999999984</v>
      </c>
      <c r="N588" t="str">
        <f>IF(orders!I588="Rob","Robusta",IF(orders!I588="Exc","Excelsa",IF(orders!I588="Ara","Arabica",IF(orders!I588="Lib","Liberica",""))))</f>
        <v>Robusta</v>
      </c>
      <c r="O588" t="str">
        <f>IF(J588="L","Light", IF(J588="M","Medium", IF(J588="D","Dark","")))</f>
        <v>Light</v>
      </c>
      <c r="P588" t="str">
        <f>_xlfn.XLOOKUP(Orders[[#This Row],[Customer ID]],customers!$A$1:$A$1001,customers!$I$1:$I$1001,"N/A",0)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"N/A", (_xlfn.XLOOKUP(C589,customers!$A$1:$A$1001,customers!$C$1:$C$1001,0)))</f>
        <v>bogb@elpais.com</v>
      </c>
      <c r="H589" s="2" t="str">
        <f>_xlfn.XLOOKUP(C589,customers!$A$1:$A$1001,customers!$G$1:$G$1001,"N/A",0)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L589*E589</f>
        <v>7.77</v>
      </c>
      <c r="N589" t="str">
        <f>IF(orders!I589="Rob","Robusta",IF(orders!I589="Exc","Excelsa",IF(orders!I589="Ara","Arabica",IF(orders!I589="Lib","Liberica",""))))</f>
        <v>Liberica</v>
      </c>
      <c r="O589" t="str">
        <f>IF(J589="L","Light", IF(J589="M","Medium", IF(J589="D","Dark","")))</f>
        <v>Dark</v>
      </c>
      <c r="P589" t="str">
        <f>_xlfn.XLOOKUP(Orders[[#This Row],[Customer ID]],customers!$A$1:$A$1001,customers!$I$1:$I$1001,"N/A",0)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"N/A", (_xlfn.XLOOKUP(C590,customers!$A$1:$A$1001,customers!$C$1:$C$1001,0)))</f>
        <v>vstansburygc@unblog.fr</v>
      </c>
      <c r="H590" s="2" t="str">
        <f>_xlfn.XLOOKUP(C590,customers!$A$1:$A$1001,customers!$G$1:$G$1001,"N/A",0)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L590*E590</f>
        <v>11.94</v>
      </c>
      <c r="N590" t="str">
        <f>IF(orders!I590="Rob","Robusta",IF(orders!I590="Exc","Excelsa",IF(orders!I590="Ara","Arabica",IF(orders!I590="Lib","Liberica",""))))</f>
        <v>Robusta</v>
      </c>
      <c r="O590" t="str">
        <f>IF(J590="L","Light", IF(J590="M","Medium", IF(J590="D","Dark","")))</f>
        <v>Medium</v>
      </c>
      <c r="P590" t="str">
        <f>_xlfn.XLOOKUP(Orders[[#This Row],[Customer ID]],customers!$A$1:$A$1001,customers!$I$1:$I$1001,"N/A",0)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"N/A", (_xlfn.XLOOKUP(C591,customers!$A$1:$A$1001,customers!$C$1:$C$1001,0)))</f>
        <v>dheinonengd@printfriendly.com</v>
      </c>
      <c r="H591" s="2" t="str">
        <f>_xlfn.XLOOKUP(C591,customers!$A$1:$A$1001,customers!$G$1:$G$1001,"N/A",0)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L591*E591</f>
        <v>204.92999999999995</v>
      </c>
      <c r="N591" t="str">
        <f>IF(orders!I591="Rob","Robusta",IF(orders!I591="Exc","Excelsa",IF(orders!I591="Ara","Arabica",IF(orders!I591="Lib","Liberica",""))))</f>
        <v>Excelsa</v>
      </c>
      <c r="O591" t="str">
        <f>IF(J591="L","Light", IF(J591="M","Medium", IF(J591="D","Dark","")))</f>
        <v>Light</v>
      </c>
      <c r="P591" t="str">
        <f>_xlfn.XLOOKUP(Orders[[#This Row],[Customer ID]],customers!$A$1:$A$1001,customers!$I$1:$I$1001,"N/A",0)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"N/A", (_xlfn.XLOOKUP(C592,customers!$A$1:$A$1001,customers!$C$1:$C$1001,0)))</f>
        <v>jshentonge@google.com.hk</v>
      </c>
      <c r="H592" s="2" t="str">
        <f>_xlfn.XLOOKUP(C592,customers!$A$1:$A$1001,customers!$G$1:$G$1001,"N/A",0)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L592*E592</f>
        <v>63.249999999999993</v>
      </c>
      <c r="N592" t="str">
        <f>IF(orders!I592="Rob","Robusta",IF(orders!I592="Exc","Excelsa",IF(orders!I592="Ara","Arabica",IF(orders!I592="Lib","Liberica",""))))</f>
        <v>Excelsa</v>
      </c>
      <c r="O592" t="str">
        <f>IF(J592="L","Light", IF(J592="M","Medium", IF(J592="D","Dark","")))</f>
        <v>Medium</v>
      </c>
      <c r="P592" t="str">
        <f>_xlfn.XLOOKUP(Orders[[#This Row],[Customer ID]],customers!$A$1:$A$1001,customers!$I$1:$I$1001,"N/A",0)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"N/A", (_xlfn.XLOOKUP(C593,customers!$A$1:$A$1001,customers!$C$1:$C$1001,0)))</f>
        <v>jwilkissongf@nba.com</v>
      </c>
      <c r="H593" s="2" t="str">
        <f>_xlfn.XLOOKUP(C593,customers!$A$1:$A$1001,customers!$G$1:$G$1001,"N/A",0)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L593*E593</f>
        <v>8.0549999999999997</v>
      </c>
      <c r="N593" t="str">
        <f>IF(orders!I593="Rob","Robusta",IF(orders!I593="Exc","Excelsa",IF(orders!I593="Ara","Arabica",IF(orders!I593="Lib","Liberica",""))))</f>
        <v>Robusta</v>
      </c>
      <c r="O593" t="str">
        <f>IF(J593="L","Light", IF(J593="M","Medium", IF(J593="D","Dark","")))</f>
        <v>Dark</v>
      </c>
      <c r="P593" t="str">
        <f>_xlfn.XLOOKUP(Orders[[#This Row],[Customer ID]],customers!$A$1:$A$1001,customers!$I$1:$I$1001,"N/A",0)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"N/A", (_xlfn.XLOOKUP(C594,customers!$A$1:$A$1001,customers!$C$1:$C$1001,0)))</f>
        <v>N/A</v>
      </c>
      <c r="H594" s="2" t="str">
        <f>_xlfn.XLOOKUP(C594,customers!$A$1:$A$1001,customers!$G$1:$G$1001,"N/A",0)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L594*E594</f>
        <v>51.749999999999993</v>
      </c>
      <c r="N594" t="str">
        <f>IF(orders!I594="Rob","Robusta",IF(orders!I594="Exc","Excelsa",IF(orders!I594="Ara","Arabica",IF(orders!I594="Lib","Liberica",""))))</f>
        <v>Arabica</v>
      </c>
      <c r="O594" t="str">
        <f>IF(J594="L","Light", IF(J594="M","Medium", IF(J594="D","Dark","")))</f>
        <v>Medium</v>
      </c>
      <c r="P594" t="str">
        <f>_xlfn.XLOOKUP(Orders[[#This Row],[Customer ID]],customers!$A$1:$A$1001,customers!$I$1:$I$1001,"N/A",0)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"N/A", (_xlfn.XLOOKUP(C595,customers!$A$1:$A$1001,customers!$C$1:$C$1001,0)))</f>
        <v>cverissimogh@theglobeandmail.com</v>
      </c>
      <c r="H595" s="2" t="str">
        <f>_xlfn.XLOOKUP(C595,customers!$A$1:$A$1001,customers!$G$1:$G$1001,"N/A",0)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L595*E595</f>
        <v>27.945</v>
      </c>
      <c r="N595" t="str">
        <f>IF(orders!I595="Rob","Robusta",IF(orders!I595="Exc","Excelsa",IF(orders!I595="Ara","Arabica",IF(orders!I595="Lib","Liberica",""))))</f>
        <v>Excelsa</v>
      </c>
      <c r="O595" t="str">
        <f>IF(J595="L","Light", IF(J595="M","Medium", IF(J595="D","Dark","")))</f>
        <v>Dark</v>
      </c>
      <c r="P595" t="str">
        <f>_xlfn.XLOOKUP(Orders[[#This Row],[Customer ID]],customers!$A$1:$A$1001,customers!$I$1:$I$1001,"N/A",0)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"N/A", (_xlfn.XLOOKUP(C596,customers!$A$1:$A$1001,customers!$C$1:$C$1001,0)))</f>
        <v>gstarcksgi@abc.net.au</v>
      </c>
      <c r="H596" s="2" t="str">
        <f>_xlfn.XLOOKUP(C596,customers!$A$1:$A$1001,customers!$G$1:$G$1001,"N/A",0)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L596*E596</f>
        <v>59.569999999999993</v>
      </c>
      <c r="N596" t="str">
        <f>IF(orders!I596="Rob","Robusta",IF(orders!I596="Exc","Excelsa",IF(orders!I596="Ara","Arabica",IF(orders!I596="Lib","Liberica",""))))</f>
        <v>Arabica</v>
      </c>
      <c r="O596" t="str">
        <f>IF(J596="L","Light", IF(J596="M","Medium", IF(J596="D","Dark","")))</f>
        <v>Light</v>
      </c>
      <c r="P596" t="str">
        <f>_xlfn.XLOOKUP(Orders[[#This Row],[Customer ID]],customers!$A$1:$A$1001,customers!$I$1:$I$1001,"N/A",0)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"N/A", (_xlfn.XLOOKUP(C597,customers!$A$1:$A$1001,customers!$C$1:$C$1001,0)))</f>
        <v>N/A</v>
      </c>
      <c r="H597" s="2" t="str">
        <f>_xlfn.XLOOKUP(C597,customers!$A$1:$A$1001,customers!$G$1:$G$1001,"N/A",0)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L597*E597</f>
        <v>14.85</v>
      </c>
      <c r="N597" t="str">
        <f>IF(orders!I597="Rob","Robusta",IF(orders!I597="Exc","Excelsa",IF(orders!I597="Ara","Arabica",IF(orders!I597="Lib","Liberica",""))))</f>
        <v>Excelsa</v>
      </c>
      <c r="O597" t="str">
        <f>IF(J597="L","Light", IF(J597="M","Medium", IF(J597="D","Dark","")))</f>
        <v>Light</v>
      </c>
      <c r="P597" t="str">
        <f>_xlfn.XLOOKUP(Orders[[#This Row],[Customer ID]],customers!$A$1:$A$1001,customers!$I$1:$I$1001,"N/A",0)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"N/A", (_xlfn.XLOOKUP(C598,customers!$A$1:$A$1001,customers!$C$1:$C$1001,0)))</f>
        <v>kscholardgk@sbwire.com</v>
      </c>
      <c r="H598" s="2" t="str">
        <f>_xlfn.XLOOKUP(C598,customers!$A$1:$A$1001,customers!$G$1:$G$1001,"N/A",0)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L598*E598</f>
        <v>33.75</v>
      </c>
      <c r="N598" t="str">
        <f>IF(orders!I598="Rob","Robusta",IF(orders!I598="Exc","Excelsa",IF(orders!I598="Ara","Arabica",IF(orders!I598="Lib","Liberica",""))))</f>
        <v>Arabica</v>
      </c>
      <c r="O598" t="str">
        <f>IF(J598="L","Light", IF(J598="M","Medium", IF(J598="D","Dark","")))</f>
        <v>Medium</v>
      </c>
      <c r="P598" t="str">
        <f>_xlfn.XLOOKUP(Orders[[#This Row],[Customer ID]],customers!$A$1:$A$1001,customers!$I$1:$I$1001,"N/A",0)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"N/A", (_xlfn.XLOOKUP(C599,customers!$A$1:$A$1001,customers!$C$1:$C$1001,0)))</f>
        <v>bkindleygl@wikimedia.org</v>
      </c>
      <c r="H599" s="2" t="str">
        <f>_xlfn.XLOOKUP(C599,customers!$A$1:$A$1001,customers!$G$1:$G$1001,"N/A",0)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L599*E599</f>
        <v>145.82</v>
      </c>
      <c r="N599" t="str">
        <f>IF(orders!I599="Rob","Robusta",IF(orders!I599="Exc","Excelsa",IF(orders!I599="Ara","Arabica",IF(orders!I599="Lib","Liberica",""))))</f>
        <v>Liberica</v>
      </c>
      <c r="O599" t="str">
        <f>IF(J599="L","Light", IF(J599="M","Medium", IF(J599="D","Dark","")))</f>
        <v>Light</v>
      </c>
      <c r="P599" t="str">
        <f>_xlfn.XLOOKUP(Orders[[#This Row],[Customer ID]],customers!$A$1:$A$1001,customers!$I$1:$I$1001,"N/A",0)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"N/A", (_xlfn.XLOOKUP(C600,customers!$A$1:$A$1001,customers!$C$1:$C$1001,0)))</f>
        <v>khammettgm@dmoz.org</v>
      </c>
      <c r="H600" s="2" t="str">
        <f>_xlfn.XLOOKUP(C600,customers!$A$1:$A$1001,customers!$G$1:$G$1001,"N/A",0)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L600*E600</f>
        <v>11.94</v>
      </c>
      <c r="N600" t="str">
        <f>IF(orders!I600="Rob","Robusta",IF(orders!I600="Exc","Excelsa",IF(orders!I600="Ara","Arabica",IF(orders!I600="Lib","Liberica",""))))</f>
        <v>Robusta</v>
      </c>
      <c r="O600" t="str">
        <f>IF(J600="L","Light", IF(J600="M","Medium", IF(J600="D","Dark","")))</f>
        <v>Medium</v>
      </c>
      <c r="P600" t="str">
        <f>_xlfn.XLOOKUP(Orders[[#This Row],[Customer ID]],customers!$A$1:$A$1001,customers!$I$1:$I$1001,"N/A",0)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"N/A", (_xlfn.XLOOKUP(C601,customers!$A$1:$A$1001,customers!$C$1:$C$1001,0)))</f>
        <v>ahulburtgn@fda.gov</v>
      </c>
      <c r="H601" s="2" t="str">
        <f>_xlfn.XLOOKUP(C601,customers!$A$1:$A$1001,customers!$G$1:$G$1001,"N/A",0)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L601*E601</f>
        <v>11.94</v>
      </c>
      <c r="N601" t="str">
        <f>IF(orders!I601="Rob","Robusta",IF(orders!I601="Exc","Excelsa",IF(orders!I601="Ara","Arabica",IF(orders!I601="Lib","Liberica",""))))</f>
        <v>Arabica</v>
      </c>
      <c r="O601" t="str">
        <f>IF(J601="L","Light", IF(J601="M","Medium", IF(J601="D","Dark","")))</f>
        <v>Dark</v>
      </c>
      <c r="P601" t="str">
        <f>_xlfn.XLOOKUP(Orders[[#This Row],[Customer ID]],customers!$A$1:$A$1001,customers!$I$1:$I$1001,"N/A",0)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"N/A", (_xlfn.XLOOKUP(C602,customers!$A$1:$A$1001,customers!$C$1:$C$1001,0)))</f>
        <v>plauritzengo@photobucket.com</v>
      </c>
      <c r="H602" s="2" t="str">
        <f>_xlfn.XLOOKUP(C602,customers!$A$1:$A$1001,customers!$G$1:$G$1001,"N/A",0)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L602*E602</f>
        <v>7.77</v>
      </c>
      <c r="N602" t="str">
        <f>IF(orders!I602="Rob","Robusta",IF(orders!I602="Exc","Excelsa",IF(orders!I602="Ara","Arabica",IF(orders!I602="Lib","Liberica",""))))</f>
        <v>Liberica</v>
      </c>
      <c r="O602" t="str">
        <f>IF(J602="L","Light", IF(J602="M","Medium", IF(J602="D","Dark","")))</f>
        <v>Dark</v>
      </c>
      <c r="P602" t="str">
        <f>_xlfn.XLOOKUP(Orders[[#This Row],[Customer ID]],customers!$A$1:$A$1001,customers!$I$1:$I$1001,"N/A",0)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"N/A", (_xlfn.XLOOKUP(C603,customers!$A$1:$A$1001,customers!$C$1:$C$1001,0)))</f>
        <v>aburgwingp@redcross.org</v>
      </c>
      <c r="H603" s="2" t="str">
        <f>_xlfn.XLOOKUP(C603,customers!$A$1:$A$1001,customers!$G$1:$G$1001,"N/A",0)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L603*E603</f>
        <v>109.93999999999998</v>
      </c>
      <c r="N603" t="str">
        <f>IF(orders!I603="Rob","Robusta",IF(orders!I603="Exc","Excelsa",IF(orders!I603="Ara","Arabica",IF(orders!I603="Lib","Liberica",""))))</f>
        <v>Robusta</v>
      </c>
      <c r="O603" t="str">
        <f>IF(J603="L","Light", IF(J603="M","Medium", IF(J603="D","Dark","")))</f>
        <v>Light</v>
      </c>
      <c r="P603" t="str">
        <f>_xlfn.XLOOKUP(Orders[[#This Row],[Customer ID]],customers!$A$1:$A$1001,customers!$I$1:$I$1001,"N/A",0)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"N/A", (_xlfn.XLOOKUP(C604,customers!$A$1:$A$1001,customers!$C$1:$C$1001,0)))</f>
        <v>erolingq@google.fr</v>
      </c>
      <c r="H604" s="2" t="str">
        <f>_xlfn.XLOOKUP(C604,customers!$A$1:$A$1001,customers!$G$1:$G$1001,"N/A",0)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L604*E604</f>
        <v>22.274999999999999</v>
      </c>
      <c r="N604" t="str">
        <f>IF(orders!I604="Rob","Robusta",IF(orders!I604="Exc","Excelsa",IF(orders!I604="Ara","Arabica",IF(orders!I604="Lib","Liberica",""))))</f>
        <v>Excelsa</v>
      </c>
      <c r="O604" t="str">
        <f>IF(J604="L","Light", IF(J604="M","Medium", IF(J604="D","Dark","")))</f>
        <v>Light</v>
      </c>
      <c r="P604" t="str">
        <f>_xlfn.XLOOKUP(Orders[[#This Row],[Customer ID]],customers!$A$1:$A$1001,customers!$I$1:$I$1001,"N/A",0)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"N/A", (_xlfn.XLOOKUP(C605,customers!$A$1:$A$1001,customers!$C$1:$C$1001,0)))</f>
        <v>dfowlegr@epa.gov</v>
      </c>
      <c r="H605" s="2" t="str">
        <f>_xlfn.XLOOKUP(C605,customers!$A$1:$A$1001,customers!$G$1:$G$1001,"N/A",0)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L605*E605</f>
        <v>8.9550000000000001</v>
      </c>
      <c r="N605" t="str">
        <f>IF(orders!I605="Rob","Robusta",IF(orders!I605="Exc","Excelsa",IF(orders!I605="Ara","Arabica",IF(orders!I605="Lib","Liberica",""))))</f>
        <v>Robusta</v>
      </c>
      <c r="O605" t="str">
        <f>IF(J605="L","Light", IF(J605="M","Medium", IF(J605="D","Dark","")))</f>
        <v>Medium</v>
      </c>
      <c r="P605" t="str">
        <f>_xlfn.XLOOKUP(Orders[[#This Row],[Customer ID]],customers!$A$1:$A$1001,customers!$I$1:$I$1001,"N/A",0)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"N/A", (_xlfn.XLOOKUP(C606,customers!$A$1:$A$1001,customers!$C$1:$C$1001,0)))</f>
        <v>N/A</v>
      </c>
      <c r="H606" s="2" t="str">
        <f>_xlfn.XLOOKUP(C606,customers!$A$1:$A$1001,customers!$G$1:$G$1001,"N/A",0)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L606*E606</f>
        <v>119.13999999999999</v>
      </c>
      <c r="N606" t="str">
        <f>IF(orders!I606="Rob","Robusta",IF(orders!I606="Exc","Excelsa",IF(orders!I606="Ara","Arabica",IF(orders!I606="Lib","Liberica",""))))</f>
        <v>Liberica</v>
      </c>
      <c r="O606" t="str">
        <f>IF(J606="L","Light", IF(J606="M","Medium", IF(J606="D","Dark","")))</f>
        <v>Dark</v>
      </c>
      <c r="P606" t="str">
        <f>_xlfn.XLOOKUP(Orders[[#This Row],[Customer ID]],customers!$A$1:$A$1001,customers!$I$1:$I$1001,"N/A",0)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"N/A", (_xlfn.XLOOKUP(C607,customers!$A$1:$A$1001,customers!$C$1:$C$1001,0)))</f>
        <v>wpowleslandgt@soundcloud.com</v>
      </c>
      <c r="H607" s="2" t="str">
        <f>_xlfn.XLOOKUP(C607,customers!$A$1:$A$1001,customers!$G$1:$G$1001,"N/A",0)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L607*E607</f>
        <v>148.92499999999998</v>
      </c>
      <c r="N607" t="str">
        <f>IF(orders!I607="Rob","Robusta",IF(orders!I607="Exc","Excelsa",IF(orders!I607="Ara","Arabica",IF(orders!I607="Lib","Liberica",""))))</f>
        <v>Arabica</v>
      </c>
      <c r="O607" t="str">
        <f>IF(J607="L","Light", IF(J607="M","Medium", IF(J607="D","Dark","")))</f>
        <v>Light</v>
      </c>
      <c r="P607" t="str">
        <f>_xlfn.XLOOKUP(Orders[[#This Row],[Customer ID]],customers!$A$1:$A$1001,customers!$I$1:$I$1001,"N/A",0)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"N/A", (_xlfn.XLOOKUP(C608,customers!$A$1:$A$1001,customers!$C$1:$C$1001,0)))</f>
        <v>cverissimogh@theglobeandmail.com</v>
      </c>
      <c r="H608" s="2" t="str">
        <f>_xlfn.XLOOKUP(C608,customers!$A$1:$A$1001,customers!$G$1:$G$1001,"N/A",0)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L608*E608</f>
        <v>109.36499999999999</v>
      </c>
      <c r="N608" t="str">
        <f>IF(orders!I608="Rob","Robusta",IF(orders!I608="Exc","Excelsa",IF(orders!I608="Ara","Arabica",IF(orders!I608="Lib","Liberica",""))))</f>
        <v>Liberica</v>
      </c>
      <c r="O608" t="str">
        <f>IF(J608="L","Light", IF(J608="M","Medium", IF(J608="D","Dark","")))</f>
        <v>Light</v>
      </c>
      <c r="P608" t="str">
        <f>_xlfn.XLOOKUP(Orders[[#This Row],[Customer ID]],customers!$A$1:$A$1001,customers!$I$1:$I$1001,"N/A",0)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"N/A", (_xlfn.XLOOKUP(C609,customers!$A$1:$A$1001,customers!$C$1:$C$1001,0)))</f>
        <v>lellinghamgv@sciencedaily.com</v>
      </c>
      <c r="H609" s="2" t="str">
        <f>_xlfn.XLOOKUP(C609,customers!$A$1:$A$1001,customers!$G$1:$G$1001,"N/A",0)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L609*E609</f>
        <v>3.645</v>
      </c>
      <c r="N609" t="str">
        <f>IF(orders!I609="Rob","Robusta",IF(orders!I609="Exc","Excelsa",IF(orders!I609="Ara","Arabica",IF(orders!I609="Lib","Liberica",""))))</f>
        <v>Excelsa</v>
      </c>
      <c r="O609" t="str">
        <f>IF(J609="L","Light", IF(J609="M","Medium", IF(J609="D","Dark","")))</f>
        <v>Dark</v>
      </c>
      <c r="P609" t="str">
        <f>_xlfn.XLOOKUP(Orders[[#This Row],[Customer ID]],customers!$A$1:$A$1001,customers!$I$1:$I$1001,"N/A",0)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"N/A", (_xlfn.XLOOKUP(C610,customers!$A$1:$A$1001,customers!$C$1:$C$1001,0)))</f>
        <v>N/A</v>
      </c>
      <c r="H610" s="2" t="str">
        <f>_xlfn.XLOOKUP(C610,customers!$A$1:$A$1001,customers!$G$1:$G$1001,"N/A",0)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L610*E610</f>
        <v>55.89</v>
      </c>
      <c r="N610" t="str">
        <f>IF(orders!I610="Rob","Robusta",IF(orders!I610="Exc","Excelsa",IF(orders!I610="Ara","Arabica",IF(orders!I610="Lib","Liberica",""))))</f>
        <v>Excelsa</v>
      </c>
      <c r="O610" t="str">
        <f>IF(J610="L","Light", IF(J610="M","Medium", IF(J610="D","Dark","")))</f>
        <v>Dark</v>
      </c>
      <c r="P610" t="str">
        <f>_xlfn.XLOOKUP(Orders[[#This Row],[Customer ID]],customers!$A$1:$A$1001,customers!$I$1:$I$1001,"N/A",0)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"N/A", (_xlfn.XLOOKUP(C611,customers!$A$1:$A$1001,customers!$C$1:$C$1001,0)))</f>
        <v>afendtgx@forbes.com</v>
      </c>
      <c r="H611" s="2" t="str">
        <f>_xlfn.XLOOKUP(C611,customers!$A$1:$A$1001,customers!$G$1:$G$1001,"N/A",0)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L611*E611</f>
        <v>26.19</v>
      </c>
      <c r="N611" t="str">
        <f>IF(orders!I611="Rob","Robusta",IF(orders!I611="Exc","Excelsa",IF(orders!I611="Ara","Arabica",IF(orders!I611="Lib","Liberica",""))))</f>
        <v>Liberica</v>
      </c>
      <c r="O611" t="str">
        <f>IF(J611="L","Light", IF(J611="M","Medium", IF(J611="D","Dark","")))</f>
        <v>Medium</v>
      </c>
      <c r="P611" t="str">
        <f>_xlfn.XLOOKUP(Orders[[#This Row],[Customer ID]],customers!$A$1:$A$1001,customers!$I$1:$I$1001,"N/A",0)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"N/A", (_xlfn.XLOOKUP(C612,customers!$A$1:$A$1001,customers!$C$1:$C$1001,0)))</f>
        <v>acleyburngy@lycos.com</v>
      </c>
      <c r="H612" s="2" t="str">
        <f>_xlfn.XLOOKUP(C612,customers!$A$1:$A$1001,customers!$G$1:$G$1001,"N/A",0)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L612*E612</f>
        <v>39.799999999999997</v>
      </c>
      <c r="N612" t="str">
        <f>IF(orders!I612="Rob","Robusta",IF(orders!I612="Exc","Excelsa",IF(orders!I612="Ara","Arabica",IF(orders!I612="Lib","Liberica",""))))</f>
        <v>Robusta</v>
      </c>
      <c r="O612" t="str">
        <f>IF(J612="L","Light", IF(J612="M","Medium", IF(J612="D","Dark","")))</f>
        <v>Medium</v>
      </c>
      <c r="P612" t="str">
        <f>_xlfn.XLOOKUP(Orders[[#This Row],[Customer ID]],customers!$A$1:$A$1001,customers!$I$1:$I$1001,"N/A",0)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"N/A", (_xlfn.XLOOKUP(C613,customers!$A$1:$A$1001,customers!$C$1:$C$1001,0)))</f>
        <v>tcastiglionegz@xing.com</v>
      </c>
      <c r="H613" s="2" t="str">
        <f>_xlfn.XLOOKUP(C613,customers!$A$1:$A$1001,customers!$G$1:$G$1001,"N/A",0)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L613*E613</f>
        <v>68.309999999999988</v>
      </c>
      <c r="N613" t="str">
        <f>IF(orders!I613="Rob","Robusta",IF(orders!I613="Exc","Excelsa",IF(orders!I613="Ara","Arabica",IF(orders!I613="Lib","Liberica",""))))</f>
        <v>Excelsa</v>
      </c>
      <c r="O613" t="str">
        <f>IF(J613="L","Light", IF(J613="M","Medium", IF(J613="D","Dark","")))</f>
        <v>Light</v>
      </c>
      <c r="P613" t="str">
        <f>_xlfn.XLOOKUP(Orders[[#This Row],[Customer ID]],customers!$A$1:$A$1001,customers!$I$1:$I$1001,"N/A",0)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"N/A", (_xlfn.XLOOKUP(C614,customers!$A$1:$A$1001,customers!$C$1:$C$1001,0)))</f>
        <v>N/A</v>
      </c>
      <c r="H614" s="2" t="str">
        <f>_xlfn.XLOOKUP(C614,customers!$A$1:$A$1001,customers!$G$1:$G$1001,"N/A",0)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L614*E614</f>
        <v>13.5</v>
      </c>
      <c r="N614" t="str">
        <f>IF(orders!I614="Rob","Robusta",IF(orders!I614="Exc","Excelsa",IF(orders!I614="Ara","Arabica",IF(orders!I614="Lib","Liberica",""))))</f>
        <v>Arabica</v>
      </c>
      <c r="O614" t="str">
        <f>IF(J614="L","Light", IF(J614="M","Medium", IF(J614="D","Dark","")))</f>
        <v>Medium</v>
      </c>
      <c r="P614" t="str">
        <f>_xlfn.XLOOKUP(Orders[[#This Row],[Customer ID]],customers!$A$1:$A$1001,customers!$I$1:$I$1001,"N/A",0)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"N/A", (_xlfn.XLOOKUP(C615,customers!$A$1:$A$1001,customers!$C$1:$C$1001,0)))</f>
        <v>N/A</v>
      </c>
      <c r="H615" s="2" t="str">
        <f>_xlfn.XLOOKUP(C615,customers!$A$1:$A$1001,customers!$G$1:$G$1001,"N/A",0)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L615*E615</f>
        <v>5.97</v>
      </c>
      <c r="N615" t="str">
        <f>IF(orders!I615="Rob","Robusta",IF(orders!I615="Exc","Excelsa",IF(orders!I615="Ara","Arabica",IF(orders!I615="Lib","Liberica",""))))</f>
        <v>Robusta</v>
      </c>
      <c r="O615" t="str">
        <f>IF(J615="L","Light", IF(J615="M","Medium", IF(J615="D","Dark","")))</f>
        <v>Medium</v>
      </c>
      <c r="P615" t="str">
        <f>_xlfn.XLOOKUP(Orders[[#This Row],[Customer ID]],customers!$A$1:$A$1001,customers!$I$1:$I$1001,"N/A",0)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"N/A", (_xlfn.XLOOKUP(C616,customers!$A$1:$A$1001,customers!$C$1:$C$1001,0)))</f>
        <v>cverissimogh@theglobeandmail.com</v>
      </c>
      <c r="H616" s="2" t="str">
        <f>_xlfn.XLOOKUP(C616,customers!$A$1:$A$1001,customers!$G$1:$G$1001,"N/A",0)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L616*E616</f>
        <v>29.849999999999998</v>
      </c>
      <c r="N616" t="str">
        <f>IF(orders!I616="Rob","Robusta",IF(orders!I616="Exc","Excelsa",IF(orders!I616="Ara","Arabica",IF(orders!I616="Lib","Liberica",""))))</f>
        <v>Robusta</v>
      </c>
      <c r="O616" t="str">
        <f>IF(J616="L","Light", IF(J616="M","Medium", IF(J616="D","Dark","")))</f>
        <v>Medium</v>
      </c>
      <c r="P616" t="str">
        <f>_xlfn.XLOOKUP(Orders[[#This Row],[Customer ID]],customers!$A$1:$A$1001,customers!$I$1:$I$1001,"N/A",0)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"N/A", (_xlfn.XLOOKUP(C617,customers!$A$1:$A$1001,customers!$C$1:$C$1001,0)))</f>
        <v>scouronneh3@mozilla.org</v>
      </c>
      <c r="H617" s="2" t="str">
        <f>_xlfn.XLOOKUP(C617,customers!$A$1:$A$1001,customers!$G$1:$G$1001,"N/A",0)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L617*E617</f>
        <v>72.91</v>
      </c>
      <c r="N617" t="str">
        <f>IF(orders!I617="Rob","Robusta",IF(orders!I617="Exc","Excelsa",IF(orders!I617="Ara","Arabica",IF(orders!I617="Lib","Liberica",""))))</f>
        <v>Liberica</v>
      </c>
      <c r="O617" t="str">
        <f>IF(J617="L","Light", IF(J617="M","Medium", IF(J617="D","Dark","")))</f>
        <v>Light</v>
      </c>
      <c r="P617" t="str">
        <f>_xlfn.XLOOKUP(Orders[[#This Row],[Customer ID]],customers!$A$1:$A$1001,customers!$I$1:$I$1001,"N/A",0)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"N/A", (_xlfn.XLOOKUP(C618,customers!$A$1:$A$1001,customers!$C$1:$C$1001,0)))</f>
        <v>lflippellih4@github.io</v>
      </c>
      <c r="H618" s="2" t="str">
        <f>_xlfn.XLOOKUP(C618,customers!$A$1:$A$1001,customers!$G$1:$G$1001,"N/A",0)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L618*E618</f>
        <v>126.49999999999999</v>
      </c>
      <c r="N618" t="str">
        <f>IF(orders!I618="Rob","Robusta",IF(orders!I618="Exc","Excelsa",IF(orders!I618="Ara","Arabica",IF(orders!I618="Lib","Liberica",""))))</f>
        <v>Excelsa</v>
      </c>
      <c r="O618" t="str">
        <f>IF(J618="L","Light", IF(J618="M","Medium", IF(J618="D","Dark","")))</f>
        <v>Medium</v>
      </c>
      <c r="P618" t="str">
        <f>_xlfn.XLOOKUP(Orders[[#This Row],[Customer ID]],customers!$A$1:$A$1001,customers!$I$1:$I$1001,"N/A",0)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"N/A", (_xlfn.XLOOKUP(C619,customers!$A$1:$A$1001,customers!$C$1:$C$1001,0)))</f>
        <v>relizabethh5@live.com</v>
      </c>
      <c r="H619" s="2" t="str">
        <f>_xlfn.XLOOKUP(C619,customers!$A$1:$A$1001,customers!$G$1:$G$1001,"N/A",0)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L619*E619</f>
        <v>33.464999999999996</v>
      </c>
      <c r="N619" t="str">
        <f>IF(orders!I619="Rob","Robusta",IF(orders!I619="Exc","Excelsa",IF(orders!I619="Ara","Arabica",IF(orders!I619="Lib","Liberica",""))))</f>
        <v>Liberica</v>
      </c>
      <c r="O619" t="str">
        <f>IF(J619="L","Light", IF(J619="M","Medium", IF(J619="D","Dark","")))</f>
        <v>Medium</v>
      </c>
      <c r="P619" t="str">
        <f>_xlfn.XLOOKUP(Orders[[#This Row],[Customer ID]],customers!$A$1:$A$1001,customers!$I$1:$I$1001,"N/A",0)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"N/A", (_xlfn.XLOOKUP(C620,customers!$A$1:$A$1001,customers!$C$1:$C$1001,0)))</f>
        <v>irenhardh6@i2i.jp</v>
      </c>
      <c r="H620" s="2" t="str">
        <f>_xlfn.XLOOKUP(C620,customers!$A$1:$A$1001,customers!$G$1:$G$1001,"N/A",0)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L620*E620</f>
        <v>72.900000000000006</v>
      </c>
      <c r="N620" t="str">
        <f>IF(orders!I620="Rob","Robusta",IF(orders!I620="Exc","Excelsa",IF(orders!I620="Ara","Arabica",IF(orders!I620="Lib","Liberica",""))))</f>
        <v>Excelsa</v>
      </c>
      <c r="O620" t="str">
        <f>IF(J620="L","Light", IF(J620="M","Medium", IF(J620="D","Dark","")))</f>
        <v>Dark</v>
      </c>
      <c r="P620" t="str">
        <f>_xlfn.XLOOKUP(Orders[[#This Row],[Customer ID]],customers!$A$1:$A$1001,customers!$I$1:$I$1001,"N/A",0)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"N/A", (_xlfn.XLOOKUP(C621,customers!$A$1:$A$1001,customers!$C$1:$C$1001,0)))</f>
        <v>wrocheh7@xinhuanet.com</v>
      </c>
      <c r="H621" s="2" t="str">
        <f>_xlfn.XLOOKUP(C621,customers!$A$1:$A$1001,customers!$G$1:$G$1001,"N/A",0)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L621*E621</f>
        <v>15.54</v>
      </c>
      <c r="N621" t="str">
        <f>IF(orders!I621="Rob","Robusta",IF(orders!I621="Exc","Excelsa",IF(orders!I621="Ara","Arabica",IF(orders!I621="Lib","Liberica",""))))</f>
        <v>Liberica</v>
      </c>
      <c r="O621" t="str">
        <f>IF(J621="L","Light", IF(J621="M","Medium", IF(J621="D","Dark","")))</f>
        <v>Dark</v>
      </c>
      <c r="P621" t="str">
        <f>_xlfn.XLOOKUP(Orders[[#This Row],[Customer ID]],customers!$A$1:$A$1001,customers!$I$1:$I$1001,"N/A",0)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"N/A", (_xlfn.XLOOKUP(C622,customers!$A$1:$A$1001,customers!$C$1:$C$1001,0)))</f>
        <v>lalawayhh@weather.com</v>
      </c>
      <c r="H622" s="2" t="str">
        <f>_xlfn.XLOOKUP(C622,customers!$A$1:$A$1001,customers!$G$1:$G$1001,"N/A",0)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L622*E622</f>
        <v>20.25</v>
      </c>
      <c r="N622" t="str">
        <f>IF(orders!I622="Rob","Robusta",IF(orders!I622="Exc","Excelsa",IF(orders!I622="Ara","Arabica",IF(orders!I622="Lib","Liberica",""))))</f>
        <v>Arabica</v>
      </c>
      <c r="O622" t="str">
        <f>IF(J622="L","Light", IF(J622="M","Medium", IF(J622="D","Dark","")))</f>
        <v>Medium</v>
      </c>
      <c r="P622" t="str">
        <f>_xlfn.XLOOKUP(Orders[[#This Row],[Customer ID]],customers!$A$1:$A$1001,customers!$I$1:$I$1001,"N/A",0)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"N/A", (_xlfn.XLOOKUP(C623,customers!$A$1:$A$1001,customers!$C$1:$C$1001,0)))</f>
        <v>codgaardh9@nsw.gov.au</v>
      </c>
      <c r="H623" s="2" t="str">
        <f>_xlfn.XLOOKUP(C623,customers!$A$1:$A$1001,customers!$G$1:$G$1001,"N/A",0)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L623*E623</f>
        <v>77.699999999999989</v>
      </c>
      <c r="N623" t="str">
        <f>IF(orders!I623="Rob","Robusta",IF(orders!I623="Exc","Excelsa",IF(orders!I623="Ara","Arabica",IF(orders!I623="Lib","Liberica",""))))</f>
        <v>Arabica</v>
      </c>
      <c r="O623" t="str">
        <f>IF(J623="L","Light", IF(J623="M","Medium", IF(J623="D","Dark","")))</f>
        <v>Light</v>
      </c>
      <c r="P623" t="str">
        <f>_xlfn.XLOOKUP(Orders[[#This Row],[Customer ID]],customers!$A$1:$A$1001,customers!$I$1:$I$1001,"N/A",0)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"N/A", (_xlfn.XLOOKUP(C624,customers!$A$1:$A$1001,customers!$C$1:$C$1001,0)))</f>
        <v>bbyrdha@4shared.com</v>
      </c>
      <c r="H624" s="2" t="str">
        <f>_xlfn.XLOOKUP(C624,customers!$A$1:$A$1001,customers!$G$1:$G$1001,"N/A",0)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L624*E624</f>
        <v>133.85999999999999</v>
      </c>
      <c r="N624" t="str">
        <f>IF(orders!I624="Rob","Robusta",IF(orders!I624="Exc","Excelsa",IF(orders!I624="Ara","Arabica",IF(orders!I624="Lib","Liberica",""))))</f>
        <v>Liberica</v>
      </c>
      <c r="O624" t="str">
        <f>IF(J624="L","Light", IF(J624="M","Medium", IF(J624="D","Dark","")))</f>
        <v>Medium</v>
      </c>
      <c r="P624" t="str">
        <f>_xlfn.XLOOKUP(Orders[[#This Row],[Customer ID]],customers!$A$1:$A$1001,customers!$I$1:$I$1001,"N/A",0)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"N/A", (_xlfn.XLOOKUP(C625,customers!$A$1:$A$1001,customers!$C$1:$C$1001,0)))</f>
        <v>N/A</v>
      </c>
      <c r="H625" s="2" t="str">
        <f>_xlfn.XLOOKUP(C625,customers!$A$1:$A$1001,customers!$G$1:$G$1001,"N/A",0)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L625*E625</f>
        <v>12.15</v>
      </c>
      <c r="N625" t="str">
        <f>IF(orders!I625="Rob","Robusta",IF(orders!I625="Exc","Excelsa",IF(orders!I625="Ara","Arabica",IF(orders!I625="Lib","Liberica",""))))</f>
        <v>Excelsa</v>
      </c>
      <c r="O625" t="str">
        <f>IF(J625="L","Light", IF(J625="M","Medium", IF(J625="D","Dark","")))</f>
        <v>Dark</v>
      </c>
      <c r="P625" t="str">
        <f>_xlfn.XLOOKUP(Orders[[#This Row],[Customer ID]],customers!$A$1:$A$1001,customers!$I$1:$I$1001,"N/A",0)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"N/A", (_xlfn.XLOOKUP(C626,customers!$A$1:$A$1001,customers!$C$1:$C$1001,0)))</f>
        <v>dchardinhc@nhs.uk</v>
      </c>
      <c r="H626" s="2" t="str">
        <f>_xlfn.XLOOKUP(C626,customers!$A$1:$A$1001,customers!$G$1:$G$1001,"N/A",0)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L626*E626</f>
        <v>63.249999999999993</v>
      </c>
      <c r="N626" t="str">
        <f>IF(orders!I626="Rob","Robusta",IF(orders!I626="Exc","Excelsa",IF(orders!I626="Ara","Arabica",IF(orders!I626="Lib","Liberica",""))))</f>
        <v>Excelsa</v>
      </c>
      <c r="O626" t="str">
        <f>IF(J626="L","Light", IF(J626="M","Medium", IF(J626="D","Dark","")))</f>
        <v>Medium</v>
      </c>
      <c r="P626" t="str">
        <f>_xlfn.XLOOKUP(Orders[[#This Row],[Customer ID]],customers!$A$1:$A$1001,customers!$I$1:$I$1001,"N/A",0)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"N/A", (_xlfn.XLOOKUP(C627,customers!$A$1:$A$1001,customers!$C$1:$C$1001,0)))</f>
        <v>hradbonehd@newsvine.com</v>
      </c>
      <c r="H627" s="2" t="str">
        <f>_xlfn.XLOOKUP(C627,customers!$A$1:$A$1001,customers!$G$1:$G$1001,"N/A",0)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L627*E627</f>
        <v>35.849999999999994</v>
      </c>
      <c r="N627" t="str">
        <f>IF(orders!I627="Rob","Robusta",IF(orders!I627="Exc","Excelsa",IF(orders!I627="Ara","Arabica",IF(orders!I627="Lib","Liberica",""))))</f>
        <v>Robusta</v>
      </c>
      <c r="O627" t="str">
        <f>IF(J627="L","Light", IF(J627="M","Medium", IF(J627="D","Dark","")))</f>
        <v>Light</v>
      </c>
      <c r="P627" t="str">
        <f>_xlfn.XLOOKUP(Orders[[#This Row],[Customer ID]],customers!$A$1:$A$1001,customers!$I$1:$I$1001,"N/A",0)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"N/A", (_xlfn.XLOOKUP(C628,customers!$A$1:$A$1001,customers!$C$1:$C$1001,0)))</f>
        <v>wbernthhe@miitbeian.gov.cn</v>
      </c>
      <c r="H628" s="2" t="str">
        <f>_xlfn.XLOOKUP(C628,customers!$A$1:$A$1001,customers!$G$1:$G$1001,"N/A",0)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L628*E628</f>
        <v>77.624999999999986</v>
      </c>
      <c r="N628" t="str">
        <f>IF(orders!I628="Rob","Robusta",IF(orders!I628="Exc","Excelsa",IF(orders!I628="Ara","Arabica",IF(orders!I628="Lib","Liberica",""))))</f>
        <v>Arabica</v>
      </c>
      <c r="O628" t="str">
        <f>IF(J628="L","Light", IF(J628="M","Medium", IF(J628="D","Dark","")))</f>
        <v>Medium</v>
      </c>
      <c r="P628" t="str">
        <f>_xlfn.XLOOKUP(Orders[[#This Row],[Customer ID]],customers!$A$1:$A$1001,customers!$I$1:$I$1001,"N/A",0)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"N/A", (_xlfn.XLOOKUP(C629,customers!$A$1:$A$1001,customers!$C$1:$C$1001,0)))</f>
        <v>bacarsonhf@cnn.com</v>
      </c>
      <c r="H629" s="2" t="str">
        <f>_xlfn.XLOOKUP(C629,customers!$A$1:$A$1001,customers!$G$1:$G$1001,"N/A",0)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L629*E629</f>
        <v>63.249999999999993</v>
      </c>
      <c r="N629" t="str">
        <f>IF(orders!I629="Rob","Robusta",IF(orders!I629="Exc","Excelsa",IF(orders!I629="Ara","Arabica",IF(orders!I629="Lib","Liberica",""))))</f>
        <v>Excelsa</v>
      </c>
      <c r="O629" t="str">
        <f>IF(J629="L","Light", IF(J629="M","Medium", IF(J629="D","Dark","")))</f>
        <v>Medium</v>
      </c>
      <c r="P629" t="str">
        <f>_xlfn.XLOOKUP(Orders[[#This Row],[Customer ID]],customers!$A$1:$A$1001,customers!$I$1:$I$1001,"N/A",0)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"N/A", (_xlfn.XLOOKUP(C630,customers!$A$1:$A$1001,customers!$C$1:$C$1001,0)))</f>
        <v>fbrighamhg@blog.com</v>
      </c>
      <c r="H630" s="2" t="str">
        <f>_xlfn.XLOOKUP(C630,customers!$A$1:$A$1001,customers!$G$1:$G$1001,"N/A",0)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L630*E630</f>
        <v>26.73</v>
      </c>
      <c r="N630" t="str">
        <f>IF(orders!I630="Rob","Robusta",IF(orders!I630="Exc","Excelsa",IF(orders!I630="Ara","Arabica",IF(orders!I630="Lib","Liberica",""))))</f>
        <v>Excelsa</v>
      </c>
      <c r="O630" t="str">
        <f>IF(J630="L","Light", IF(J630="M","Medium", IF(J630="D","Dark","")))</f>
        <v>Light</v>
      </c>
      <c r="P630" t="str">
        <f>_xlfn.XLOOKUP(Orders[[#This Row],[Customer ID]],customers!$A$1:$A$1001,customers!$I$1:$I$1001,"N/A",0)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"N/A", (_xlfn.XLOOKUP(C631,customers!$A$1:$A$1001,customers!$C$1:$C$1001,0)))</f>
        <v>fbrighamhg@blog.com</v>
      </c>
      <c r="H631" s="2" t="str">
        <f>_xlfn.XLOOKUP(C631,customers!$A$1:$A$1001,customers!$G$1:$G$1001,"N/A",0)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L631*E631</f>
        <v>31.08</v>
      </c>
      <c r="N631" t="str">
        <f>IF(orders!I631="Rob","Robusta",IF(orders!I631="Exc","Excelsa",IF(orders!I631="Ara","Arabica",IF(orders!I631="Lib","Liberica",""))))</f>
        <v>Liberica</v>
      </c>
      <c r="O631" t="str">
        <f>IF(J631="L","Light", IF(J631="M","Medium", IF(J631="D","Dark","")))</f>
        <v>Dark</v>
      </c>
      <c r="P631" t="str">
        <f>_xlfn.XLOOKUP(Orders[[#This Row],[Customer ID]],customers!$A$1:$A$1001,customers!$I$1:$I$1001,"N/A",0)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"N/A", (_xlfn.XLOOKUP(C632,customers!$A$1:$A$1001,customers!$C$1:$C$1001,0)))</f>
        <v>fbrighamhg@blog.com</v>
      </c>
      <c r="H632" s="2" t="str">
        <f>_xlfn.XLOOKUP(C632,customers!$A$1:$A$1001,customers!$G$1:$G$1001,"N/A",0)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L632*E632</f>
        <v>2.9849999999999999</v>
      </c>
      <c r="N632" t="str">
        <f>IF(orders!I632="Rob","Robusta",IF(orders!I632="Exc","Excelsa",IF(orders!I632="Ara","Arabica",IF(orders!I632="Lib","Liberica",""))))</f>
        <v>Arabica</v>
      </c>
      <c r="O632" t="str">
        <f>IF(J632="L","Light", IF(J632="M","Medium", IF(J632="D","Dark","")))</f>
        <v>Dark</v>
      </c>
      <c r="P632" t="str">
        <f>_xlfn.XLOOKUP(Orders[[#This Row],[Customer ID]],customers!$A$1:$A$1001,customers!$I$1:$I$1001,"N/A",0)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"N/A", (_xlfn.XLOOKUP(C633,customers!$A$1:$A$1001,customers!$C$1:$C$1001,0)))</f>
        <v>fbrighamhg@blog.com</v>
      </c>
      <c r="H633" s="2" t="str">
        <f>_xlfn.XLOOKUP(C633,customers!$A$1:$A$1001,customers!$G$1:$G$1001,"N/A",0)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L633*E633</f>
        <v>102.92499999999998</v>
      </c>
      <c r="N633" t="str">
        <f>IF(orders!I633="Rob","Robusta",IF(orders!I633="Exc","Excelsa",IF(orders!I633="Ara","Arabica",IF(orders!I633="Lib","Liberica",""))))</f>
        <v>Robusta</v>
      </c>
      <c r="O633" t="str">
        <f>IF(J633="L","Light", IF(J633="M","Medium", IF(J633="D","Dark","")))</f>
        <v>Dark</v>
      </c>
      <c r="P633" t="str">
        <f>_xlfn.XLOOKUP(Orders[[#This Row],[Customer ID]],customers!$A$1:$A$1001,customers!$I$1:$I$1001,"N/A",0)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"N/A", (_xlfn.XLOOKUP(C634,customers!$A$1:$A$1001,customers!$C$1:$C$1001,0)))</f>
        <v>myoxenhk@google.com</v>
      </c>
      <c r="H634" s="2" t="str">
        <f>_xlfn.XLOOKUP(C634,customers!$A$1:$A$1001,customers!$G$1:$G$1001,"N/A",0)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L634*E634</f>
        <v>35.64</v>
      </c>
      <c r="N634" t="str">
        <f>IF(orders!I634="Rob","Robusta",IF(orders!I634="Exc","Excelsa",IF(orders!I634="Ara","Arabica",IF(orders!I634="Lib","Liberica",""))))</f>
        <v>Excelsa</v>
      </c>
      <c r="O634" t="str">
        <f>IF(J634="L","Light", IF(J634="M","Medium", IF(J634="D","Dark","")))</f>
        <v>Light</v>
      </c>
      <c r="P634" t="str">
        <f>_xlfn.XLOOKUP(Orders[[#This Row],[Customer ID]],customers!$A$1:$A$1001,customers!$I$1:$I$1001,"N/A",0)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"N/A", (_xlfn.XLOOKUP(C635,customers!$A$1:$A$1001,customers!$C$1:$C$1001,0)))</f>
        <v>gmcgavinhl@histats.com</v>
      </c>
      <c r="H635" s="2" t="str">
        <f>_xlfn.XLOOKUP(C635,customers!$A$1:$A$1001,customers!$G$1:$G$1001,"N/A",0)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L635*E635</f>
        <v>47.8</v>
      </c>
      <c r="N635" t="str">
        <f>IF(orders!I635="Rob","Robusta",IF(orders!I635="Exc","Excelsa",IF(orders!I635="Ara","Arabica",IF(orders!I635="Lib","Liberica",""))))</f>
        <v>Robusta</v>
      </c>
      <c r="O635" t="str">
        <f>IF(J635="L","Light", IF(J635="M","Medium", IF(J635="D","Dark","")))</f>
        <v>Light</v>
      </c>
      <c r="P635" t="str">
        <f>_xlfn.XLOOKUP(Orders[[#This Row],[Customer ID]],customers!$A$1:$A$1001,customers!$I$1:$I$1001,"N/A",0)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"N/A", (_xlfn.XLOOKUP(C636,customers!$A$1:$A$1001,customers!$C$1:$C$1001,0)))</f>
        <v>luttermarehm@engadget.com</v>
      </c>
      <c r="H636" s="2" t="str">
        <f>_xlfn.XLOOKUP(C636,customers!$A$1:$A$1001,customers!$G$1:$G$1001,"N/A",0)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L636*E636</f>
        <v>43.650000000000006</v>
      </c>
      <c r="N636" t="str">
        <f>IF(orders!I636="Rob","Robusta",IF(orders!I636="Exc","Excelsa",IF(orders!I636="Ara","Arabica",IF(orders!I636="Lib","Liberica",""))))</f>
        <v>Liberica</v>
      </c>
      <c r="O636" t="str">
        <f>IF(J636="L","Light", IF(J636="M","Medium", IF(J636="D","Dark","")))</f>
        <v>Medium</v>
      </c>
      <c r="P636" t="str">
        <f>_xlfn.XLOOKUP(Orders[[#This Row],[Customer ID]],customers!$A$1:$A$1001,customers!$I$1:$I$1001,"N/A",0)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"N/A", (_xlfn.XLOOKUP(C637,customers!$A$1:$A$1001,customers!$C$1:$C$1001,0)))</f>
        <v>edambrogiohn@techcrunch.com</v>
      </c>
      <c r="H637" s="2" t="str">
        <f>_xlfn.XLOOKUP(C637,customers!$A$1:$A$1001,customers!$G$1:$G$1001,"N/A",0)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L637*E637</f>
        <v>35.64</v>
      </c>
      <c r="N637" t="str">
        <f>IF(orders!I637="Rob","Robusta",IF(orders!I637="Exc","Excelsa",IF(orders!I637="Ara","Arabica",IF(orders!I637="Lib","Liberica",""))))</f>
        <v>Excelsa</v>
      </c>
      <c r="O637" t="str">
        <f>IF(J637="L","Light", IF(J637="M","Medium", IF(J637="D","Dark","")))</f>
        <v>Light</v>
      </c>
      <c r="P637" t="str">
        <f>_xlfn.XLOOKUP(Orders[[#This Row],[Customer ID]],customers!$A$1:$A$1001,customers!$I$1:$I$1001,"N/A",0)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"N/A", (_xlfn.XLOOKUP(C638,customers!$A$1:$A$1001,customers!$C$1:$C$1001,0)))</f>
        <v>cwinchcombeho@jiathis.com</v>
      </c>
      <c r="H638" s="2" t="str">
        <f>_xlfn.XLOOKUP(C638,customers!$A$1:$A$1001,customers!$G$1:$G$1001,"N/A",0)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L638*E638</f>
        <v>95.1</v>
      </c>
      <c r="N638" t="str">
        <f>IF(orders!I638="Rob","Robusta",IF(orders!I638="Exc","Excelsa",IF(orders!I638="Ara","Arabica",IF(orders!I638="Lib","Liberica",""))))</f>
        <v>Liberica</v>
      </c>
      <c r="O638" t="str">
        <f>IF(J638="L","Light", IF(J638="M","Medium", IF(J638="D","Dark","")))</f>
        <v>Light</v>
      </c>
      <c r="P638" t="str">
        <f>_xlfn.XLOOKUP(Orders[[#This Row],[Customer ID]],customers!$A$1:$A$1001,customers!$I$1:$I$1001,"N/A",0)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"N/A", (_xlfn.XLOOKUP(C639,customers!$A$1:$A$1001,customers!$C$1:$C$1001,0)))</f>
        <v>bpaumierhp@umn.edu</v>
      </c>
      <c r="H639" s="2" t="str">
        <f>_xlfn.XLOOKUP(C639,customers!$A$1:$A$1001,customers!$G$1:$G$1001,"N/A",0)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L639*E639</f>
        <v>31.624999999999996</v>
      </c>
      <c r="N639" t="str">
        <f>IF(orders!I639="Rob","Robusta",IF(orders!I639="Exc","Excelsa",IF(orders!I639="Ara","Arabica",IF(orders!I639="Lib","Liberica",""))))</f>
        <v>Excelsa</v>
      </c>
      <c r="O639" t="str">
        <f>IF(J639="L","Light", IF(J639="M","Medium", IF(J639="D","Dark","")))</f>
        <v>Medium</v>
      </c>
      <c r="P639" t="str">
        <f>_xlfn.XLOOKUP(Orders[[#This Row],[Customer ID]],customers!$A$1:$A$1001,customers!$I$1:$I$1001,"N/A",0)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"N/A", (_xlfn.XLOOKUP(C640,customers!$A$1:$A$1001,customers!$C$1:$C$1001,0)))</f>
        <v>N/A</v>
      </c>
      <c r="H640" s="2" t="str">
        <f>_xlfn.XLOOKUP(C640,customers!$A$1:$A$1001,customers!$G$1:$G$1001,"N/A",0)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L640*E640</f>
        <v>77.624999999999986</v>
      </c>
      <c r="N640" t="str">
        <f>IF(orders!I640="Rob","Robusta",IF(orders!I640="Exc","Excelsa",IF(orders!I640="Ara","Arabica",IF(orders!I640="Lib","Liberica",""))))</f>
        <v>Arabica</v>
      </c>
      <c r="O640" t="str">
        <f>IF(J640="L","Light", IF(J640="M","Medium", IF(J640="D","Dark","")))</f>
        <v>Medium</v>
      </c>
      <c r="P640" t="str">
        <f>_xlfn.XLOOKUP(Orders[[#This Row],[Customer ID]],customers!$A$1:$A$1001,customers!$I$1:$I$1001,"N/A",0)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"N/A", (_xlfn.XLOOKUP(C641,customers!$A$1:$A$1001,customers!$C$1:$C$1001,0)))</f>
        <v>jcapeyhr@bravesites.com</v>
      </c>
      <c r="H641" s="2" t="str">
        <f>_xlfn.XLOOKUP(C641,customers!$A$1:$A$1001,customers!$G$1:$G$1001,"N/A",0)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L641*E641</f>
        <v>3.8849999999999998</v>
      </c>
      <c r="N641" t="str">
        <f>IF(orders!I641="Rob","Robusta",IF(orders!I641="Exc","Excelsa",IF(orders!I641="Ara","Arabica",IF(orders!I641="Lib","Liberica",""))))</f>
        <v>Liberica</v>
      </c>
      <c r="O641" t="str">
        <f>IF(J641="L","Light", IF(J641="M","Medium", IF(J641="D","Dark","")))</f>
        <v>Dark</v>
      </c>
      <c r="P641" t="str">
        <f>_xlfn.XLOOKUP(Orders[[#This Row],[Customer ID]],customers!$A$1:$A$1001,customers!$I$1:$I$1001,"N/A",0)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"N/A", (_xlfn.XLOOKUP(C642,customers!$A$1:$A$1001,customers!$C$1:$C$1001,0)))</f>
        <v>tmathonneti0@google.co.jp</v>
      </c>
      <c r="H642" s="2" t="str">
        <f>_xlfn.XLOOKUP(C642,customers!$A$1:$A$1001,customers!$G$1:$G$1001,"N/A",0)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L642*E642</f>
        <v>137.42499999999998</v>
      </c>
      <c r="N642" t="str">
        <f>IF(orders!I642="Rob","Robusta",IF(orders!I642="Exc","Excelsa",IF(orders!I642="Ara","Arabica",IF(orders!I642="Lib","Liberica",""))))</f>
        <v>Robusta</v>
      </c>
      <c r="O642" t="str">
        <f>IF(J642="L","Light", IF(J642="M","Medium", IF(J642="D","Dark","")))</f>
        <v>Light</v>
      </c>
      <c r="P642" t="str">
        <f>_xlfn.XLOOKUP(Orders[[#This Row],[Customer ID]],customers!$A$1:$A$1001,customers!$I$1:$I$1001,"N/A",0)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"N/A", (_xlfn.XLOOKUP(C643,customers!$A$1:$A$1001,customers!$C$1:$C$1001,0)))</f>
        <v>ybasillht@theguardian.com</v>
      </c>
      <c r="H643" s="2" t="str">
        <f>_xlfn.XLOOKUP(C643,customers!$A$1:$A$1001,customers!$G$1:$G$1001,"N/A",0)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L643*E643</f>
        <v>35.849999999999994</v>
      </c>
      <c r="N643" t="str">
        <f>IF(orders!I643="Rob","Robusta",IF(orders!I643="Exc","Excelsa",IF(orders!I643="Ara","Arabica",IF(orders!I643="Lib","Liberica",""))))</f>
        <v>Robusta</v>
      </c>
      <c r="O643" t="str">
        <f>IF(J643="L","Light", IF(J643="M","Medium", IF(J643="D","Dark","")))</f>
        <v>Light</v>
      </c>
      <c r="P643" t="str">
        <f>_xlfn.XLOOKUP(Orders[[#This Row],[Customer ID]],customers!$A$1:$A$1001,customers!$I$1:$I$1001,"N/A",0)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"N/A", (_xlfn.XLOOKUP(C644,customers!$A$1:$A$1001,customers!$C$1:$C$1001,0)))</f>
        <v>mbaistowhu@i2i.jp</v>
      </c>
      <c r="H644" s="2" t="str">
        <f>_xlfn.XLOOKUP(C644,customers!$A$1:$A$1001,customers!$G$1:$G$1001,"N/A",0)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L644*E644</f>
        <v>8.25</v>
      </c>
      <c r="N644" t="str">
        <f>IF(orders!I644="Rob","Robusta",IF(orders!I644="Exc","Excelsa",IF(orders!I644="Ara","Arabica",IF(orders!I644="Lib","Liberica",""))))</f>
        <v>Excelsa</v>
      </c>
      <c r="O644" t="str">
        <f>IF(J644="L","Light", IF(J644="M","Medium", IF(J644="D","Dark","")))</f>
        <v>Medium</v>
      </c>
      <c r="P644" t="str">
        <f>_xlfn.XLOOKUP(Orders[[#This Row],[Customer ID]],customers!$A$1:$A$1001,customers!$I$1:$I$1001,"N/A",0)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"N/A", (_xlfn.XLOOKUP(C645,customers!$A$1:$A$1001,customers!$C$1:$C$1001,0)))</f>
        <v>cpallanthv@typepad.com</v>
      </c>
      <c r="H645" s="2" t="str">
        <f>_xlfn.XLOOKUP(C645,customers!$A$1:$A$1001,customers!$G$1:$G$1001,"N/A",0)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L645*E645</f>
        <v>102.46499999999997</v>
      </c>
      <c r="N645" t="str">
        <f>IF(orders!I645="Rob","Robusta",IF(orders!I645="Exc","Excelsa",IF(orders!I645="Ara","Arabica",IF(orders!I645="Lib","Liberica",""))))</f>
        <v>Excelsa</v>
      </c>
      <c r="O645" t="str">
        <f>IF(J645="L","Light", IF(J645="M","Medium", IF(J645="D","Dark","")))</f>
        <v>Light</v>
      </c>
      <c r="P645" t="str">
        <f>_xlfn.XLOOKUP(Orders[[#This Row],[Customer ID]],customers!$A$1:$A$1001,customers!$I$1:$I$1001,"N/A",0)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"N/A", (_xlfn.XLOOKUP(C646,customers!$A$1:$A$1001,customers!$C$1:$C$1001,0)))</f>
        <v>N/A</v>
      </c>
      <c r="H646" s="2" t="str">
        <f>_xlfn.XLOOKUP(C646,customers!$A$1:$A$1001,customers!$G$1:$G$1001,"N/A",0)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L646*E646</f>
        <v>41.169999999999995</v>
      </c>
      <c r="N646" t="str">
        <f>IF(orders!I646="Rob","Robusta",IF(orders!I646="Exc","Excelsa",IF(orders!I646="Ara","Arabica",IF(orders!I646="Lib","Liberica",""))))</f>
        <v>Robusta</v>
      </c>
      <c r="O646" t="str">
        <f>IF(J646="L","Light", IF(J646="M","Medium", IF(J646="D","Dark","")))</f>
        <v>Dark</v>
      </c>
      <c r="P646" t="str">
        <f>_xlfn.XLOOKUP(Orders[[#This Row],[Customer ID]],customers!$A$1:$A$1001,customers!$I$1:$I$1001,"N/A",0)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"N/A", (_xlfn.XLOOKUP(C647,customers!$A$1:$A$1001,customers!$C$1:$C$1001,0)))</f>
        <v>dohx@redcross.org</v>
      </c>
      <c r="H647" s="2" t="str">
        <f>_xlfn.XLOOKUP(C647,customers!$A$1:$A$1001,customers!$G$1:$G$1001,"N/A",0)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L647*E647</f>
        <v>68.655000000000001</v>
      </c>
      <c r="N647" t="str">
        <f>IF(orders!I647="Rob","Robusta",IF(orders!I647="Exc","Excelsa",IF(orders!I647="Ara","Arabica",IF(orders!I647="Lib","Liberica",""))))</f>
        <v>Arabica</v>
      </c>
      <c r="O647" t="str">
        <f>IF(J647="L","Light", IF(J647="M","Medium", IF(J647="D","Dark","")))</f>
        <v>Dark</v>
      </c>
      <c r="P647" t="str">
        <f>_xlfn.XLOOKUP(Orders[[#This Row],[Customer ID]],customers!$A$1:$A$1001,customers!$I$1:$I$1001,"N/A",0)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"N/A", (_xlfn.XLOOKUP(C648,customers!$A$1:$A$1001,customers!$C$1:$C$1001,0)))</f>
        <v>drallinhy@howstuffworks.com</v>
      </c>
      <c r="H648" s="2" t="str">
        <f>_xlfn.XLOOKUP(C648,customers!$A$1:$A$1001,customers!$G$1:$G$1001,"N/A",0)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L648*E648</f>
        <v>9.9499999999999993</v>
      </c>
      <c r="N648" t="str">
        <f>IF(orders!I648="Rob","Robusta",IF(orders!I648="Exc","Excelsa",IF(orders!I648="Ara","Arabica",IF(orders!I648="Lib","Liberica",""))))</f>
        <v>Arabica</v>
      </c>
      <c r="O648" t="str">
        <f>IF(J648="L","Light", IF(J648="M","Medium", IF(J648="D","Dark","")))</f>
        <v>Dark</v>
      </c>
      <c r="P648" t="str">
        <f>_xlfn.XLOOKUP(Orders[[#This Row],[Customer ID]],customers!$A$1:$A$1001,customers!$I$1:$I$1001,"N/A",0)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"N/A", (_xlfn.XLOOKUP(C649,customers!$A$1:$A$1001,customers!$C$1:$C$1001,0)))</f>
        <v>achillhz@epa.gov</v>
      </c>
      <c r="H649" s="2" t="str">
        <f>_xlfn.XLOOKUP(C649,customers!$A$1:$A$1001,customers!$G$1:$G$1001,"N/A",0)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L649*E649</f>
        <v>28.53</v>
      </c>
      <c r="N649" t="str">
        <f>IF(orders!I649="Rob","Robusta",IF(orders!I649="Exc","Excelsa",IF(orders!I649="Ara","Arabica",IF(orders!I649="Lib","Liberica",""))))</f>
        <v>Liberica</v>
      </c>
      <c r="O649" t="str">
        <f>IF(J649="L","Light", IF(J649="M","Medium", IF(J649="D","Dark","")))</f>
        <v>Light</v>
      </c>
      <c r="P649" t="str">
        <f>_xlfn.XLOOKUP(Orders[[#This Row],[Customer ID]],customers!$A$1:$A$1001,customers!$I$1:$I$1001,"N/A",0)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"N/A", (_xlfn.XLOOKUP(C650,customers!$A$1:$A$1001,customers!$C$1:$C$1001,0)))</f>
        <v>tmathonneti0@google.co.jp</v>
      </c>
      <c r="H650" s="2" t="str">
        <f>_xlfn.XLOOKUP(C650,customers!$A$1:$A$1001,customers!$G$1:$G$1001,"N/A",0)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L650*E650</f>
        <v>16.11</v>
      </c>
      <c r="N650" t="str">
        <f>IF(orders!I650="Rob","Robusta",IF(orders!I650="Exc","Excelsa",IF(orders!I650="Ara","Arabica",IF(orders!I650="Lib","Liberica",""))))</f>
        <v>Robusta</v>
      </c>
      <c r="O650" t="str">
        <f>IF(J650="L","Light", IF(J650="M","Medium", IF(J650="D","Dark","")))</f>
        <v>Dark</v>
      </c>
      <c r="P650" t="str">
        <f>_xlfn.XLOOKUP(Orders[[#This Row],[Customer ID]],customers!$A$1:$A$1001,customers!$I$1:$I$1001,"N/A",0)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"N/A", (_xlfn.XLOOKUP(C651,customers!$A$1:$A$1001,customers!$C$1:$C$1001,0)))</f>
        <v>cdenysi1@is.gd</v>
      </c>
      <c r="H651" s="2" t="str">
        <f>_xlfn.XLOOKUP(C651,customers!$A$1:$A$1001,customers!$G$1:$G$1001,"N/A",0)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L651*E651</f>
        <v>95.1</v>
      </c>
      <c r="N651" t="str">
        <f>IF(orders!I651="Rob","Robusta",IF(orders!I651="Exc","Excelsa",IF(orders!I651="Ara","Arabica",IF(orders!I651="Lib","Liberica",""))))</f>
        <v>Liberica</v>
      </c>
      <c r="O651" t="str">
        <f>IF(J651="L","Light", IF(J651="M","Medium", IF(J651="D","Dark","")))</f>
        <v>Light</v>
      </c>
      <c r="P651" t="str">
        <f>_xlfn.XLOOKUP(Orders[[#This Row],[Customer ID]],customers!$A$1:$A$1001,customers!$I$1:$I$1001,"N/A",0)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"N/A", (_xlfn.XLOOKUP(C652,customers!$A$1:$A$1001,customers!$C$1:$C$1001,0)))</f>
        <v>cstebbingsi2@drupal.org</v>
      </c>
      <c r="H652" s="2" t="str">
        <f>_xlfn.XLOOKUP(C652,customers!$A$1:$A$1001,customers!$G$1:$G$1001,"N/A",0)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L652*E652</f>
        <v>5.3699999999999992</v>
      </c>
      <c r="N652" t="str">
        <f>IF(orders!I652="Rob","Robusta",IF(orders!I652="Exc","Excelsa",IF(orders!I652="Ara","Arabica",IF(orders!I652="Lib","Liberica",""))))</f>
        <v>Robusta</v>
      </c>
      <c r="O652" t="str">
        <f>IF(J652="L","Light", IF(J652="M","Medium", IF(J652="D","Dark","")))</f>
        <v>Dark</v>
      </c>
      <c r="P652" t="str">
        <f>_xlfn.XLOOKUP(Orders[[#This Row],[Customer ID]],customers!$A$1:$A$1001,customers!$I$1:$I$1001,"N/A",0)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"N/A", (_xlfn.XLOOKUP(C653,customers!$A$1:$A$1001,customers!$C$1:$C$1001,0)))</f>
        <v>N/A</v>
      </c>
      <c r="H653" s="2" t="str">
        <f>_xlfn.XLOOKUP(C653,customers!$A$1:$A$1001,customers!$G$1:$G$1001,"N/A",0)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L653*E653</f>
        <v>47.8</v>
      </c>
      <c r="N653" t="str">
        <f>IF(orders!I653="Rob","Robusta",IF(orders!I653="Exc","Excelsa",IF(orders!I653="Ara","Arabica",IF(orders!I653="Lib","Liberica",""))))</f>
        <v>Robusta</v>
      </c>
      <c r="O653" t="str">
        <f>IF(J653="L","Light", IF(J653="M","Medium", IF(J653="D","Dark","")))</f>
        <v>Light</v>
      </c>
      <c r="P653" t="str">
        <f>_xlfn.XLOOKUP(Orders[[#This Row],[Customer ID]],customers!$A$1:$A$1001,customers!$I$1:$I$1001,"N/A",0)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"N/A", (_xlfn.XLOOKUP(C654,customers!$A$1:$A$1001,customers!$C$1:$C$1001,0)))</f>
        <v>rzywickii4@ifeng.com</v>
      </c>
      <c r="H654" s="2" t="str">
        <f>_xlfn.XLOOKUP(C654,customers!$A$1:$A$1001,customers!$G$1:$G$1001,"N/A",0)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L654*E654</f>
        <v>63.4</v>
      </c>
      <c r="N654" t="str">
        <f>IF(orders!I654="Rob","Robusta",IF(orders!I654="Exc","Excelsa",IF(orders!I654="Ara","Arabica",IF(orders!I654="Lib","Liberica",""))))</f>
        <v>Liberica</v>
      </c>
      <c r="O654" t="str">
        <f>IF(J654="L","Light", IF(J654="M","Medium", IF(J654="D","Dark","")))</f>
        <v>Light</v>
      </c>
      <c r="P654" t="str">
        <f>_xlfn.XLOOKUP(Orders[[#This Row],[Customer ID]],customers!$A$1:$A$1001,customers!$I$1:$I$1001,"N/A",0)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"N/A", (_xlfn.XLOOKUP(C655,customers!$A$1:$A$1001,customers!$C$1:$C$1001,0)))</f>
        <v>aburgetti5@moonfruit.com</v>
      </c>
      <c r="H655" s="2" t="str">
        <f>_xlfn.XLOOKUP(C655,customers!$A$1:$A$1001,customers!$G$1:$G$1001,"N/A",0)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L655*E655</f>
        <v>103.49999999999999</v>
      </c>
      <c r="N655" t="str">
        <f>IF(orders!I655="Rob","Robusta",IF(orders!I655="Exc","Excelsa",IF(orders!I655="Ara","Arabica",IF(orders!I655="Lib","Liberica",""))))</f>
        <v>Arabica</v>
      </c>
      <c r="O655" t="str">
        <f>IF(J655="L","Light", IF(J655="M","Medium", IF(J655="D","Dark","")))</f>
        <v>Medium</v>
      </c>
      <c r="P655" t="str">
        <f>_xlfn.XLOOKUP(Orders[[#This Row],[Customer ID]],customers!$A$1:$A$1001,customers!$I$1:$I$1001,"N/A",0)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"N/A", (_xlfn.XLOOKUP(C656,customers!$A$1:$A$1001,customers!$C$1:$C$1001,0)))</f>
        <v>mmalloyi6@seattletimes.com</v>
      </c>
      <c r="H656" s="2" t="str">
        <f>_xlfn.XLOOKUP(C656,customers!$A$1:$A$1001,customers!$G$1:$G$1001,"N/A",0)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L656*E656</f>
        <v>68.655000000000001</v>
      </c>
      <c r="N656" t="str">
        <f>IF(orders!I656="Rob","Robusta",IF(orders!I656="Exc","Excelsa",IF(orders!I656="Ara","Arabica",IF(orders!I656="Lib","Liberica",""))))</f>
        <v>Arabica</v>
      </c>
      <c r="O656" t="str">
        <f>IF(J656="L","Light", IF(J656="M","Medium", IF(J656="D","Dark","")))</f>
        <v>Dark</v>
      </c>
      <c r="P656" t="str">
        <f>_xlfn.XLOOKUP(Orders[[#This Row],[Customer ID]],customers!$A$1:$A$1001,customers!$I$1:$I$1001,"N/A",0)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"N/A", (_xlfn.XLOOKUP(C657,customers!$A$1:$A$1001,customers!$C$1:$C$1001,0)))</f>
        <v>mmcparlandi7@w3.org</v>
      </c>
      <c r="H657" s="2" t="str">
        <f>_xlfn.XLOOKUP(C657,customers!$A$1:$A$1001,customers!$G$1:$G$1001,"N/A",0)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L657*E657</f>
        <v>45.769999999999996</v>
      </c>
      <c r="N657" t="str">
        <f>IF(orders!I657="Rob","Robusta",IF(orders!I657="Exc","Excelsa",IF(orders!I657="Ara","Arabica",IF(orders!I657="Lib","Liberica",""))))</f>
        <v>Robusta</v>
      </c>
      <c r="O657" t="str">
        <f>IF(J657="L","Light", IF(J657="M","Medium", IF(J657="D","Dark","")))</f>
        <v>Medium</v>
      </c>
      <c r="P657" t="str">
        <f>_xlfn.XLOOKUP(Orders[[#This Row],[Customer ID]],customers!$A$1:$A$1001,customers!$I$1:$I$1001,"N/A",0)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"N/A", (_xlfn.XLOOKUP(C658,customers!$A$1:$A$1001,customers!$C$1:$C$1001,0)))</f>
        <v>sjennaroyi8@purevolume.com</v>
      </c>
      <c r="H658" s="2" t="str">
        <f>_xlfn.XLOOKUP(C658,customers!$A$1:$A$1001,customers!$G$1:$G$1001,"N/A",0)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L658*E658</f>
        <v>51.8</v>
      </c>
      <c r="N658" t="str">
        <f>IF(orders!I658="Rob","Robusta",IF(orders!I658="Exc","Excelsa",IF(orders!I658="Ara","Arabica",IF(orders!I658="Lib","Liberica",""))))</f>
        <v>Liberica</v>
      </c>
      <c r="O658" t="str">
        <f>IF(J658="L","Light", IF(J658="M","Medium", IF(J658="D","Dark","")))</f>
        <v>Dark</v>
      </c>
      <c r="P658" t="str">
        <f>_xlfn.XLOOKUP(Orders[[#This Row],[Customer ID]],customers!$A$1:$A$1001,customers!$I$1:$I$1001,"N/A",0)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"N/A", (_xlfn.XLOOKUP(C659,customers!$A$1:$A$1001,customers!$C$1:$C$1001,0)))</f>
        <v>wplacei9@wsj.com</v>
      </c>
      <c r="H659" s="2" t="str">
        <f>_xlfn.XLOOKUP(C659,customers!$A$1:$A$1001,customers!$G$1:$G$1001,"N/A",0)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L659*E659</f>
        <v>13.5</v>
      </c>
      <c r="N659" t="str">
        <f>IF(orders!I659="Rob","Robusta",IF(orders!I659="Exc","Excelsa",IF(orders!I659="Ara","Arabica",IF(orders!I659="Lib","Liberica",""))))</f>
        <v>Arabica</v>
      </c>
      <c r="O659" t="str">
        <f>IF(J659="L","Light", IF(J659="M","Medium", IF(J659="D","Dark","")))</f>
        <v>Medium</v>
      </c>
      <c r="P659" t="str">
        <f>_xlfn.XLOOKUP(Orders[[#This Row],[Customer ID]],customers!$A$1:$A$1001,customers!$I$1:$I$1001,"N/A",0)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"N/A", (_xlfn.XLOOKUP(C660,customers!$A$1:$A$1001,customers!$C$1:$C$1001,0)))</f>
        <v>jmillettik@addtoany.com</v>
      </c>
      <c r="H660" s="2" t="str">
        <f>_xlfn.XLOOKUP(C660,customers!$A$1:$A$1001,customers!$G$1:$G$1001,"N/A",0)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L660*E660</f>
        <v>24.75</v>
      </c>
      <c r="N660" t="str">
        <f>IF(orders!I660="Rob","Robusta",IF(orders!I660="Exc","Excelsa",IF(orders!I660="Ara","Arabica",IF(orders!I660="Lib","Liberica",""))))</f>
        <v>Excelsa</v>
      </c>
      <c r="O660" t="str">
        <f>IF(J660="L","Light", IF(J660="M","Medium", IF(J660="D","Dark","")))</f>
        <v>Medium</v>
      </c>
      <c r="P660" t="str">
        <f>_xlfn.XLOOKUP(Orders[[#This Row],[Customer ID]],customers!$A$1:$A$1001,customers!$I$1:$I$1001,"N/A",0)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"N/A", (_xlfn.XLOOKUP(C661,customers!$A$1:$A$1001,customers!$C$1:$C$1001,0)))</f>
        <v>dgadsdenib@google.com.hk</v>
      </c>
      <c r="H661" s="2" t="str">
        <f>_xlfn.XLOOKUP(C661,customers!$A$1:$A$1001,customers!$G$1:$G$1001,"N/A",0)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L661*E661</f>
        <v>45.769999999999996</v>
      </c>
      <c r="N661" t="str">
        <f>IF(orders!I661="Rob","Robusta",IF(orders!I661="Exc","Excelsa",IF(orders!I661="Ara","Arabica",IF(orders!I661="Lib","Liberica",""))))</f>
        <v>Arabica</v>
      </c>
      <c r="O661" t="str">
        <f>IF(J661="L","Light", IF(J661="M","Medium", IF(J661="D","Dark","")))</f>
        <v>Dark</v>
      </c>
      <c r="P661" t="str">
        <f>_xlfn.XLOOKUP(Orders[[#This Row],[Customer ID]],customers!$A$1:$A$1001,customers!$I$1:$I$1001,"N/A",0)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"N/A", (_xlfn.XLOOKUP(C662,customers!$A$1:$A$1001,customers!$C$1:$C$1001,0)))</f>
        <v>vwakelinic@unesco.org</v>
      </c>
      <c r="H662" s="2" t="str">
        <f>_xlfn.XLOOKUP(C662,customers!$A$1:$A$1001,customers!$G$1:$G$1001,"N/A",0)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L662*E662</f>
        <v>53.46</v>
      </c>
      <c r="N662" t="str">
        <f>IF(orders!I662="Rob","Robusta",IF(orders!I662="Exc","Excelsa",IF(orders!I662="Ara","Arabica",IF(orders!I662="Lib","Liberica",""))))</f>
        <v>Excelsa</v>
      </c>
      <c r="O662" t="str">
        <f>IF(J662="L","Light", IF(J662="M","Medium", IF(J662="D","Dark","")))</f>
        <v>Light</v>
      </c>
      <c r="P662" t="str">
        <f>_xlfn.XLOOKUP(Orders[[#This Row],[Customer ID]],customers!$A$1:$A$1001,customers!$I$1:$I$1001,"N/A",0)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"N/A", (_xlfn.XLOOKUP(C663,customers!$A$1:$A$1001,customers!$C$1:$C$1001,0)))</f>
        <v>acampsallid@zimbio.com</v>
      </c>
      <c r="H663" s="2" t="str">
        <f>_xlfn.XLOOKUP(C663,customers!$A$1:$A$1001,customers!$G$1:$G$1001,"N/A",0)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L663*E663</f>
        <v>20.25</v>
      </c>
      <c r="N663" t="str">
        <f>IF(orders!I663="Rob","Robusta",IF(orders!I663="Exc","Excelsa",IF(orders!I663="Ara","Arabica",IF(orders!I663="Lib","Liberica",""))))</f>
        <v>Arabica</v>
      </c>
      <c r="O663" t="str">
        <f>IF(J663="L","Light", IF(J663="M","Medium", IF(J663="D","Dark","")))</f>
        <v>Medium</v>
      </c>
      <c r="P663" t="str">
        <f>_xlfn.XLOOKUP(Orders[[#This Row],[Customer ID]],customers!$A$1:$A$1001,customers!$I$1:$I$1001,"N/A",0)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"N/A", (_xlfn.XLOOKUP(C664,customers!$A$1:$A$1001,customers!$C$1:$C$1001,0)))</f>
        <v>smosebyie@stanford.edu</v>
      </c>
      <c r="H664" s="2" t="str">
        <f>_xlfn.XLOOKUP(C664,customers!$A$1:$A$1001,customers!$G$1:$G$1001,"N/A",0)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L664*E664</f>
        <v>148.92499999999998</v>
      </c>
      <c r="N664" t="str">
        <f>IF(orders!I664="Rob","Robusta",IF(orders!I664="Exc","Excelsa",IF(orders!I664="Ara","Arabica",IF(orders!I664="Lib","Liberica",""))))</f>
        <v>Liberica</v>
      </c>
      <c r="O664" t="str">
        <f>IF(J664="L","Light", IF(J664="M","Medium", IF(J664="D","Dark","")))</f>
        <v>Dark</v>
      </c>
      <c r="P664" t="str">
        <f>_xlfn.XLOOKUP(Orders[[#This Row],[Customer ID]],customers!$A$1:$A$1001,customers!$I$1:$I$1001,"N/A",0)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"N/A", (_xlfn.XLOOKUP(C665,customers!$A$1:$A$1001,customers!$C$1:$C$1001,0)))</f>
        <v>cwassif@prweb.com</v>
      </c>
      <c r="H665" s="2" t="str">
        <f>_xlfn.XLOOKUP(C665,customers!$A$1:$A$1001,customers!$G$1:$G$1001,"N/A",0)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L665*E665</f>
        <v>67.5</v>
      </c>
      <c r="N665" t="str">
        <f>IF(orders!I665="Rob","Robusta",IF(orders!I665="Exc","Excelsa",IF(orders!I665="Ara","Arabica",IF(orders!I665="Lib","Liberica",""))))</f>
        <v>Arabica</v>
      </c>
      <c r="O665" t="str">
        <f>IF(J665="L","Light", IF(J665="M","Medium", IF(J665="D","Dark","")))</f>
        <v>Medium</v>
      </c>
      <c r="P665" t="str">
        <f>_xlfn.XLOOKUP(Orders[[#This Row],[Customer ID]],customers!$A$1:$A$1001,customers!$I$1:$I$1001,"N/A",0)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"N/A", (_xlfn.XLOOKUP(C666,customers!$A$1:$A$1001,customers!$C$1:$C$1001,0)))</f>
        <v>isjostromig@pbs.org</v>
      </c>
      <c r="H666" s="2" t="str">
        <f>_xlfn.XLOOKUP(C666,customers!$A$1:$A$1001,customers!$G$1:$G$1001,"N/A",0)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L666*E666</f>
        <v>72.900000000000006</v>
      </c>
      <c r="N666" t="str">
        <f>IF(orders!I666="Rob","Robusta",IF(orders!I666="Exc","Excelsa",IF(orders!I666="Ara","Arabica",IF(orders!I666="Lib","Liberica",""))))</f>
        <v>Excelsa</v>
      </c>
      <c r="O666" t="str">
        <f>IF(J666="L","Light", IF(J666="M","Medium", IF(J666="D","Dark","")))</f>
        <v>Dark</v>
      </c>
      <c r="P666" t="str">
        <f>_xlfn.XLOOKUP(Orders[[#This Row],[Customer ID]],customers!$A$1:$A$1001,customers!$I$1:$I$1001,"N/A",0)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"N/A", (_xlfn.XLOOKUP(C667,customers!$A$1:$A$1001,customers!$C$1:$C$1001,0)))</f>
        <v>isjostromig@pbs.org</v>
      </c>
      <c r="H667" s="2" t="str">
        <f>_xlfn.XLOOKUP(C667,customers!$A$1:$A$1001,customers!$G$1:$G$1001,"N/A",0)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L667*E667</f>
        <v>7.77</v>
      </c>
      <c r="N667" t="str">
        <f>IF(orders!I667="Rob","Robusta",IF(orders!I667="Exc","Excelsa",IF(orders!I667="Ara","Arabica",IF(orders!I667="Lib","Liberica",""))))</f>
        <v>Liberica</v>
      </c>
      <c r="O667" t="str">
        <f>IF(J667="L","Light", IF(J667="M","Medium", IF(J667="D","Dark","")))</f>
        <v>Dark</v>
      </c>
      <c r="P667" t="str">
        <f>_xlfn.XLOOKUP(Orders[[#This Row],[Customer ID]],customers!$A$1:$A$1001,customers!$I$1:$I$1001,"N/A",0)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"N/A", (_xlfn.XLOOKUP(C668,customers!$A$1:$A$1001,customers!$C$1:$C$1001,0)))</f>
        <v>jbranchettii@bravesites.com</v>
      </c>
      <c r="H668" s="2" t="str">
        <f>_xlfn.XLOOKUP(C668,customers!$A$1:$A$1001,customers!$G$1:$G$1001,"N/A",0)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L668*E668</f>
        <v>91.539999999999992</v>
      </c>
      <c r="N668" t="str">
        <f>IF(orders!I668="Rob","Robusta",IF(orders!I668="Exc","Excelsa",IF(orders!I668="Ara","Arabica",IF(orders!I668="Lib","Liberica",""))))</f>
        <v>Arabica</v>
      </c>
      <c r="O668" t="str">
        <f>IF(J668="L","Light", IF(J668="M","Medium", IF(J668="D","Dark","")))</f>
        <v>Dark</v>
      </c>
      <c r="P668" t="str">
        <f>_xlfn.XLOOKUP(Orders[[#This Row],[Customer ID]],customers!$A$1:$A$1001,customers!$I$1:$I$1001,"N/A",0)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"N/A", (_xlfn.XLOOKUP(C669,customers!$A$1:$A$1001,customers!$C$1:$C$1001,0)))</f>
        <v>nrudlandij@blogs.com</v>
      </c>
      <c r="H669" s="2" t="str">
        <f>_xlfn.XLOOKUP(C669,customers!$A$1:$A$1001,customers!$G$1:$G$1001,"N/A",0)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L669*E669</f>
        <v>59.699999999999996</v>
      </c>
      <c r="N669" t="str">
        <f>IF(orders!I669="Rob","Robusta",IF(orders!I669="Exc","Excelsa",IF(orders!I669="Ara","Arabica",IF(orders!I669="Lib","Liberica",""))))</f>
        <v>Arabica</v>
      </c>
      <c r="O669" t="str">
        <f>IF(J669="L","Light", IF(J669="M","Medium", IF(J669="D","Dark","")))</f>
        <v>Dark</v>
      </c>
      <c r="P669" t="str">
        <f>_xlfn.XLOOKUP(Orders[[#This Row],[Customer ID]],customers!$A$1:$A$1001,customers!$I$1:$I$1001,"N/A",0)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"N/A", (_xlfn.XLOOKUP(C670,customers!$A$1:$A$1001,customers!$C$1:$C$1001,0)))</f>
        <v>jmillettik@addtoany.com</v>
      </c>
      <c r="H670" s="2" t="str">
        <f>_xlfn.XLOOKUP(C670,customers!$A$1:$A$1001,customers!$G$1:$G$1001,"N/A",0)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L670*E670</f>
        <v>137.42499999999998</v>
      </c>
      <c r="N670" t="str">
        <f>IF(orders!I670="Rob","Robusta",IF(orders!I670="Exc","Excelsa",IF(orders!I670="Ara","Arabica",IF(orders!I670="Lib","Liberica",""))))</f>
        <v>Robusta</v>
      </c>
      <c r="O670" t="str">
        <f>IF(J670="L","Light", IF(J670="M","Medium", IF(J670="D","Dark","")))</f>
        <v>Light</v>
      </c>
      <c r="P670" t="str">
        <f>_xlfn.XLOOKUP(Orders[[#This Row],[Customer ID]],customers!$A$1:$A$1001,customers!$I$1:$I$1001,"N/A",0)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"N/A", (_xlfn.XLOOKUP(C671,customers!$A$1:$A$1001,customers!$C$1:$C$1001,0)))</f>
        <v>ftourryil@google.de</v>
      </c>
      <c r="H671" s="2" t="str">
        <f>_xlfn.XLOOKUP(C671,customers!$A$1:$A$1001,customers!$G$1:$G$1001,"N/A",0)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L671*E671</f>
        <v>66.929999999999993</v>
      </c>
      <c r="N671" t="str">
        <f>IF(orders!I671="Rob","Robusta",IF(orders!I671="Exc","Excelsa",IF(orders!I671="Ara","Arabica",IF(orders!I671="Lib","Liberica",""))))</f>
        <v>Liberica</v>
      </c>
      <c r="O671" t="str">
        <f>IF(J671="L","Light", IF(J671="M","Medium", IF(J671="D","Dark","")))</f>
        <v>Medium</v>
      </c>
      <c r="P671" t="str">
        <f>_xlfn.XLOOKUP(Orders[[#This Row],[Customer ID]],customers!$A$1:$A$1001,customers!$I$1:$I$1001,"N/A",0)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"N/A", (_xlfn.XLOOKUP(C672,customers!$A$1:$A$1001,customers!$C$1:$C$1001,0)))</f>
        <v>cweatherallim@toplist.cz</v>
      </c>
      <c r="H672" s="2" t="str">
        <f>_xlfn.XLOOKUP(C672,customers!$A$1:$A$1001,customers!$G$1:$G$1001,"N/A",0)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L672*E672</f>
        <v>13.095000000000001</v>
      </c>
      <c r="N672" t="str">
        <f>IF(orders!I672="Rob","Robusta",IF(orders!I672="Exc","Excelsa",IF(orders!I672="Ara","Arabica",IF(orders!I672="Lib","Liberica",""))))</f>
        <v>Liberica</v>
      </c>
      <c r="O672" t="str">
        <f>IF(J672="L","Light", IF(J672="M","Medium", IF(J672="D","Dark","")))</f>
        <v>Medium</v>
      </c>
      <c r="P672" t="str">
        <f>_xlfn.XLOOKUP(Orders[[#This Row],[Customer ID]],customers!$A$1:$A$1001,customers!$I$1:$I$1001,"N/A",0)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"N/A", (_xlfn.XLOOKUP(C673,customers!$A$1:$A$1001,customers!$C$1:$C$1001,0)))</f>
        <v>gheindrickin@usda.gov</v>
      </c>
      <c r="H673" s="2" t="str">
        <f>_xlfn.XLOOKUP(C673,customers!$A$1:$A$1001,customers!$G$1:$G$1001,"N/A",0)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L673*E673</f>
        <v>59.75</v>
      </c>
      <c r="N673" t="str">
        <f>IF(orders!I673="Rob","Robusta",IF(orders!I673="Exc","Excelsa",IF(orders!I673="Ara","Arabica",IF(orders!I673="Lib","Liberica",""))))</f>
        <v>Robusta</v>
      </c>
      <c r="O673" t="str">
        <f>IF(J673="L","Light", IF(J673="M","Medium", IF(J673="D","Dark","")))</f>
        <v>Light</v>
      </c>
      <c r="P673" t="str">
        <f>_xlfn.XLOOKUP(Orders[[#This Row],[Customer ID]],customers!$A$1:$A$1001,customers!$I$1:$I$1001,"N/A",0)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"N/A", (_xlfn.XLOOKUP(C674,customers!$A$1:$A$1001,customers!$C$1:$C$1001,0)))</f>
        <v>limasonio@discuz.net</v>
      </c>
      <c r="H674" s="2" t="str">
        <f>_xlfn.XLOOKUP(C674,customers!$A$1:$A$1001,customers!$G$1:$G$1001,"N/A",0)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L674*E674</f>
        <v>43.650000000000006</v>
      </c>
      <c r="N674" t="str">
        <f>IF(orders!I674="Rob","Robusta",IF(orders!I674="Exc","Excelsa",IF(orders!I674="Ara","Arabica",IF(orders!I674="Lib","Liberica",""))))</f>
        <v>Liberica</v>
      </c>
      <c r="O674" t="str">
        <f>IF(J674="L","Light", IF(J674="M","Medium", IF(J674="D","Dark","")))</f>
        <v>Medium</v>
      </c>
      <c r="P674" t="str">
        <f>_xlfn.XLOOKUP(Orders[[#This Row],[Customer ID]],customers!$A$1:$A$1001,customers!$I$1:$I$1001,"N/A",0)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"N/A", (_xlfn.XLOOKUP(C675,customers!$A$1:$A$1001,customers!$C$1:$C$1001,0)))</f>
        <v>hsaillip@odnoklassniki.ru</v>
      </c>
      <c r="H675" s="2" t="str">
        <f>_xlfn.XLOOKUP(C675,customers!$A$1:$A$1001,customers!$G$1:$G$1001,"N/A",0)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L675*E675</f>
        <v>82.5</v>
      </c>
      <c r="N675" t="str">
        <f>IF(orders!I675="Rob","Robusta",IF(orders!I675="Exc","Excelsa",IF(orders!I675="Ara","Arabica",IF(orders!I675="Lib","Liberica",""))))</f>
        <v>Excelsa</v>
      </c>
      <c r="O675" t="str">
        <f>IF(J675="L","Light", IF(J675="M","Medium", IF(J675="D","Dark","")))</f>
        <v>Medium</v>
      </c>
      <c r="P675" t="str">
        <f>_xlfn.XLOOKUP(Orders[[#This Row],[Customer ID]],customers!$A$1:$A$1001,customers!$I$1:$I$1001,"N/A",0)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"N/A", (_xlfn.XLOOKUP(C676,customers!$A$1:$A$1001,customers!$C$1:$C$1001,0)))</f>
        <v>hlarvoriq@last.fm</v>
      </c>
      <c r="H676" s="2" t="str">
        <f>_xlfn.XLOOKUP(C676,customers!$A$1:$A$1001,customers!$G$1:$G$1001,"N/A",0)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L676*E676</f>
        <v>178.70999999999998</v>
      </c>
      <c r="N676" t="str">
        <f>IF(orders!I676="Rob","Robusta",IF(orders!I676="Exc","Excelsa",IF(orders!I676="Ara","Arabica",IF(orders!I676="Lib","Liberica",""))))</f>
        <v>Arabica</v>
      </c>
      <c r="O676" t="str">
        <f>IF(J676="L","Light", IF(J676="M","Medium", IF(J676="D","Dark","")))</f>
        <v>Light</v>
      </c>
      <c r="P676" t="str">
        <f>_xlfn.XLOOKUP(Orders[[#This Row],[Customer ID]],customers!$A$1:$A$1001,customers!$I$1:$I$1001,"N/A",0)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"N/A", (_xlfn.XLOOKUP(C677,customers!$A$1:$A$1001,customers!$C$1:$C$1001,0)))</f>
        <v>N/A</v>
      </c>
      <c r="H677" s="2" t="str">
        <f>_xlfn.XLOOKUP(C677,customers!$A$1:$A$1001,customers!$G$1:$G$1001,"N/A",0)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L677*E677</f>
        <v>119.13999999999999</v>
      </c>
      <c r="N677" t="str">
        <f>IF(orders!I677="Rob","Robusta",IF(orders!I677="Exc","Excelsa",IF(orders!I677="Ara","Arabica",IF(orders!I677="Lib","Liberica",""))))</f>
        <v>Liberica</v>
      </c>
      <c r="O677" t="str">
        <f>IF(J677="L","Light", IF(J677="M","Medium", IF(J677="D","Dark","")))</f>
        <v>Dark</v>
      </c>
      <c r="P677" t="str">
        <f>_xlfn.XLOOKUP(Orders[[#This Row],[Customer ID]],customers!$A$1:$A$1001,customers!$I$1:$I$1001,"N/A",0)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"N/A", (_xlfn.XLOOKUP(C678,customers!$A$1:$A$1001,customers!$C$1:$C$1001,0)))</f>
        <v>N/A</v>
      </c>
      <c r="H678" s="2" t="str">
        <f>_xlfn.XLOOKUP(C678,customers!$A$1:$A$1001,customers!$G$1:$G$1001,"N/A",0)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L678*E678</f>
        <v>47.55</v>
      </c>
      <c r="N678" t="str">
        <f>IF(orders!I678="Rob","Robusta",IF(orders!I678="Exc","Excelsa",IF(orders!I678="Ara","Arabica",IF(orders!I678="Lib","Liberica",""))))</f>
        <v>Liberica</v>
      </c>
      <c r="O678" t="str">
        <f>IF(J678="L","Light", IF(J678="M","Medium", IF(J678="D","Dark","")))</f>
        <v>Light</v>
      </c>
      <c r="P678" t="str">
        <f>_xlfn.XLOOKUP(Orders[[#This Row],[Customer ID]],customers!$A$1:$A$1001,customers!$I$1:$I$1001,"N/A",0)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"N/A", (_xlfn.XLOOKUP(C679,customers!$A$1:$A$1001,customers!$C$1:$C$1001,0)))</f>
        <v>cpenwardenit@mlb.com</v>
      </c>
      <c r="H679" s="2" t="str">
        <f>_xlfn.XLOOKUP(C679,customers!$A$1:$A$1001,customers!$G$1:$G$1001,"N/A",0)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L679*E679</f>
        <v>43.650000000000006</v>
      </c>
      <c r="N679" t="str">
        <f>IF(orders!I679="Rob","Robusta",IF(orders!I679="Exc","Excelsa",IF(orders!I679="Ara","Arabica",IF(orders!I679="Lib","Liberica",""))))</f>
        <v>Liberica</v>
      </c>
      <c r="O679" t="str">
        <f>IF(J679="L","Light", IF(J679="M","Medium", IF(J679="D","Dark","")))</f>
        <v>Medium</v>
      </c>
      <c r="P679" t="str">
        <f>_xlfn.XLOOKUP(Orders[[#This Row],[Customer ID]],customers!$A$1:$A$1001,customers!$I$1:$I$1001,"N/A",0)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"N/A", (_xlfn.XLOOKUP(C680,customers!$A$1:$A$1001,customers!$C$1:$C$1001,0)))</f>
        <v>mmiddisiu@dmoz.org</v>
      </c>
      <c r="H680" s="2" t="str">
        <f>_xlfn.XLOOKUP(C680,customers!$A$1:$A$1001,customers!$G$1:$G$1001,"N/A",0)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L680*E680</f>
        <v>178.70999999999998</v>
      </c>
      <c r="N680" t="str">
        <f>IF(orders!I680="Rob","Robusta",IF(orders!I680="Exc","Excelsa",IF(orders!I680="Ara","Arabica",IF(orders!I680="Lib","Liberica",""))))</f>
        <v>Arabica</v>
      </c>
      <c r="O680" t="str">
        <f>IF(J680="L","Light", IF(J680="M","Medium", IF(J680="D","Dark","")))</f>
        <v>Light</v>
      </c>
      <c r="P680" t="str">
        <f>_xlfn.XLOOKUP(Orders[[#This Row],[Customer ID]],customers!$A$1:$A$1001,customers!$I$1:$I$1001,"N/A",0)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"N/A", (_xlfn.XLOOKUP(C681,customers!$A$1:$A$1001,customers!$C$1:$C$1001,0)))</f>
        <v>avairowiv@studiopress.com</v>
      </c>
      <c r="H681" s="2" t="str">
        <f>_xlfn.XLOOKUP(C681,customers!$A$1:$A$1001,customers!$G$1:$G$1001,"N/A",0)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L681*E681</f>
        <v>27.484999999999996</v>
      </c>
      <c r="N681" t="str">
        <f>IF(orders!I681="Rob","Robusta",IF(orders!I681="Exc","Excelsa",IF(orders!I681="Ara","Arabica",IF(orders!I681="Lib","Liberica",""))))</f>
        <v>Robusta</v>
      </c>
      <c r="O681" t="str">
        <f>IF(J681="L","Light", IF(J681="M","Medium", IF(J681="D","Dark","")))</f>
        <v>Light</v>
      </c>
      <c r="P681" t="str">
        <f>_xlfn.XLOOKUP(Orders[[#This Row],[Customer ID]],customers!$A$1:$A$1001,customers!$I$1:$I$1001,"N/A",0)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"N/A", (_xlfn.XLOOKUP(C682,customers!$A$1:$A$1001,customers!$C$1:$C$1001,0)))</f>
        <v>agoldieiw@goo.gl</v>
      </c>
      <c r="H682" s="2" t="str">
        <f>_xlfn.XLOOKUP(C682,customers!$A$1:$A$1001,customers!$G$1:$G$1001,"N/A",0)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L682*E682</f>
        <v>56.25</v>
      </c>
      <c r="N682" t="str">
        <f>IF(orders!I682="Rob","Robusta",IF(orders!I682="Exc","Excelsa",IF(orders!I682="Ara","Arabica",IF(orders!I682="Lib","Liberica",""))))</f>
        <v>Arabica</v>
      </c>
      <c r="O682" t="str">
        <f>IF(J682="L","Light", IF(J682="M","Medium", IF(J682="D","Dark","")))</f>
        <v>Medium</v>
      </c>
      <c r="P682" t="str">
        <f>_xlfn.XLOOKUP(Orders[[#This Row],[Customer ID]],customers!$A$1:$A$1001,customers!$I$1:$I$1001,"N/A",0)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"N/A", (_xlfn.XLOOKUP(C683,customers!$A$1:$A$1001,customers!$C$1:$C$1001,0)))</f>
        <v>nayrisix@t-online.de</v>
      </c>
      <c r="H683" s="2" t="str">
        <f>_xlfn.XLOOKUP(C683,customers!$A$1:$A$1001,customers!$G$1:$G$1001,"N/A",0)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L683*E683</f>
        <v>9.51</v>
      </c>
      <c r="N683" t="str">
        <f>IF(orders!I683="Rob","Robusta",IF(orders!I683="Exc","Excelsa",IF(orders!I683="Ara","Arabica",IF(orders!I683="Lib","Liberica",""))))</f>
        <v>Liberica</v>
      </c>
      <c r="O683" t="str">
        <f>IF(J683="L","Light", IF(J683="M","Medium", IF(J683="D","Dark","")))</f>
        <v>Light</v>
      </c>
      <c r="P683" t="str">
        <f>_xlfn.XLOOKUP(Orders[[#This Row],[Customer ID]],customers!$A$1:$A$1001,customers!$I$1:$I$1001,"N/A",0)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"N/A", (_xlfn.XLOOKUP(C684,customers!$A$1:$A$1001,customers!$C$1:$C$1001,0)))</f>
        <v>lbenediktovichiy@wunderground.com</v>
      </c>
      <c r="H684" s="2" t="str">
        <f>_xlfn.XLOOKUP(C684,customers!$A$1:$A$1001,customers!$G$1:$G$1001,"N/A",0)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L684*E684</f>
        <v>8.25</v>
      </c>
      <c r="N684" t="str">
        <f>IF(orders!I684="Rob","Robusta",IF(orders!I684="Exc","Excelsa",IF(orders!I684="Ara","Arabica",IF(orders!I684="Lib","Liberica",""))))</f>
        <v>Excelsa</v>
      </c>
      <c r="O684" t="str">
        <f>IF(J684="L","Light", IF(J684="M","Medium", IF(J684="D","Dark","")))</f>
        <v>Medium</v>
      </c>
      <c r="P684" t="str">
        <f>_xlfn.XLOOKUP(Orders[[#This Row],[Customer ID]],customers!$A$1:$A$1001,customers!$I$1:$I$1001,"N/A",0)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"N/A", (_xlfn.XLOOKUP(C685,customers!$A$1:$A$1001,customers!$C$1:$C$1001,0)))</f>
        <v>tjacobovitziz@cbc.ca</v>
      </c>
      <c r="H685" s="2" t="str">
        <f>_xlfn.XLOOKUP(C685,customers!$A$1:$A$1001,customers!$G$1:$G$1001,"N/A",0)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L685*E685</f>
        <v>46.62</v>
      </c>
      <c r="N685" t="str">
        <f>IF(orders!I685="Rob","Robusta",IF(orders!I685="Exc","Excelsa",IF(orders!I685="Ara","Arabica",IF(orders!I685="Lib","Liberica",""))))</f>
        <v>Liberica</v>
      </c>
      <c r="O685" t="str">
        <f>IF(J685="L","Light", IF(J685="M","Medium", IF(J685="D","Dark","")))</f>
        <v>Dark</v>
      </c>
      <c r="P685" t="str">
        <f>_xlfn.XLOOKUP(Orders[[#This Row],[Customer ID]],customers!$A$1:$A$1001,customers!$I$1:$I$1001,"N/A",0)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"N/A", (_xlfn.XLOOKUP(C686,customers!$A$1:$A$1001,customers!$C$1:$C$1001,0)))</f>
        <v>N/A</v>
      </c>
      <c r="H686" s="2" t="str">
        <f>_xlfn.XLOOKUP(C686,customers!$A$1:$A$1001,customers!$G$1:$G$1001,"N/A",0)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L686*E686</f>
        <v>71.699999999999989</v>
      </c>
      <c r="N686" t="str">
        <f>IF(orders!I686="Rob","Robusta",IF(orders!I686="Exc","Excelsa",IF(orders!I686="Ara","Arabica",IF(orders!I686="Lib","Liberica",""))))</f>
        <v>Robusta</v>
      </c>
      <c r="O686" t="str">
        <f>IF(J686="L","Light", IF(J686="M","Medium", IF(J686="D","Dark","")))</f>
        <v>Light</v>
      </c>
      <c r="P686" t="str">
        <f>_xlfn.XLOOKUP(Orders[[#This Row],[Customer ID]],customers!$A$1:$A$1001,customers!$I$1:$I$1001,"N/A",0)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"N/A", (_xlfn.XLOOKUP(C687,customers!$A$1:$A$1001,customers!$C$1:$C$1001,0)))</f>
        <v>jdruittj1@feedburner.com</v>
      </c>
      <c r="H687" s="2" t="str">
        <f>_xlfn.XLOOKUP(C687,customers!$A$1:$A$1001,customers!$G$1:$G$1001,"N/A",0)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L687*E687</f>
        <v>72.91</v>
      </c>
      <c r="N687" t="str">
        <f>IF(orders!I687="Rob","Robusta",IF(orders!I687="Exc","Excelsa",IF(orders!I687="Ara","Arabica",IF(orders!I687="Lib","Liberica",""))))</f>
        <v>Liberica</v>
      </c>
      <c r="O687" t="str">
        <f>IF(J687="L","Light", IF(J687="M","Medium", IF(J687="D","Dark","")))</f>
        <v>Light</v>
      </c>
      <c r="P687" t="str">
        <f>_xlfn.XLOOKUP(Orders[[#This Row],[Customer ID]],customers!$A$1:$A$1001,customers!$I$1:$I$1001,"N/A",0)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"N/A", (_xlfn.XLOOKUP(C688,customers!$A$1:$A$1001,customers!$C$1:$C$1001,0)))</f>
        <v>dshortallj2@wikipedia.org</v>
      </c>
      <c r="H688" s="2" t="str">
        <f>_xlfn.XLOOKUP(C688,customers!$A$1:$A$1001,customers!$G$1:$G$1001,"N/A",0)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L688*E688</f>
        <v>8.0549999999999997</v>
      </c>
      <c r="N688" t="str">
        <f>IF(orders!I688="Rob","Robusta",IF(orders!I688="Exc","Excelsa",IF(orders!I688="Ara","Arabica",IF(orders!I688="Lib","Liberica",""))))</f>
        <v>Robusta</v>
      </c>
      <c r="O688" t="str">
        <f>IF(J688="L","Light", IF(J688="M","Medium", IF(J688="D","Dark","")))</f>
        <v>Dark</v>
      </c>
      <c r="P688" t="str">
        <f>_xlfn.XLOOKUP(Orders[[#This Row],[Customer ID]],customers!$A$1:$A$1001,customers!$I$1:$I$1001,"N/A",0)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"N/A", (_xlfn.XLOOKUP(C689,customers!$A$1:$A$1001,customers!$C$1:$C$1001,0)))</f>
        <v>wcottierj3@cafepress.com</v>
      </c>
      <c r="H689" s="2" t="str">
        <f>_xlfn.XLOOKUP(C689,customers!$A$1:$A$1001,customers!$G$1:$G$1001,"N/A",0)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L689*E689</f>
        <v>16.5</v>
      </c>
      <c r="N689" t="str">
        <f>IF(orders!I689="Rob","Robusta",IF(orders!I689="Exc","Excelsa",IF(orders!I689="Ara","Arabica",IF(orders!I689="Lib","Liberica",""))))</f>
        <v>Excelsa</v>
      </c>
      <c r="O689" t="str">
        <f>IF(J689="L","Light", IF(J689="M","Medium", IF(J689="D","Dark","")))</f>
        <v>Medium</v>
      </c>
      <c r="P689" t="str">
        <f>_xlfn.XLOOKUP(Orders[[#This Row],[Customer ID]],customers!$A$1:$A$1001,customers!$I$1:$I$1001,"N/A",0)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"N/A", (_xlfn.XLOOKUP(C690,customers!$A$1:$A$1001,customers!$C$1:$C$1001,0)))</f>
        <v>kgrinstedj4@google.com.br</v>
      </c>
      <c r="H690" s="2" t="str">
        <f>_xlfn.XLOOKUP(C690,customers!$A$1:$A$1001,customers!$G$1:$G$1001,"N/A",0)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L690*E690</f>
        <v>64.75</v>
      </c>
      <c r="N690" t="str">
        <f>IF(orders!I690="Rob","Robusta",IF(orders!I690="Exc","Excelsa",IF(orders!I690="Ara","Arabica",IF(orders!I690="Lib","Liberica",""))))</f>
        <v>Arabica</v>
      </c>
      <c r="O690" t="str">
        <f>IF(J690="L","Light", IF(J690="M","Medium", IF(J690="D","Dark","")))</f>
        <v>Light</v>
      </c>
      <c r="P690" t="str">
        <f>_xlfn.XLOOKUP(Orders[[#This Row],[Customer ID]],customers!$A$1:$A$1001,customers!$I$1:$I$1001,"N/A",0)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"N/A", (_xlfn.XLOOKUP(C691,customers!$A$1:$A$1001,customers!$C$1:$C$1001,0)))</f>
        <v>dskynerj5@hubpages.com</v>
      </c>
      <c r="H691" s="2" t="str">
        <f>_xlfn.XLOOKUP(C691,customers!$A$1:$A$1001,customers!$G$1:$G$1001,"N/A",0)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L691*E691</f>
        <v>33.75</v>
      </c>
      <c r="N691" t="str">
        <f>IF(orders!I691="Rob","Robusta",IF(orders!I691="Exc","Excelsa",IF(orders!I691="Ara","Arabica",IF(orders!I691="Lib","Liberica",""))))</f>
        <v>Arabica</v>
      </c>
      <c r="O691" t="str">
        <f>IF(J691="L","Light", IF(J691="M","Medium", IF(J691="D","Dark","")))</f>
        <v>Medium</v>
      </c>
      <c r="P691" t="str">
        <f>_xlfn.XLOOKUP(Orders[[#This Row],[Customer ID]],customers!$A$1:$A$1001,customers!$I$1:$I$1001,"N/A",0)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"N/A", (_xlfn.XLOOKUP(C692,customers!$A$1:$A$1001,customers!$C$1:$C$1001,0)))</f>
        <v>N/A</v>
      </c>
      <c r="H692" s="2" t="str">
        <f>_xlfn.XLOOKUP(C692,customers!$A$1:$A$1001,customers!$G$1:$G$1001,"N/A",0)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L692*E692</f>
        <v>178.70999999999998</v>
      </c>
      <c r="N692" t="str">
        <f>IF(orders!I692="Rob","Robusta",IF(orders!I692="Exc","Excelsa",IF(orders!I692="Ara","Arabica",IF(orders!I692="Lib","Liberica",""))))</f>
        <v>Liberica</v>
      </c>
      <c r="O692" t="str">
        <f>IF(J692="L","Light", IF(J692="M","Medium", IF(J692="D","Dark","")))</f>
        <v>Dark</v>
      </c>
      <c r="P692" t="str">
        <f>_xlfn.XLOOKUP(Orders[[#This Row],[Customer ID]],customers!$A$1:$A$1001,customers!$I$1:$I$1001,"N/A",0)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"N/A", (_xlfn.XLOOKUP(C693,customers!$A$1:$A$1001,customers!$C$1:$C$1001,0)))</f>
        <v>jdymokeje@prnewswire.com</v>
      </c>
      <c r="H693" s="2" t="str">
        <f>_xlfn.XLOOKUP(C693,customers!$A$1:$A$1001,customers!$G$1:$G$1001,"N/A",0)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L693*E693</f>
        <v>22.5</v>
      </c>
      <c r="N693" t="str">
        <f>IF(orders!I693="Rob","Robusta",IF(orders!I693="Exc","Excelsa",IF(orders!I693="Ara","Arabica",IF(orders!I693="Lib","Liberica",""))))</f>
        <v>Arabica</v>
      </c>
      <c r="O693" t="str">
        <f>IF(J693="L","Light", IF(J693="M","Medium", IF(J693="D","Dark","")))</f>
        <v>Medium</v>
      </c>
      <c r="P693" t="str">
        <f>_xlfn.XLOOKUP(Orders[[#This Row],[Customer ID]],customers!$A$1:$A$1001,customers!$I$1:$I$1001,"N/A",0)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"N/A", (_xlfn.XLOOKUP(C694,customers!$A$1:$A$1001,customers!$C$1:$C$1001,0)))</f>
        <v>aweinmannj8@shinystat.com</v>
      </c>
      <c r="H694" s="2" t="str">
        <f>_xlfn.XLOOKUP(C694,customers!$A$1:$A$1001,customers!$G$1:$G$1001,"N/A",0)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L694*E694</f>
        <v>12.95</v>
      </c>
      <c r="N694" t="str">
        <f>IF(orders!I694="Rob","Robusta",IF(orders!I694="Exc","Excelsa",IF(orders!I694="Ara","Arabica",IF(orders!I694="Lib","Liberica",""))))</f>
        <v>Liberica</v>
      </c>
      <c r="O694" t="str">
        <f>IF(J694="L","Light", IF(J694="M","Medium", IF(J694="D","Dark","")))</f>
        <v>Dark</v>
      </c>
      <c r="P694" t="str">
        <f>_xlfn.XLOOKUP(Orders[[#This Row],[Customer ID]],customers!$A$1:$A$1001,customers!$I$1:$I$1001,"N/A",0)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"N/A", (_xlfn.XLOOKUP(C695,customers!$A$1:$A$1001,customers!$C$1:$C$1001,0)))</f>
        <v>eandriessenj9@europa.eu</v>
      </c>
      <c r="H695" s="2" t="str">
        <f>_xlfn.XLOOKUP(C695,customers!$A$1:$A$1001,customers!$G$1:$G$1001,"N/A",0)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L695*E695</f>
        <v>51.749999999999993</v>
      </c>
      <c r="N695" t="str">
        <f>IF(orders!I695="Rob","Robusta",IF(orders!I695="Exc","Excelsa",IF(orders!I695="Ara","Arabica",IF(orders!I695="Lib","Liberica",""))))</f>
        <v>Arabica</v>
      </c>
      <c r="O695" t="str">
        <f>IF(J695="L","Light", IF(J695="M","Medium", IF(J695="D","Dark","")))</f>
        <v>Medium</v>
      </c>
      <c r="P695" t="str">
        <f>_xlfn.XLOOKUP(Orders[[#This Row],[Customer ID]],customers!$A$1:$A$1001,customers!$I$1:$I$1001,"N/A",0)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"N/A", (_xlfn.XLOOKUP(C696,customers!$A$1:$A$1001,customers!$C$1:$C$1001,0)))</f>
        <v>rdeaconsonja@archive.org</v>
      </c>
      <c r="H696" s="2" t="str">
        <f>_xlfn.XLOOKUP(C696,customers!$A$1:$A$1001,customers!$G$1:$G$1001,"N/A",0)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L696*E696</f>
        <v>36.450000000000003</v>
      </c>
      <c r="N696" t="str">
        <f>IF(orders!I696="Rob","Robusta",IF(orders!I696="Exc","Excelsa",IF(orders!I696="Ara","Arabica",IF(orders!I696="Lib","Liberica",""))))</f>
        <v>Excelsa</v>
      </c>
      <c r="O696" t="str">
        <f>IF(J696="L","Light", IF(J696="M","Medium", IF(J696="D","Dark","")))</f>
        <v>Dark</v>
      </c>
      <c r="P696" t="str">
        <f>_xlfn.XLOOKUP(Orders[[#This Row],[Customer ID]],customers!$A$1:$A$1001,customers!$I$1:$I$1001,"N/A",0)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"N/A", (_xlfn.XLOOKUP(C697,customers!$A$1:$A$1001,customers!$C$1:$C$1001,0)))</f>
        <v>dcarojb@twitter.com</v>
      </c>
      <c r="H697" s="2" t="str">
        <f>_xlfn.XLOOKUP(C697,customers!$A$1:$A$1001,customers!$G$1:$G$1001,"N/A",0)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L697*E697</f>
        <v>182.27499999999998</v>
      </c>
      <c r="N697" t="str">
        <f>IF(orders!I697="Rob","Robusta",IF(orders!I697="Exc","Excelsa",IF(orders!I697="Ara","Arabica",IF(orders!I697="Lib","Liberica",""))))</f>
        <v>Liberica</v>
      </c>
      <c r="O697" t="str">
        <f>IF(J697="L","Light", IF(J697="M","Medium", IF(J697="D","Dark","")))</f>
        <v>Light</v>
      </c>
      <c r="P697" t="str">
        <f>_xlfn.XLOOKUP(Orders[[#This Row],[Customer ID]],customers!$A$1:$A$1001,customers!$I$1:$I$1001,"N/A",0)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"N/A", (_xlfn.XLOOKUP(C698,customers!$A$1:$A$1001,customers!$C$1:$C$1001,0)))</f>
        <v>jbluckjc@imageshack.us</v>
      </c>
      <c r="H698" s="2" t="str">
        <f>_xlfn.XLOOKUP(C698,customers!$A$1:$A$1001,customers!$G$1:$G$1001,"N/A",0)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L698*E698</f>
        <v>31.08</v>
      </c>
      <c r="N698" t="str">
        <f>IF(orders!I698="Rob","Robusta",IF(orders!I698="Exc","Excelsa",IF(orders!I698="Ara","Arabica",IF(orders!I698="Lib","Liberica",""))))</f>
        <v>Liberica</v>
      </c>
      <c r="O698" t="str">
        <f>IF(J698="L","Light", IF(J698="M","Medium", IF(J698="D","Dark","")))</f>
        <v>Dark</v>
      </c>
      <c r="P698" t="str">
        <f>_xlfn.XLOOKUP(Orders[[#This Row],[Customer ID]],customers!$A$1:$A$1001,customers!$I$1:$I$1001,"N/A",0)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"N/A", (_xlfn.XLOOKUP(C699,customers!$A$1:$A$1001,customers!$C$1:$C$1001,0)))</f>
        <v>N/A</v>
      </c>
      <c r="H699" s="2" t="str">
        <f>_xlfn.XLOOKUP(C699,customers!$A$1:$A$1001,customers!$G$1:$G$1001,"N/A",0)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L699*E699</f>
        <v>20.25</v>
      </c>
      <c r="N699" t="str">
        <f>IF(orders!I699="Rob","Robusta",IF(orders!I699="Exc","Excelsa",IF(orders!I699="Ara","Arabica",IF(orders!I699="Lib","Liberica",""))))</f>
        <v>Arabica</v>
      </c>
      <c r="O699" t="str">
        <f>IF(J699="L","Light", IF(J699="M","Medium", IF(J699="D","Dark","")))</f>
        <v>Medium</v>
      </c>
      <c r="P699" t="str">
        <f>_xlfn.XLOOKUP(Orders[[#This Row],[Customer ID]],customers!$A$1:$A$1001,customers!$I$1:$I$1001,"N/A",0)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"N/A", (_xlfn.XLOOKUP(C700,customers!$A$1:$A$1001,customers!$C$1:$C$1001,0)))</f>
        <v>jdymokeje@prnewswire.com</v>
      </c>
      <c r="H700" s="2" t="str">
        <f>_xlfn.XLOOKUP(C700,customers!$A$1:$A$1001,customers!$G$1:$G$1001,"N/A",0)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L700*E700</f>
        <v>25.9</v>
      </c>
      <c r="N700" t="str">
        <f>IF(orders!I700="Rob","Robusta",IF(orders!I700="Exc","Excelsa",IF(orders!I700="Ara","Arabica",IF(orders!I700="Lib","Liberica",""))))</f>
        <v>Liberica</v>
      </c>
      <c r="O700" t="str">
        <f>IF(J700="L","Light", IF(J700="M","Medium", IF(J700="D","Dark","")))</f>
        <v>Dark</v>
      </c>
      <c r="P700" t="str">
        <f>_xlfn.XLOOKUP(Orders[[#This Row],[Customer ID]],customers!$A$1:$A$1001,customers!$I$1:$I$1001,"N/A",0)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"N/A", (_xlfn.XLOOKUP(C701,customers!$A$1:$A$1001,customers!$C$1:$C$1001,0)))</f>
        <v>otadmanjf@ft.com</v>
      </c>
      <c r="H701" s="2" t="str">
        <f>_xlfn.XLOOKUP(C701,customers!$A$1:$A$1001,customers!$G$1:$G$1001,"N/A",0)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L701*E701</f>
        <v>23.88</v>
      </c>
      <c r="N701" t="str">
        <f>IF(orders!I701="Rob","Robusta",IF(orders!I701="Exc","Excelsa",IF(orders!I701="Ara","Arabica",IF(orders!I701="Lib","Liberica",""))))</f>
        <v>Arabica</v>
      </c>
      <c r="O701" t="str">
        <f>IF(J701="L","Light", IF(J701="M","Medium", IF(J701="D","Dark","")))</f>
        <v>Dark</v>
      </c>
      <c r="P701" t="str">
        <f>_xlfn.XLOOKUP(Orders[[#This Row],[Customer ID]],customers!$A$1:$A$1001,customers!$I$1:$I$1001,"N/A",0)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"N/A", (_xlfn.XLOOKUP(C702,customers!$A$1:$A$1001,customers!$C$1:$C$1001,0)))</f>
        <v>bguddejg@dailymotion.com</v>
      </c>
      <c r="H702" s="2" t="str">
        <f>_xlfn.XLOOKUP(C702,customers!$A$1:$A$1001,customers!$G$1:$G$1001,"N/A",0)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L702*E702</f>
        <v>19.02</v>
      </c>
      <c r="N702" t="str">
        <f>IF(orders!I702="Rob","Robusta",IF(orders!I702="Exc","Excelsa",IF(orders!I702="Ara","Arabica",IF(orders!I702="Lib","Liberica",""))))</f>
        <v>Liberica</v>
      </c>
      <c r="O702" t="str">
        <f>IF(J702="L","Light", IF(J702="M","Medium", IF(J702="D","Dark","")))</f>
        <v>Light</v>
      </c>
      <c r="P702" t="str">
        <f>_xlfn.XLOOKUP(Orders[[#This Row],[Customer ID]],customers!$A$1:$A$1001,customers!$I$1:$I$1001,"N/A",0)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"N/A", (_xlfn.XLOOKUP(C703,customers!$A$1:$A$1001,customers!$C$1:$C$1001,0)))</f>
        <v>nsictornesjh@buzzfeed.com</v>
      </c>
      <c r="H703" s="2" t="str">
        <f>_xlfn.XLOOKUP(C703,customers!$A$1:$A$1001,customers!$G$1:$G$1001,"N/A",0)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L703*E703</f>
        <v>29.849999999999998</v>
      </c>
      <c r="N703" t="str">
        <f>IF(orders!I703="Rob","Robusta",IF(orders!I703="Exc","Excelsa",IF(orders!I703="Ara","Arabica",IF(orders!I703="Lib","Liberica",""))))</f>
        <v>Arabica</v>
      </c>
      <c r="O703" t="str">
        <f>IF(J703="L","Light", IF(J703="M","Medium", IF(J703="D","Dark","")))</f>
        <v>Dark</v>
      </c>
      <c r="P703" t="str">
        <f>_xlfn.XLOOKUP(Orders[[#This Row],[Customer ID]],customers!$A$1:$A$1001,customers!$I$1:$I$1001,"N/A",0)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"N/A", (_xlfn.XLOOKUP(C704,customers!$A$1:$A$1001,customers!$C$1:$C$1001,0)))</f>
        <v>vdunningji@independent.co.uk</v>
      </c>
      <c r="H704" s="2" t="str">
        <f>_xlfn.XLOOKUP(C704,customers!$A$1:$A$1001,customers!$G$1:$G$1001,"N/A",0)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L704*E704</f>
        <v>7.77</v>
      </c>
      <c r="N704" t="str">
        <f>IF(orders!I704="Rob","Robusta",IF(orders!I704="Exc","Excelsa",IF(orders!I704="Ara","Arabica",IF(orders!I704="Lib","Liberica",""))))</f>
        <v>Arabica</v>
      </c>
      <c r="O704" t="str">
        <f>IF(J704="L","Light", IF(J704="M","Medium", IF(J704="D","Dark","")))</f>
        <v>Light</v>
      </c>
      <c r="P704" t="str">
        <f>_xlfn.XLOOKUP(Orders[[#This Row],[Customer ID]],customers!$A$1:$A$1001,customers!$I$1:$I$1001,"N/A",0)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"N/A", (_xlfn.XLOOKUP(C705,customers!$A$1:$A$1001,customers!$C$1:$C$1001,0)))</f>
        <v>N/A</v>
      </c>
      <c r="H705" s="2" t="str">
        <f>_xlfn.XLOOKUP(C705,customers!$A$1:$A$1001,customers!$G$1:$G$1001,"N/A",0)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L705*E705</f>
        <v>119.13999999999999</v>
      </c>
      <c r="N705" t="str">
        <f>IF(orders!I705="Rob","Robusta",IF(orders!I705="Exc","Excelsa",IF(orders!I705="Ara","Arabica",IF(orders!I705="Lib","Liberica",""))))</f>
        <v>Liberica</v>
      </c>
      <c r="O705" t="str">
        <f>IF(J705="L","Light", IF(J705="M","Medium", IF(J705="D","Dark","")))</f>
        <v>Dark</v>
      </c>
      <c r="P705" t="str">
        <f>_xlfn.XLOOKUP(Orders[[#This Row],[Customer ID]],customers!$A$1:$A$1001,customers!$I$1:$I$1001,"N/A",0)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"N/A", (_xlfn.XLOOKUP(C706,customers!$A$1:$A$1001,customers!$C$1:$C$1001,0)))</f>
        <v>N/A</v>
      </c>
      <c r="H706" s="2" t="str">
        <f>_xlfn.XLOOKUP(C706,customers!$A$1:$A$1001,customers!$G$1:$G$1001,"N/A",0)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L706*E706</f>
        <v>21.87</v>
      </c>
      <c r="N706" t="str">
        <f>IF(orders!I706="Rob","Robusta",IF(orders!I706="Exc","Excelsa",IF(orders!I706="Ara","Arabica",IF(orders!I706="Lib","Liberica",""))))</f>
        <v>Excelsa</v>
      </c>
      <c r="O706" t="str">
        <f>IF(J706="L","Light", IF(J706="M","Medium", IF(J706="D","Dark","")))</f>
        <v>Dark</v>
      </c>
      <c r="P706" t="str">
        <f>_xlfn.XLOOKUP(Orders[[#This Row],[Customer ID]],customers!$A$1:$A$1001,customers!$I$1:$I$1001,"N/A",0)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"N/A", (_xlfn.XLOOKUP(C707,customers!$A$1:$A$1001,customers!$C$1:$C$1001,0)))</f>
        <v>sgehringjl@gnu.org</v>
      </c>
      <c r="H707" s="2" t="str">
        <f>_xlfn.XLOOKUP(C707,customers!$A$1:$A$1001,customers!$G$1:$G$1001,"N/A",0)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L707*E707</f>
        <v>17.82</v>
      </c>
      <c r="N707" t="str">
        <f>IF(orders!I707="Rob","Robusta",IF(orders!I707="Exc","Excelsa",IF(orders!I707="Ara","Arabica",IF(orders!I707="Lib","Liberica",""))))</f>
        <v>Excelsa</v>
      </c>
      <c r="O707" t="str">
        <f>IF(J707="L","Light", IF(J707="M","Medium", IF(J707="D","Dark","")))</f>
        <v>Light</v>
      </c>
      <c r="P707" t="str">
        <f>_xlfn.XLOOKUP(Orders[[#This Row],[Customer ID]],customers!$A$1:$A$1001,customers!$I$1:$I$1001,"N/A",0)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"N/A", (_xlfn.XLOOKUP(C708,customers!$A$1:$A$1001,customers!$C$1:$C$1001,0)))</f>
        <v>bfallowesjm@purevolume.com</v>
      </c>
      <c r="H708" s="2" t="str">
        <f>_xlfn.XLOOKUP(C708,customers!$A$1:$A$1001,customers!$G$1:$G$1001,"N/A",0)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L708*E708</f>
        <v>12.375</v>
      </c>
      <c r="N708" t="str">
        <f>IF(orders!I708="Rob","Robusta",IF(orders!I708="Exc","Excelsa",IF(orders!I708="Ara","Arabica",IF(orders!I708="Lib","Liberica",""))))</f>
        <v>Excelsa</v>
      </c>
      <c r="O708" t="str">
        <f>IF(J708="L","Light", IF(J708="M","Medium", IF(J708="D","Dark","")))</f>
        <v>Medium</v>
      </c>
      <c r="P708" t="str">
        <f>_xlfn.XLOOKUP(Orders[[#This Row],[Customer ID]],customers!$A$1:$A$1001,customers!$I$1:$I$1001,"N/A",0)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"N/A", (_xlfn.XLOOKUP(C709,customers!$A$1:$A$1001,customers!$C$1:$C$1001,0)))</f>
        <v>N/A</v>
      </c>
      <c r="H709" s="2" t="str">
        <f>_xlfn.XLOOKUP(C709,customers!$A$1:$A$1001,customers!$G$1:$G$1001,"N/A",0)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L709*E709</f>
        <v>25.9</v>
      </c>
      <c r="N709" t="str">
        <f>IF(orders!I709="Rob","Robusta",IF(orders!I709="Exc","Excelsa",IF(orders!I709="Ara","Arabica",IF(orders!I709="Lib","Liberica",""))))</f>
        <v>Liberica</v>
      </c>
      <c r="O709" t="str">
        <f>IF(J709="L","Light", IF(J709="M","Medium", IF(J709="D","Dark","")))</f>
        <v>Dark</v>
      </c>
      <c r="P709" t="str">
        <f>_xlfn.XLOOKUP(Orders[[#This Row],[Customer ID]],customers!$A$1:$A$1001,customers!$I$1:$I$1001,"N/A",0)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"N/A", (_xlfn.XLOOKUP(C710,customers!$A$1:$A$1001,customers!$C$1:$C$1001,0)))</f>
        <v>sdejo@newsvine.com</v>
      </c>
      <c r="H710" s="2" t="str">
        <f>_xlfn.XLOOKUP(C710,customers!$A$1:$A$1001,customers!$G$1:$G$1001,"N/A",0)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L710*E710</f>
        <v>13.5</v>
      </c>
      <c r="N710" t="str">
        <f>IF(orders!I710="Rob","Robusta",IF(orders!I710="Exc","Excelsa",IF(orders!I710="Ara","Arabica",IF(orders!I710="Lib","Liberica",""))))</f>
        <v>Arabica</v>
      </c>
      <c r="O710" t="str">
        <f>IF(J710="L","Light", IF(J710="M","Medium", IF(J710="D","Dark","")))</f>
        <v>Medium</v>
      </c>
      <c r="P710" t="str">
        <f>_xlfn.XLOOKUP(Orders[[#This Row],[Customer ID]],customers!$A$1:$A$1001,customers!$I$1:$I$1001,"N/A",0)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"N/A", (_xlfn.XLOOKUP(C711,customers!$A$1:$A$1001,customers!$C$1:$C$1001,0)))</f>
        <v>N/A</v>
      </c>
      <c r="H711" s="2" t="str">
        <f>_xlfn.XLOOKUP(C711,customers!$A$1:$A$1001,customers!$G$1:$G$1001,"N/A",0)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L711*E711</f>
        <v>17.82</v>
      </c>
      <c r="N711" t="str">
        <f>IF(orders!I711="Rob","Robusta",IF(orders!I711="Exc","Excelsa",IF(orders!I711="Ara","Arabica",IF(orders!I711="Lib","Liberica",""))))</f>
        <v>Excelsa</v>
      </c>
      <c r="O711" t="str">
        <f>IF(J711="L","Light", IF(J711="M","Medium", IF(J711="D","Dark","")))</f>
        <v>Light</v>
      </c>
      <c r="P711" t="str">
        <f>_xlfn.XLOOKUP(Orders[[#This Row],[Customer ID]],customers!$A$1:$A$1001,customers!$I$1:$I$1001,"N/A",0)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"N/A", (_xlfn.XLOOKUP(C712,customers!$A$1:$A$1001,customers!$C$1:$C$1001,0)))</f>
        <v>scountjq@nba.com</v>
      </c>
      <c r="H712" s="2" t="str">
        <f>_xlfn.XLOOKUP(C712,customers!$A$1:$A$1001,customers!$G$1:$G$1001,"N/A",0)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L712*E712</f>
        <v>24.75</v>
      </c>
      <c r="N712" t="str">
        <f>IF(orders!I712="Rob","Robusta",IF(orders!I712="Exc","Excelsa",IF(orders!I712="Ara","Arabica",IF(orders!I712="Lib","Liberica",""))))</f>
        <v>Excelsa</v>
      </c>
      <c r="O712" t="str">
        <f>IF(J712="L","Light", IF(J712="M","Medium", IF(J712="D","Dark","")))</f>
        <v>Medium</v>
      </c>
      <c r="P712" t="str">
        <f>_xlfn.XLOOKUP(Orders[[#This Row],[Customer ID]],customers!$A$1:$A$1001,customers!$I$1:$I$1001,"N/A",0)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"N/A", (_xlfn.XLOOKUP(C713,customers!$A$1:$A$1001,customers!$C$1:$C$1001,0)))</f>
        <v>sraglesjr@blogtalkradio.com</v>
      </c>
      <c r="H713" s="2" t="str">
        <f>_xlfn.XLOOKUP(C713,customers!$A$1:$A$1001,customers!$G$1:$G$1001,"N/A",0)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L713*E713</f>
        <v>17.91</v>
      </c>
      <c r="N713" t="str">
        <f>IF(orders!I713="Rob","Robusta",IF(orders!I713="Exc","Excelsa",IF(orders!I713="Ara","Arabica",IF(orders!I713="Lib","Liberica",""))))</f>
        <v>Robusta</v>
      </c>
      <c r="O713" t="str">
        <f>IF(J713="L","Light", IF(J713="M","Medium", IF(J713="D","Dark","")))</f>
        <v>Medium</v>
      </c>
      <c r="P713" t="str">
        <f>_xlfn.XLOOKUP(Orders[[#This Row],[Customer ID]],customers!$A$1:$A$1001,customers!$I$1:$I$1001,"N/A",0)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"N/A", (_xlfn.XLOOKUP(C714,customers!$A$1:$A$1001,customers!$C$1:$C$1001,0)))</f>
        <v>N/A</v>
      </c>
      <c r="H714" s="2" t="str">
        <f>_xlfn.XLOOKUP(C714,customers!$A$1:$A$1001,customers!$G$1:$G$1001,"N/A",0)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L714*E714</f>
        <v>16.5</v>
      </c>
      <c r="N714" t="str">
        <f>IF(orders!I714="Rob","Robusta",IF(orders!I714="Exc","Excelsa",IF(orders!I714="Ara","Arabica",IF(orders!I714="Lib","Liberica",""))))</f>
        <v>Excelsa</v>
      </c>
      <c r="O714" t="str">
        <f>IF(J714="L","Light", IF(J714="M","Medium", IF(J714="D","Dark","")))</f>
        <v>Medium</v>
      </c>
      <c r="P714" t="str">
        <f>_xlfn.XLOOKUP(Orders[[#This Row],[Customer ID]],customers!$A$1:$A$1001,customers!$I$1:$I$1001,"N/A",0)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"N/A", (_xlfn.XLOOKUP(C715,customers!$A$1:$A$1001,customers!$C$1:$C$1001,0)))</f>
        <v>sbruunjt@blogtalkradio.com</v>
      </c>
      <c r="H715" s="2" t="str">
        <f>_xlfn.XLOOKUP(C715,customers!$A$1:$A$1001,customers!$G$1:$G$1001,"N/A",0)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L715*E715</f>
        <v>2.9849999999999999</v>
      </c>
      <c r="N715" t="str">
        <f>IF(orders!I715="Rob","Robusta",IF(orders!I715="Exc","Excelsa",IF(orders!I715="Ara","Arabica",IF(orders!I715="Lib","Liberica",""))))</f>
        <v>Robusta</v>
      </c>
      <c r="O715" t="str">
        <f>IF(J715="L","Light", IF(J715="M","Medium", IF(J715="D","Dark","")))</f>
        <v>Medium</v>
      </c>
      <c r="P715" t="str">
        <f>_xlfn.XLOOKUP(Orders[[#This Row],[Customer ID]],customers!$A$1:$A$1001,customers!$I$1:$I$1001,"N/A",0)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"N/A", (_xlfn.XLOOKUP(C716,customers!$A$1:$A$1001,customers!$C$1:$C$1001,0)))</f>
        <v>aplluju@dagondesign.com</v>
      </c>
      <c r="H716" s="2" t="str">
        <f>_xlfn.XLOOKUP(C716,customers!$A$1:$A$1001,customers!$G$1:$G$1001,"N/A",0)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L716*E716</f>
        <v>14.58</v>
      </c>
      <c r="N716" t="str">
        <f>IF(orders!I716="Rob","Robusta",IF(orders!I716="Exc","Excelsa",IF(orders!I716="Ara","Arabica",IF(orders!I716="Lib","Liberica",""))))</f>
        <v>Excelsa</v>
      </c>
      <c r="O716" t="str">
        <f>IF(J716="L","Light", IF(J716="M","Medium", IF(J716="D","Dark","")))</f>
        <v>Dark</v>
      </c>
      <c r="P716" t="str">
        <f>_xlfn.XLOOKUP(Orders[[#This Row],[Customer ID]],customers!$A$1:$A$1001,customers!$I$1:$I$1001,"N/A",0)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"N/A", (_xlfn.XLOOKUP(C717,customers!$A$1:$A$1001,customers!$C$1:$C$1001,0)))</f>
        <v>gcornierjv@techcrunch.com</v>
      </c>
      <c r="H717" s="2" t="str">
        <f>_xlfn.XLOOKUP(C717,customers!$A$1:$A$1001,customers!$G$1:$G$1001,"N/A",0)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L717*E717</f>
        <v>89.1</v>
      </c>
      <c r="N717" t="str">
        <f>IF(orders!I717="Rob","Robusta",IF(orders!I717="Exc","Excelsa",IF(orders!I717="Ara","Arabica",IF(orders!I717="Lib","Liberica",""))))</f>
        <v>Excelsa</v>
      </c>
      <c r="O717" t="str">
        <f>IF(J717="L","Light", IF(J717="M","Medium", IF(J717="D","Dark","")))</f>
        <v>Light</v>
      </c>
      <c r="P717" t="str">
        <f>_xlfn.XLOOKUP(Orders[[#This Row],[Customer ID]],customers!$A$1:$A$1001,customers!$I$1:$I$1001,"N/A",0)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"N/A", (_xlfn.XLOOKUP(C718,customers!$A$1:$A$1001,customers!$C$1:$C$1001,0)))</f>
        <v>jdymokeje@prnewswire.com</v>
      </c>
      <c r="H718" s="2" t="str">
        <f>_xlfn.XLOOKUP(C718,customers!$A$1:$A$1001,customers!$G$1:$G$1001,"N/A",0)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L718*E718</f>
        <v>35.849999999999994</v>
      </c>
      <c r="N718" t="str">
        <f>IF(orders!I718="Rob","Robusta",IF(orders!I718="Exc","Excelsa",IF(orders!I718="Ara","Arabica",IF(orders!I718="Lib","Liberica",""))))</f>
        <v>Robusta</v>
      </c>
      <c r="O718" t="str">
        <f>IF(J718="L","Light", IF(J718="M","Medium", IF(J718="D","Dark","")))</f>
        <v>Light</v>
      </c>
      <c r="P718" t="str">
        <f>_xlfn.XLOOKUP(Orders[[#This Row],[Customer ID]],customers!$A$1:$A$1001,customers!$I$1:$I$1001,"N/A",0)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"N/A", (_xlfn.XLOOKUP(C719,customers!$A$1:$A$1001,customers!$C$1:$C$1001,0)))</f>
        <v>wharvisonjx@gizmodo.com</v>
      </c>
      <c r="H719" s="2" t="str">
        <f>_xlfn.XLOOKUP(C719,customers!$A$1:$A$1001,customers!$G$1:$G$1001,"N/A",0)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L719*E719</f>
        <v>68.655000000000001</v>
      </c>
      <c r="N719" t="str">
        <f>IF(orders!I719="Rob","Robusta",IF(orders!I719="Exc","Excelsa",IF(orders!I719="Ara","Arabica",IF(orders!I719="Lib","Liberica",""))))</f>
        <v>Arabica</v>
      </c>
      <c r="O719" t="str">
        <f>IF(J719="L","Light", IF(J719="M","Medium", IF(J719="D","Dark","")))</f>
        <v>Dark</v>
      </c>
      <c r="P719" t="str">
        <f>_xlfn.XLOOKUP(Orders[[#This Row],[Customer ID]],customers!$A$1:$A$1001,customers!$I$1:$I$1001,"N/A",0)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"N/A", (_xlfn.XLOOKUP(C720,customers!$A$1:$A$1001,customers!$C$1:$C$1001,0)))</f>
        <v>dheafordjy@twitpic.com</v>
      </c>
      <c r="H720" s="2" t="str">
        <f>_xlfn.XLOOKUP(C720,customers!$A$1:$A$1001,customers!$G$1:$G$1001,"N/A",0)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L720*E720</f>
        <v>38.849999999999994</v>
      </c>
      <c r="N720" t="str">
        <f>IF(orders!I720="Rob","Robusta",IF(orders!I720="Exc","Excelsa",IF(orders!I720="Ara","Arabica",IF(orders!I720="Lib","Liberica",""))))</f>
        <v>Liberica</v>
      </c>
      <c r="O720" t="str">
        <f>IF(J720="L","Light", IF(J720="M","Medium", IF(J720="D","Dark","")))</f>
        <v>Dark</v>
      </c>
      <c r="P720" t="str">
        <f>_xlfn.XLOOKUP(Orders[[#This Row],[Customer ID]],customers!$A$1:$A$1001,customers!$I$1:$I$1001,"N/A",0)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"N/A", (_xlfn.XLOOKUP(C721,customers!$A$1:$A$1001,customers!$C$1:$C$1001,0)))</f>
        <v>gfanthamjz@hexun.com</v>
      </c>
      <c r="H721" s="2" t="str">
        <f>_xlfn.XLOOKUP(C721,customers!$A$1:$A$1001,customers!$G$1:$G$1001,"N/A",0)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L721*E721</f>
        <v>79.25</v>
      </c>
      <c r="N721" t="str">
        <f>IF(orders!I721="Rob","Robusta",IF(orders!I721="Exc","Excelsa",IF(orders!I721="Ara","Arabica",IF(orders!I721="Lib","Liberica",""))))</f>
        <v>Liberica</v>
      </c>
      <c r="O721" t="str">
        <f>IF(J721="L","Light", IF(J721="M","Medium", IF(J721="D","Dark","")))</f>
        <v>Light</v>
      </c>
      <c r="P721" t="str">
        <f>_xlfn.XLOOKUP(Orders[[#This Row],[Customer ID]],customers!$A$1:$A$1001,customers!$I$1:$I$1001,"N/A",0)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"N/A", (_xlfn.XLOOKUP(C722,customers!$A$1:$A$1001,customers!$C$1:$C$1001,0)))</f>
        <v>rcrookshanksk0@unc.edu</v>
      </c>
      <c r="H722" s="2" t="str">
        <f>_xlfn.XLOOKUP(C722,customers!$A$1:$A$1001,customers!$G$1:$G$1001,"N/A",0)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L722*E722</f>
        <v>36.450000000000003</v>
      </c>
      <c r="N722" t="str">
        <f>IF(orders!I722="Rob","Robusta",IF(orders!I722="Exc","Excelsa",IF(orders!I722="Ara","Arabica",IF(orders!I722="Lib","Liberica",""))))</f>
        <v>Excelsa</v>
      </c>
      <c r="O722" t="str">
        <f>IF(J722="L","Light", IF(J722="M","Medium", IF(J722="D","Dark","")))</f>
        <v>Dark</v>
      </c>
      <c r="P722" t="str">
        <f>_xlfn.XLOOKUP(Orders[[#This Row],[Customer ID]],customers!$A$1:$A$1001,customers!$I$1:$I$1001,"N/A",0)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"N/A", (_xlfn.XLOOKUP(C723,customers!$A$1:$A$1001,customers!$C$1:$C$1001,0)))</f>
        <v>nleakek1@cmu.edu</v>
      </c>
      <c r="H723" s="2" t="str">
        <f>_xlfn.XLOOKUP(C723,customers!$A$1:$A$1001,customers!$G$1:$G$1001,"N/A",0)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L723*E723</f>
        <v>8.9550000000000001</v>
      </c>
      <c r="N723" t="str">
        <f>IF(orders!I723="Rob","Robusta",IF(orders!I723="Exc","Excelsa",IF(orders!I723="Ara","Arabica",IF(orders!I723="Lib","Liberica",""))))</f>
        <v>Robusta</v>
      </c>
      <c r="O723" t="str">
        <f>IF(J723="L","Light", IF(J723="M","Medium", IF(J723="D","Dark","")))</f>
        <v>Medium</v>
      </c>
      <c r="P723" t="str">
        <f>_xlfn.XLOOKUP(Orders[[#This Row],[Customer ID]],customers!$A$1:$A$1001,customers!$I$1:$I$1001,"N/A",0)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"N/A", (_xlfn.XLOOKUP(C724,customers!$A$1:$A$1001,customers!$C$1:$C$1001,0)))</f>
        <v>N/A</v>
      </c>
      <c r="H724" s="2" t="str">
        <f>_xlfn.XLOOKUP(C724,customers!$A$1:$A$1001,customers!$G$1:$G$1001,"N/A",0)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L724*E724</f>
        <v>24.3</v>
      </c>
      <c r="N724" t="str">
        <f>IF(orders!I724="Rob","Robusta",IF(orders!I724="Exc","Excelsa",IF(orders!I724="Ara","Arabica",IF(orders!I724="Lib","Liberica",""))))</f>
        <v>Excelsa</v>
      </c>
      <c r="O724" t="str">
        <f>IF(J724="L","Light", IF(J724="M","Medium", IF(J724="D","Dark","")))</f>
        <v>Dark</v>
      </c>
      <c r="P724" t="str">
        <f>_xlfn.XLOOKUP(Orders[[#This Row],[Customer ID]],customers!$A$1:$A$1001,customers!$I$1:$I$1001,"N/A",0)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"N/A", (_xlfn.XLOOKUP(C725,customers!$A$1:$A$1001,customers!$C$1:$C$1001,0)))</f>
        <v>geilhersenk3@networksolutions.com</v>
      </c>
      <c r="H725" s="2" t="str">
        <f>_xlfn.XLOOKUP(C725,customers!$A$1:$A$1001,customers!$G$1:$G$1001,"N/A",0)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L725*E725</f>
        <v>63.249999999999993</v>
      </c>
      <c r="N725" t="str">
        <f>IF(orders!I725="Rob","Robusta",IF(orders!I725="Exc","Excelsa",IF(orders!I725="Ara","Arabica",IF(orders!I725="Lib","Liberica",""))))</f>
        <v>Excelsa</v>
      </c>
      <c r="O725" t="str">
        <f>IF(J725="L","Light", IF(J725="M","Medium", IF(J725="D","Dark","")))</f>
        <v>Medium</v>
      </c>
      <c r="P725" t="str">
        <f>_xlfn.XLOOKUP(Orders[[#This Row],[Customer ID]],customers!$A$1:$A$1001,customers!$I$1:$I$1001,"N/A",0)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"N/A", (_xlfn.XLOOKUP(C726,customers!$A$1:$A$1001,customers!$C$1:$C$1001,0)))</f>
        <v>N/A</v>
      </c>
      <c r="H726" s="2" t="str">
        <f>_xlfn.XLOOKUP(C726,customers!$A$1:$A$1001,customers!$G$1:$G$1001,"N/A",0)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L726*E726</f>
        <v>6.75</v>
      </c>
      <c r="N726" t="str">
        <f>IF(orders!I726="Rob","Robusta",IF(orders!I726="Exc","Excelsa",IF(orders!I726="Ara","Arabica",IF(orders!I726="Lib","Liberica",""))))</f>
        <v>Arabica</v>
      </c>
      <c r="O726" t="str">
        <f>IF(J726="L","Light", IF(J726="M","Medium", IF(J726="D","Dark","")))</f>
        <v>Medium</v>
      </c>
      <c r="P726" t="str">
        <f>_xlfn.XLOOKUP(Orders[[#This Row],[Customer ID]],customers!$A$1:$A$1001,customers!$I$1:$I$1001,"N/A",0)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"N/A", (_xlfn.XLOOKUP(C727,customers!$A$1:$A$1001,customers!$C$1:$C$1001,0)))</f>
        <v>caleixok5@globo.com</v>
      </c>
      <c r="H727" s="2" t="str">
        <f>_xlfn.XLOOKUP(C727,customers!$A$1:$A$1001,customers!$G$1:$G$1001,"N/A",0)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L727*E727</f>
        <v>23.31</v>
      </c>
      <c r="N727" t="str">
        <f>IF(orders!I727="Rob","Robusta",IF(orders!I727="Exc","Excelsa",IF(orders!I727="Ara","Arabica",IF(orders!I727="Lib","Liberica",""))))</f>
        <v>Arabica</v>
      </c>
      <c r="O727" t="str">
        <f>IF(J727="L","Light", IF(J727="M","Medium", IF(J727="D","Dark","")))</f>
        <v>Light</v>
      </c>
      <c r="P727" t="str">
        <f>_xlfn.XLOOKUP(Orders[[#This Row],[Customer ID]],customers!$A$1:$A$1001,customers!$I$1:$I$1001,"N/A",0)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"N/A", (_xlfn.XLOOKUP(C728,customers!$A$1:$A$1001,customers!$C$1:$C$1001,0)))</f>
        <v>N/A</v>
      </c>
      <c r="H728" s="2" t="str">
        <f>_xlfn.XLOOKUP(C728,customers!$A$1:$A$1001,customers!$G$1:$G$1001,"N/A",0)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L728*E728</f>
        <v>145.82</v>
      </c>
      <c r="N728" t="str">
        <f>IF(orders!I728="Rob","Robusta",IF(orders!I728="Exc","Excelsa",IF(orders!I728="Ara","Arabica",IF(orders!I728="Lib","Liberica",""))))</f>
        <v>Liberica</v>
      </c>
      <c r="O728" t="str">
        <f>IF(J728="L","Light", IF(J728="M","Medium", IF(J728="D","Dark","")))</f>
        <v>Light</v>
      </c>
      <c r="P728" t="str">
        <f>_xlfn.XLOOKUP(Orders[[#This Row],[Customer ID]],customers!$A$1:$A$1001,customers!$I$1:$I$1001,"N/A",0)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"N/A", (_xlfn.XLOOKUP(C729,customers!$A$1:$A$1001,customers!$C$1:$C$1001,0)))</f>
        <v>rtomkowiczk7@bravesites.com</v>
      </c>
      <c r="H729" s="2" t="str">
        <f>_xlfn.XLOOKUP(C729,customers!$A$1:$A$1001,customers!$G$1:$G$1001,"N/A",0)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L729*E729</f>
        <v>29.849999999999998</v>
      </c>
      <c r="N729" t="str">
        <f>IF(orders!I729="Rob","Robusta",IF(orders!I729="Exc","Excelsa",IF(orders!I729="Ara","Arabica",IF(orders!I729="Lib","Liberica",""))))</f>
        <v>Robusta</v>
      </c>
      <c r="O729" t="str">
        <f>IF(J729="L","Light", IF(J729="M","Medium", IF(J729="D","Dark","")))</f>
        <v>Medium</v>
      </c>
      <c r="P729" t="str">
        <f>_xlfn.XLOOKUP(Orders[[#This Row],[Customer ID]],customers!$A$1:$A$1001,customers!$I$1:$I$1001,"N/A",0)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"N/A", (_xlfn.XLOOKUP(C730,customers!$A$1:$A$1001,customers!$C$1:$C$1001,0)))</f>
        <v>rhuscroftk8@jimdo.com</v>
      </c>
      <c r="H730" s="2" t="str">
        <f>_xlfn.XLOOKUP(C730,customers!$A$1:$A$1001,customers!$G$1:$G$1001,"N/A",0)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L730*E730</f>
        <v>21.87</v>
      </c>
      <c r="N730" t="str">
        <f>IF(orders!I730="Rob","Robusta",IF(orders!I730="Exc","Excelsa",IF(orders!I730="Ara","Arabica",IF(orders!I730="Lib","Liberica",""))))</f>
        <v>Excelsa</v>
      </c>
      <c r="O730" t="str">
        <f>IF(J730="L","Light", IF(J730="M","Medium", IF(J730="D","Dark","")))</f>
        <v>Dark</v>
      </c>
      <c r="P730" t="str">
        <f>_xlfn.XLOOKUP(Orders[[#This Row],[Customer ID]],customers!$A$1:$A$1001,customers!$I$1:$I$1001,"N/A",0)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"N/A", (_xlfn.XLOOKUP(C731,customers!$A$1:$A$1001,customers!$C$1:$C$1001,0)))</f>
        <v>sscurrerk9@flavors.me</v>
      </c>
      <c r="H731" s="2" t="str">
        <f>_xlfn.XLOOKUP(C731,customers!$A$1:$A$1001,customers!$G$1:$G$1001,"N/A",0)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L731*E731</f>
        <v>4.3650000000000002</v>
      </c>
      <c r="N731" t="str">
        <f>IF(orders!I731="Rob","Robusta",IF(orders!I731="Exc","Excelsa",IF(orders!I731="Ara","Arabica",IF(orders!I731="Lib","Liberica",""))))</f>
        <v>Liberica</v>
      </c>
      <c r="O731" t="str">
        <f>IF(J731="L","Light", IF(J731="M","Medium", IF(J731="D","Dark","")))</f>
        <v>Medium</v>
      </c>
      <c r="P731" t="str">
        <f>_xlfn.XLOOKUP(Orders[[#This Row],[Customer ID]],customers!$A$1:$A$1001,customers!$I$1:$I$1001,"N/A",0)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"N/A", (_xlfn.XLOOKUP(C732,customers!$A$1:$A$1001,customers!$C$1:$C$1001,0)))</f>
        <v>arudramka@prnewswire.com</v>
      </c>
      <c r="H732" s="2" t="str">
        <f>_xlfn.XLOOKUP(C732,customers!$A$1:$A$1001,customers!$G$1:$G$1001,"N/A",0)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L732*E732</f>
        <v>36.454999999999998</v>
      </c>
      <c r="N732" t="str">
        <f>IF(orders!I732="Rob","Robusta",IF(orders!I732="Exc","Excelsa",IF(orders!I732="Ara","Arabica",IF(orders!I732="Lib","Liberica",""))))</f>
        <v>Liberica</v>
      </c>
      <c r="O732" t="str">
        <f>IF(J732="L","Light", IF(J732="M","Medium", IF(J732="D","Dark","")))</f>
        <v>Light</v>
      </c>
      <c r="P732" t="str">
        <f>_xlfn.XLOOKUP(Orders[[#This Row],[Customer ID]],customers!$A$1:$A$1001,customers!$I$1:$I$1001,"N/A",0)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"N/A", (_xlfn.XLOOKUP(C733,customers!$A$1:$A$1001,customers!$C$1:$C$1001,0)))</f>
        <v>N/A</v>
      </c>
      <c r="H733" s="2" t="str">
        <f>_xlfn.XLOOKUP(C733,customers!$A$1:$A$1001,customers!$G$1:$G$1001,"N/A",0)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L733*E733</f>
        <v>15.54</v>
      </c>
      <c r="N733" t="str">
        <f>IF(orders!I733="Rob","Robusta",IF(orders!I733="Exc","Excelsa",IF(orders!I733="Ara","Arabica",IF(orders!I733="Lib","Liberica",""))))</f>
        <v>Liberica</v>
      </c>
      <c r="O733" t="str">
        <f>IF(J733="L","Light", IF(J733="M","Medium", IF(J733="D","Dark","")))</f>
        <v>Dark</v>
      </c>
      <c r="P733" t="str">
        <f>_xlfn.XLOOKUP(Orders[[#This Row],[Customer ID]],customers!$A$1:$A$1001,customers!$I$1:$I$1001,"N/A",0)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"N/A", (_xlfn.XLOOKUP(C734,customers!$A$1:$A$1001,customers!$C$1:$C$1001,0)))</f>
        <v>jmahakc@cyberchimps.com</v>
      </c>
      <c r="H734" s="2" t="str">
        <f>_xlfn.XLOOKUP(C734,customers!$A$1:$A$1001,customers!$G$1:$G$1001,"N/A",0)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L734*E734</f>
        <v>8.91</v>
      </c>
      <c r="N734" t="str">
        <f>IF(orders!I734="Rob","Robusta",IF(orders!I734="Exc","Excelsa",IF(orders!I734="Ara","Arabica",IF(orders!I734="Lib","Liberica",""))))</f>
        <v>Excelsa</v>
      </c>
      <c r="O734" t="str">
        <f>IF(J734="L","Light", IF(J734="M","Medium", IF(J734="D","Dark","")))</f>
        <v>Light</v>
      </c>
      <c r="P734" t="str">
        <f>_xlfn.XLOOKUP(Orders[[#This Row],[Customer ID]],customers!$A$1:$A$1001,customers!$I$1:$I$1001,"N/A",0)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"N/A", (_xlfn.XLOOKUP(C735,customers!$A$1:$A$1001,customers!$C$1:$C$1001,0)))</f>
        <v>gclemonkd@networksolutions.com</v>
      </c>
      <c r="H735" s="2" t="str">
        <f>_xlfn.XLOOKUP(C735,customers!$A$1:$A$1001,customers!$G$1:$G$1001,"N/A",0)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L735*E735</f>
        <v>100.39499999999998</v>
      </c>
      <c r="N735" t="str">
        <f>IF(orders!I735="Rob","Robusta",IF(orders!I735="Exc","Excelsa",IF(orders!I735="Ara","Arabica",IF(orders!I735="Lib","Liberica",""))))</f>
        <v>Liberica</v>
      </c>
      <c r="O735" t="str">
        <f>IF(J735="L","Light", IF(J735="M","Medium", IF(J735="D","Dark","")))</f>
        <v>Medium</v>
      </c>
      <c r="P735" t="str">
        <f>_xlfn.XLOOKUP(Orders[[#This Row],[Customer ID]],customers!$A$1:$A$1001,customers!$I$1:$I$1001,"N/A",0)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"N/A", (_xlfn.XLOOKUP(C736,customers!$A$1:$A$1001,customers!$C$1:$C$1001,0)))</f>
        <v>N/A</v>
      </c>
      <c r="H736" s="2" t="str">
        <f>_xlfn.XLOOKUP(C736,customers!$A$1:$A$1001,customers!$G$1:$G$1001,"N/A",0)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L736*E736</f>
        <v>13.424999999999997</v>
      </c>
      <c r="N736" t="str">
        <f>IF(orders!I736="Rob","Robusta",IF(orders!I736="Exc","Excelsa",IF(orders!I736="Ara","Arabica",IF(orders!I736="Lib","Liberica",""))))</f>
        <v>Robusta</v>
      </c>
      <c r="O736" t="str">
        <f>IF(J736="L","Light", IF(J736="M","Medium", IF(J736="D","Dark","")))</f>
        <v>Dark</v>
      </c>
      <c r="P736" t="str">
        <f>_xlfn.XLOOKUP(Orders[[#This Row],[Customer ID]],customers!$A$1:$A$1001,customers!$I$1:$I$1001,"N/A",0)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"N/A", (_xlfn.XLOOKUP(C737,customers!$A$1:$A$1001,customers!$C$1:$C$1001,0)))</f>
        <v>bpollinskf@shinystat.com</v>
      </c>
      <c r="H737" s="2" t="str">
        <f>_xlfn.XLOOKUP(C737,customers!$A$1:$A$1001,customers!$G$1:$G$1001,"N/A",0)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L737*E737</f>
        <v>21.87</v>
      </c>
      <c r="N737" t="str">
        <f>IF(orders!I737="Rob","Robusta",IF(orders!I737="Exc","Excelsa",IF(orders!I737="Ara","Arabica",IF(orders!I737="Lib","Liberica",""))))</f>
        <v>Excelsa</v>
      </c>
      <c r="O737" t="str">
        <f>IF(J737="L","Light", IF(J737="M","Medium", IF(J737="D","Dark","")))</f>
        <v>Dark</v>
      </c>
      <c r="P737" t="str">
        <f>_xlfn.XLOOKUP(Orders[[#This Row],[Customer ID]],customers!$A$1:$A$1001,customers!$I$1:$I$1001,"N/A",0)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"N/A", (_xlfn.XLOOKUP(C738,customers!$A$1:$A$1001,customers!$C$1:$C$1001,0)))</f>
        <v>jtoyekg@pinterest.com</v>
      </c>
      <c r="H738" s="2" t="str">
        <f>_xlfn.XLOOKUP(C738,customers!$A$1:$A$1001,customers!$G$1:$G$1001,"N/A",0)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L738*E738</f>
        <v>25.9</v>
      </c>
      <c r="N738" t="str">
        <f>IF(orders!I738="Rob","Robusta",IF(orders!I738="Exc","Excelsa",IF(orders!I738="Ara","Arabica",IF(orders!I738="Lib","Liberica",""))))</f>
        <v>Liberica</v>
      </c>
      <c r="O738" t="str">
        <f>IF(J738="L","Light", IF(J738="M","Medium", IF(J738="D","Dark","")))</f>
        <v>Dark</v>
      </c>
      <c r="P738" t="str">
        <f>_xlfn.XLOOKUP(Orders[[#This Row],[Customer ID]],customers!$A$1:$A$1001,customers!$I$1:$I$1001,"N/A",0)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"N/A", (_xlfn.XLOOKUP(C739,customers!$A$1:$A$1001,customers!$C$1:$C$1001,0)))</f>
        <v>clinskillkh@sphinn.com</v>
      </c>
      <c r="H739" s="2" t="str">
        <f>_xlfn.XLOOKUP(C739,customers!$A$1:$A$1001,customers!$G$1:$G$1001,"N/A",0)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L739*E739</f>
        <v>56.25</v>
      </c>
      <c r="N739" t="str">
        <f>IF(orders!I739="Rob","Robusta",IF(orders!I739="Exc","Excelsa",IF(orders!I739="Ara","Arabica",IF(orders!I739="Lib","Liberica",""))))</f>
        <v>Arabica</v>
      </c>
      <c r="O739" t="str">
        <f>IF(J739="L","Light", IF(J739="M","Medium", IF(J739="D","Dark","")))</f>
        <v>Medium</v>
      </c>
      <c r="P739" t="str">
        <f>_xlfn.XLOOKUP(Orders[[#This Row],[Customer ID]],customers!$A$1:$A$1001,customers!$I$1:$I$1001,"N/A",0)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"N/A", (_xlfn.XLOOKUP(C740,customers!$A$1:$A$1001,customers!$C$1:$C$1001,0)))</f>
        <v>nvigrasski@ezinearticles.com</v>
      </c>
      <c r="H740" s="2" t="str">
        <f>_xlfn.XLOOKUP(C740,customers!$A$1:$A$1001,customers!$G$1:$G$1001,"N/A",0)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L740*E740</f>
        <v>10.754999999999999</v>
      </c>
      <c r="N740" t="str">
        <f>IF(orders!I740="Rob","Robusta",IF(orders!I740="Exc","Excelsa",IF(orders!I740="Ara","Arabica",IF(orders!I740="Lib","Liberica",""))))</f>
        <v>Robusta</v>
      </c>
      <c r="O740" t="str">
        <f>IF(J740="L","Light", IF(J740="M","Medium", IF(J740="D","Dark","")))</f>
        <v>Light</v>
      </c>
      <c r="P740" t="str">
        <f>_xlfn.XLOOKUP(Orders[[#This Row],[Customer ID]],customers!$A$1:$A$1001,customers!$I$1:$I$1001,"N/A",0)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"N/A", (_xlfn.XLOOKUP(C741,customers!$A$1:$A$1001,customers!$C$1:$C$1001,0)))</f>
        <v>jdymokeje@prnewswire.com</v>
      </c>
      <c r="H741" s="2" t="str">
        <f>_xlfn.XLOOKUP(C741,customers!$A$1:$A$1001,customers!$G$1:$G$1001,"N/A",0)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L741*E741</f>
        <v>18.225000000000001</v>
      </c>
      <c r="N741" t="str">
        <f>IF(orders!I741="Rob","Robusta",IF(orders!I741="Exc","Excelsa",IF(orders!I741="Ara","Arabica",IF(orders!I741="Lib","Liberica",""))))</f>
        <v>Excelsa</v>
      </c>
      <c r="O741" t="str">
        <f>IF(J741="L","Light", IF(J741="M","Medium", IF(J741="D","Dark","")))</f>
        <v>Dark</v>
      </c>
      <c r="P741" t="str">
        <f>_xlfn.XLOOKUP(Orders[[#This Row],[Customer ID]],customers!$A$1:$A$1001,customers!$I$1:$I$1001,"N/A",0)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"N/A", (_xlfn.XLOOKUP(C742,customers!$A$1:$A$1001,customers!$C$1:$C$1001,0)))</f>
        <v>kcragellkk@google.com</v>
      </c>
      <c r="H742" s="2" t="str">
        <f>_xlfn.XLOOKUP(C742,customers!$A$1:$A$1001,customers!$G$1:$G$1001,"N/A",0)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L742*E742</f>
        <v>28.679999999999996</v>
      </c>
      <c r="N742" t="str">
        <f>IF(orders!I742="Rob","Robusta",IF(orders!I742="Exc","Excelsa",IF(orders!I742="Ara","Arabica",IF(orders!I742="Lib","Liberica",""))))</f>
        <v>Robusta</v>
      </c>
      <c r="O742" t="str">
        <f>IF(J742="L","Light", IF(J742="M","Medium", IF(J742="D","Dark","")))</f>
        <v>Light</v>
      </c>
      <c r="P742" t="str">
        <f>_xlfn.XLOOKUP(Orders[[#This Row],[Customer ID]],customers!$A$1:$A$1001,customers!$I$1:$I$1001,"N/A",0)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"N/A", (_xlfn.XLOOKUP(C743,customers!$A$1:$A$1001,customers!$C$1:$C$1001,0)))</f>
        <v>libertkl@huffingtonpost.com</v>
      </c>
      <c r="H743" s="2" t="str">
        <f>_xlfn.XLOOKUP(C743,customers!$A$1:$A$1001,customers!$G$1:$G$1001,"N/A",0)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L743*E743</f>
        <v>8.73</v>
      </c>
      <c r="N743" t="str">
        <f>IF(orders!I743="Rob","Robusta",IF(orders!I743="Exc","Excelsa",IF(orders!I743="Ara","Arabica",IF(orders!I743="Lib","Liberica",""))))</f>
        <v>Liberica</v>
      </c>
      <c r="O743" t="str">
        <f>IF(J743="L","Light", IF(J743="M","Medium", IF(J743="D","Dark","")))</f>
        <v>Medium</v>
      </c>
      <c r="P743" t="str">
        <f>_xlfn.XLOOKUP(Orders[[#This Row],[Customer ID]],customers!$A$1:$A$1001,customers!$I$1:$I$1001,"N/A",0)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"N/A", (_xlfn.XLOOKUP(C744,customers!$A$1:$A$1001,customers!$C$1:$C$1001,0)))</f>
        <v>rlidgeykm@vimeo.com</v>
      </c>
      <c r="H744" s="2" t="str">
        <f>_xlfn.XLOOKUP(C744,customers!$A$1:$A$1001,customers!$G$1:$G$1001,"N/A",0)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L744*E744</f>
        <v>58.2</v>
      </c>
      <c r="N744" t="str">
        <f>IF(orders!I744="Rob","Robusta",IF(orders!I744="Exc","Excelsa",IF(orders!I744="Ara","Arabica",IF(orders!I744="Lib","Liberica",""))))</f>
        <v>Liberica</v>
      </c>
      <c r="O744" t="str">
        <f>IF(J744="L","Light", IF(J744="M","Medium", IF(J744="D","Dark","")))</f>
        <v>Medium</v>
      </c>
      <c r="P744" t="str">
        <f>_xlfn.XLOOKUP(Orders[[#This Row],[Customer ID]],customers!$A$1:$A$1001,customers!$I$1:$I$1001,"N/A",0)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"N/A", (_xlfn.XLOOKUP(C745,customers!$A$1:$A$1001,customers!$C$1:$C$1001,0)))</f>
        <v>tcastagnekn@wikia.com</v>
      </c>
      <c r="H745" s="2" t="str">
        <f>_xlfn.XLOOKUP(C745,customers!$A$1:$A$1001,customers!$G$1:$G$1001,"N/A",0)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L745*E745</f>
        <v>17.91</v>
      </c>
      <c r="N745" t="str">
        <f>IF(orders!I745="Rob","Robusta",IF(orders!I745="Exc","Excelsa",IF(orders!I745="Ara","Arabica",IF(orders!I745="Lib","Liberica",""))))</f>
        <v>Arabica</v>
      </c>
      <c r="O745" t="str">
        <f>IF(J745="L","Light", IF(J745="M","Medium", IF(J745="D","Dark","")))</f>
        <v>Dark</v>
      </c>
      <c r="P745" t="str">
        <f>_xlfn.XLOOKUP(Orders[[#This Row],[Customer ID]],customers!$A$1:$A$1001,customers!$I$1:$I$1001,"N/A",0)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"N/A", (_xlfn.XLOOKUP(C746,customers!$A$1:$A$1001,customers!$C$1:$C$1001,0)))</f>
        <v>N/A</v>
      </c>
      <c r="H746" s="2" t="str">
        <f>_xlfn.XLOOKUP(C746,customers!$A$1:$A$1001,customers!$G$1:$G$1001,"N/A",0)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L746*E746</f>
        <v>17.91</v>
      </c>
      <c r="N746" t="str">
        <f>IF(orders!I746="Rob","Robusta",IF(orders!I746="Exc","Excelsa",IF(orders!I746="Ara","Arabica",IF(orders!I746="Lib","Liberica",""))))</f>
        <v>Robusta</v>
      </c>
      <c r="O746" t="str">
        <f>IF(J746="L","Light", IF(J746="M","Medium", IF(J746="D","Dark","")))</f>
        <v>Medium</v>
      </c>
      <c r="P746" t="str">
        <f>_xlfn.XLOOKUP(Orders[[#This Row],[Customer ID]],customers!$A$1:$A$1001,customers!$I$1:$I$1001,"N/A",0)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"N/A", (_xlfn.XLOOKUP(C747,customers!$A$1:$A$1001,customers!$C$1:$C$1001,0)))</f>
        <v>jhaldenkp@comcast.net</v>
      </c>
      <c r="H747" s="2" t="str">
        <f>_xlfn.XLOOKUP(C747,customers!$A$1:$A$1001,customers!$G$1:$G$1001,"N/A",0)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L747*E747</f>
        <v>14.58</v>
      </c>
      <c r="N747" t="str">
        <f>IF(orders!I747="Rob","Robusta",IF(orders!I747="Exc","Excelsa",IF(orders!I747="Ara","Arabica",IF(orders!I747="Lib","Liberica",""))))</f>
        <v>Excelsa</v>
      </c>
      <c r="O747" t="str">
        <f>IF(J747="L","Light", IF(J747="M","Medium", IF(J747="D","Dark","")))</f>
        <v>Dark</v>
      </c>
      <c r="P747" t="str">
        <f>_xlfn.XLOOKUP(Orders[[#This Row],[Customer ID]],customers!$A$1:$A$1001,customers!$I$1:$I$1001,"N/A",0)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"N/A", (_xlfn.XLOOKUP(C748,customers!$A$1:$A$1001,customers!$C$1:$C$1001,0)))</f>
        <v>holliffkq@sciencedirect.com</v>
      </c>
      <c r="H748" s="2" t="str">
        <f>_xlfn.XLOOKUP(C748,customers!$A$1:$A$1001,customers!$G$1:$G$1001,"N/A",0)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L748*E748</f>
        <v>33.75</v>
      </c>
      <c r="N748" t="str">
        <f>IF(orders!I748="Rob","Robusta",IF(orders!I748="Exc","Excelsa",IF(orders!I748="Ara","Arabica",IF(orders!I748="Lib","Liberica",""))))</f>
        <v>Arabica</v>
      </c>
      <c r="O748" t="str">
        <f>IF(J748="L","Light", IF(J748="M","Medium", IF(J748="D","Dark","")))</f>
        <v>Medium</v>
      </c>
      <c r="P748" t="str">
        <f>_xlfn.XLOOKUP(Orders[[#This Row],[Customer ID]],customers!$A$1:$A$1001,customers!$I$1:$I$1001,"N/A",0)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"N/A", (_xlfn.XLOOKUP(C749,customers!$A$1:$A$1001,customers!$C$1:$C$1001,0)))</f>
        <v>tquadrikr@opensource.org</v>
      </c>
      <c r="H749" s="2" t="str">
        <f>_xlfn.XLOOKUP(C749,customers!$A$1:$A$1001,customers!$G$1:$G$1001,"N/A",0)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L749*E749</f>
        <v>34.92</v>
      </c>
      <c r="N749" t="str">
        <f>IF(orders!I749="Rob","Robusta",IF(orders!I749="Exc","Excelsa",IF(orders!I749="Ara","Arabica",IF(orders!I749="Lib","Liberica",""))))</f>
        <v>Liberica</v>
      </c>
      <c r="O749" t="str">
        <f>IF(J749="L","Light", IF(J749="M","Medium", IF(J749="D","Dark","")))</f>
        <v>Medium</v>
      </c>
      <c r="P749" t="str">
        <f>_xlfn.XLOOKUP(Orders[[#This Row],[Customer ID]],customers!$A$1:$A$1001,customers!$I$1:$I$1001,"N/A",0)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"N/A", (_xlfn.XLOOKUP(C750,customers!$A$1:$A$1001,customers!$C$1:$C$1001,0)))</f>
        <v>feshmadeks@umn.edu</v>
      </c>
      <c r="H750" s="2" t="str">
        <f>_xlfn.XLOOKUP(C750,customers!$A$1:$A$1001,customers!$G$1:$G$1001,"N/A",0)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L750*E750</f>
        <v>14.58</v>
      </c>
      <c r="N750" t="str">
        <f>IF(orders!I750="Rob","Robusta",IF(orders!I750="Exc","Excelsa",IF(orders!I750="Ara","Arabica",IF(orders!I750="Lib","Liberica",""))))</f>
        <v>Excelsa</v>
      </c>
      <c r="O750" t="str">
        <f>IF(J750="L","Light", IF(J750="M","Medium", IF(J750="D","Dark","")))</f>
        <v>Dark</v>
      </c>
      <c r="P750" t="str">
        <f>_xlfn.XLOOKUP(Orders[[#This Row],[Customer ID]],customers!$A$1:$A$1001,customers!$I$1:$I$1001,"N/A",0)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"N/A", (_xlfn.XLOOKUP(C751,customers!$A$1:$A$1001,customers!$C$1:$C$1001,0)))</f>
        <v>moilierkt@paginegialle.it</v>
      </c>
      <c r="H751" s="2" t="str">
        <f>_xlfn.XLOOKUP(C751,customers!$A$1:$A$1001,customers!$G$1:$G$1001,"N/A",0)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L751*E751</f>
        <v>5.3699999999999992</v>
      </c>
      <c r="N751" t="str">
        <f>IF(orders!I751="Rob","Robusta",IF(orders!I751="Exc","Excelsa",IF(orders!I751="Ara","Arabica",IF(orders!I751="Lib","Liberica",""))))</f>
        <v>Robusta</v>
      </c>
      <c r="O751" t="str">
        <f>IF(J751="L","Light", IF(J751="M","Medium", IF(J751="D","Dark","")))</f>
        <v>Dark</v>
      </c>
      <c r="P751" t="str">
        <f>_xlfn.XLOOKUP(Orders[[#This Row],[Customer ID]],customers!$A$1:$A$1001,customers!$I$1:$I$1001,"N/A",0)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"N/A", (_xlfn.XLOOKUP(C752,customers!$A$1:$A$1001,customers!$C$1:$C$1001,0)))</f>
        <v>N/A</v>
      </c>
      <c r="H752" s="2" t="str">
        <f>_xlfn.XLOOKUP(C752,customers!$A$1:$A$1001,customers!$G$1:$G$1001,"N/A",0)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L752*E752</f>
        <v>5.97</v>
      </c>
      <c r="N752" t="str">
        <f>IF(orders!I752="Rob","Robusta",IF(orders!I752="Exc","Excelsa",IF(orders!I752="Ara","Arabica",IF(orders!I752="Lib","Liberica",""))))</f>
        <v>Robusta</v>
      </c>
      <c r="O752" t="str">
        <f>IF(J752="L","Light", IF(J752="M","Medium", IF(J752="D","Dark","")))</f>
        <v>Medium</v>
      </c>
      <c r="P752" t="str">
        <f>_xlfn.XLOOKUP(Orders[[#This Row],[Customer ID]],customers!$A$1:$A$1001,customers!$I$1:$I$1001,"N/A",0)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"N/A", (_xlfn.XLOOKUP(C753,customers!$A$1:$A$1001,customers!$C$1:$C$1001,0)))</f>
        <v>vshoebothamkv@redcross.org</v>
      </c>
      <c r="H753" s="2" t="str">
        <f>_xlfn.XLOOKUP(C753,customers!$A$1:$A$1001,customers!$G$1:$G$1001,"N/A",0)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L753*E753</f>
        <v>19.02</v>
      </c>
      <c r="N753" t="str">
        <f>IF(orders!I753="Rob","Robusta",IF(orders!I753="Exc","Excelsa",IF(orders!I753="Ara","Arabica",IF(orders!I753="Lib","Liberica",""))))</f>
        <v>Liberica</v>
      </c>
      <c r="O753" t="str">
        <f>IF(J753="L","Light", IF(J753="M","Medium", IF(J753="D","Dark","")))</f>
        <v>Light</v>
      </c>
      <c r="P753" t="str">
        <f>_xlfn.XLOOKUP(Orders[[#This Row],[Customer ID]],customers!$A$1:$A$1001,customers!$I$1:$I$1001,"N/A",0)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"N/A", (_xlfn.XLOOKUP(C754,customers!$A$1:$A$1001,customers!$C$1:$C$1001,0)))</f>
        <v>bsterkekw@biblegateway.com</v>
      </c>
      <c r="H754" s="2" t="str">
        <f>_xlfn.XLOOKUP(C754,customers!$A$1:$A$1001,customers!$G$1:$G$1001,"N/A",0)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L754*E754</f>
        <v>27.5</v>
      </c>
      <c r="N754" t="str">
        <f>IF(orders!I754="Rob","Robusta",IF(orders!I754="Exc","Excelsa",IF(orders!I754="Ara","Arabica",IF(orders!I754="Lib","Liberica",""))))</f>
        <v>Excelsa</v>
      </c>
      <c r="O754" t="str">
        <f>IF(J754="L","Light", IF(J754="M","Medium", IF(J754="D","Dark","")))</f>
        <v>Medium</v>
      </c>
      <c r="P754" t="str">
        <f>_xlfn.XLOOKUP(Orders[[#This Row],[Customer ID]],customers!$A$1:$A$1001,customers!$I$1:$I$1001,"N/A",0)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"N/A", (_xlfn.XLOOKUP(C755,customers!$A$1:$A$1001,customers!$C$1:$C$1001,0)))</f>
        <v>scaponkx@craigslist.org</v>
      </c>
      <c r="H755" s="2" t="str">
        <f>_xlfn.XLOOKUP(C755,customers!$A$1:$A$1001,customers!$G$1:$G$1001,"N/A",0)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L755*E755</f>
        <v>29.849999999999998</v>
      </c>
      <c r="N755" t="str">
        <f>IF(orders!I755="Rob","Robusta",IF(orders!I755="Exc","Excelsa",IF(orders!I755="Ara","Arabica",IF(orders!I755="Lib","Liberica",""))))</f>
        <v>Arabica</v>
      </c>
      <c r="O755" t="str">
        <f>IF(J755="L","Light", IF(J755="M","Medium", IF(J755="D","Dark","")))</f>
        <v>Dark</v>
      </c>
      <c r="P755" t="str">
        <f>_xlfn.XLOOKUP(Orders[[#This Row],[Customer ID]],customers!$A$1:$A$1001,customers!$I$1:$I$1001,"N/A",0)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"N/A", (_xlfn.XLOOKUP(C756,customers!$A$1:$A$1001,customers!$C$1:$C$1001,0)))</f>
        <v>jdymokeje@prnewswire.com</v>
      </c>
      <c r="H756" s="2" t="str">
        <f>_xlfn.XLOOKUP(C756,customers!$A$1:$A$1001,customers!$G$1:$G$1001,"N/A",0)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L756*E756</f>
        <v>17.91</v>
      </c>
      <c r="N756" t="str">
        <f>IF(orders!I756="Rob","Robusta",IF(orders!I756="Exc","Excelsa",IF(orders!I756="Ara","Arabica",IF(orders!I756="Lib","Liberica",""))))</f>
        <v>Arabica</v>
      </c>
      <c r="O756" t="str">
        <f>IF(J756="L","Light", IF(J756="M","Medium", IF(J756="D","Dark","")))</f>
        <v>Dark</v>
      </c>
      <c r="P756" t="str">
        <f>_xlfn.XLOOKUP(Orders[[#This Row],[Customer ID]],customers!$A$1:$A$1001,customers!$I$1:$I$1001,"N/A",0)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"N/A", (_xlfn.XLOOKUP(C757,customers!$A$1:$A$1001,customers!$C$1:$C$1001,0)))</f>
        <v>fconstancekz@ifeng.com</v>
      </c>
      <c r="H757" s="2" t="str">
        <f>_xlfn.XLOOKUP(C757,customers!$A$1:$A$1001,customers!$G$1:$G$1001,"N/A",0)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L757*E757</f>
        <v>28.53</v>
      </c>
      <c r="N757" t="str">
        <f>IF(orders!I757="Rob","Robusta",IF(orders!I757="Exc","Excelsa",IF(orders!I757="Ara","Arabica",IF(orders!I757="Lib","Liberica",""))))</f>
        <v>Liberica</v>
      </c>
      <c r="O757" t="str">
        <f>IF(J757="L","Light", IF(J757="M","Medium", IF(J757="D","Dark","")))</f>
        <v>Light</v>
      </c>
      <c r="P757" t="str">
        <f>_xlfn.XLOOKUP(Orders[[#This Row],[Customer ID]],customers!$A$1:$A$1001,customers!$I$1:$I$1001,"N/A",0)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"N/A", (_xlfn.XLOOKUP(C758,customers!$A$1:$A$1001,customers!$C$1:$C$1001,0)))</f>
        <v>fsulmanl0@washington.edu</v>
      </c>
      <c r="H758" s="2" t="str">
        <f>_xlfn.XLOOKUP(C758,customers!$A$1:$A$1001,customers!$G$1:$G$1001,"N/A",0)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L758*E758</f>
        <v>35.799999999999997</v>
      </c>
      <c r="N758" t="str">
        <f>IF(orders!I758="Rob","Robusta",IF(orders!I758="Exc","Excelsa",IF(orders!I758="Ara","Arabica",IF(orders!I758="Lib","Liberica",""))))</f>
        <v>Robusta</v>
      </c>
      <c r="O758" t="str">
        <f>IF(J758="L","Light", IF(J758="M","Medium", IF(J758="D","Dark","")))</f>
        <v>Dark</v>
      </c>
      <c r="P758" t="str">
        <f>_xlfn.XLOOKUP(Orders[[#This Row],[Customer ID]],customers!$A$1:$A$1001,customers!$I$1:$I$1001,"N/A",0)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"N/A", (_xlfn.XLOOKUP(C759,customers!$A$1:$A$1001,customers!$C$1:$C$1001,0)))</f>
        <v>dhollymanl1@ibm.com</v>
      </c>
      <c r="H759" s="2" t="str">
        <f>_xlfn.XLOOKUP(C759,customers!$A$1:$A$1001,customers!$G$1:$G$1001,"N/A",0)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L759*E759</f>
        <v>17.91</v>
      </c>
      <c r="N759" t="str">
        <f>IF(orders!I759="Rob","Robusta",IF(orders!I759="Exc","Excelsa",IF(orders!I759="Ara","Arabica",IF(orders!I759="Lib","Liberica",""))))</f>
        <v>Arabica</v>
      </c>
      <c r="O759" t="str">
        <f>IF(J759="L","Light", IF(J759="M","Medium", IF(J759="D","Dark","")))</f>
        <v>Dark</v>
      </c>
      <c r="P759" t="str">
        <f>_xlfn.XLOOKUP(Orders[[#This Row],[Customer ID]],customers!$A$1:$A$1001,customers!$I$1:$I$1001,"N/A",0)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"N/A", (_xlfn.XLOOKUP(C760,customers!$A$1:$A$1001,customers!$C$1:$C$1001,0)))</f>
        <v>lnardonil2@hao123.com</v>
      </c>
      <c r="H760" s="2" t="str">
        <f>_xlfn.XLOOKUP(C760,customers!$A$1:$A$1001,customers!$G$1:$G$1001,"N/A",0)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L760*E760</f>
        <v>8.9499999999999993</v>
      </c>
      <c r="N760" t="str">
        <f>IF(orders!I760="Rob","Robusta",IF(orders!I760="Exc","Excelsa",IF(orders!I760="Ara","Arabica",IF(orders!I760="Lib","Liberica",""))))</f>
        <v>Robusta</v>
      </c>
      <c r="O760" t="str">
        <f>IF(J760="L","Light", IF(J760="M","Medium", IF(J760="D","Dark","")))</f>
        <v>Dark</v>
      </c>
      <c r="P760" t="str">
        <f>_xlfn.XLOOKUP(Orders[[#This Row],[Customer ID]],customers!$A$1:$A$1001,customers!$I$1:$I$1001,"N/A",0)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"N/A", (_xlfn.XLOOKUP(C761,customers!$A$1:$A$1001,customers!$C$1:$C$1001,0)))</f>
        <v>dyarhaml3@moonfruit.com</v>
      </c>
      <c r="H761" s="2" t="str">
        <f>_xlfn.XLOOKUP(C761,customers!$A$1:$A$1001,customers!$G$1:$G$1001,"N/A",0)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L761*E761</f>
        <v>29.784999999999997</v>
      </c>
      <c r="N761" t="str">
        <f>IF(orders!I761="Rob","Robusta",IF(orders!I761="Exc","Excelsa",IF(orders!I761="Ara","Arabica",IF(orders!I761="Lib","Liberica",""))))</f>
        <v>Liberica</v>
      </c>
      <c r="O761" t="str">
        <f>IF(J761="L","Light", IF(J761="M","Medium", IF(J761="D","Dark","")))</f>
        <v>Dark</v>
      </c>
      <c r="P761" t="str">
        <f>_xlfn.XLOOKUP(Orders[[#This Row],[Customer ID]],customers!$A$1:$A$1001,customers!$I$1:$I$1001,"N/A",0)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"N/A", (_xlfn.XLOOKUP(C762,customers!$A$1:$A$1001,customers!$C$1:$C$1001,0)))</f>
        <v>aferreal4@wikia.com</v>
      </c>
      <c r="H762" s="2" t="str">
        <f>_xlfn.XLOOKUP(C762,customers!$A$1:$A$1001,customers!$G$1:$G$1001,"N/A",0)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L762*E762</f>
        <v>44.55</v>
      </c>
      <c r="N762" t="str">
        <f>IF(orders!I762="Rob","Robusta",IF(orders!I762="Exc","Excelsa",IF(orders!I762="Ara","Arabica",IF(orders!I762="Lib","Liberica",""))))</f>
        <v>Excelsa</v>
      </c>
      <c r="O762" t="str">
        <f>IF(J762="L","Light", IF(J762="M","Medium", IF(J762="D","Dark","")))</f>
        <v>Light</v>
      </c>
      <c r="P762" t="str">
        <f>_xlfn.XLOOKUP(Orders[[#This Row],[Customer ID]],customers!$A$1:$A$1001,customers!$I$1:$I$1001,"N/A",0)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"N/A", (_xlfn.XLOOKUP(C763,customers!$A$1:$A$1001,customers!$C$1:$C$1001,0)))</f>
        <v>ckendrickl5@webnode.com</v>
      </c>
      <c r="H763" s="2" t="str">
        <f>_xlfn.XLOOKUP(C763,customers!$A$1:$A$1001,customers!$G$1:$G$1001,"N/A",0)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L763*E763</f>
        <v>89.1</v>
      </c>
      <c r="N763" t="str">
        <f>IF(orders!I763="Rob","Robusta",IF(orders!I763="Exc","Excelsa",IF(orders!I763="Ara","Arabica",IF(orders!I763="Lib","Liberica",""))))</f>
        <v>Excelsa</v>
      </c>
      <c r="O763" t="str">
        <f>IF(J763="L","Light", IF(J763="M","Medium", IF(J763="D","Dark","")))</f>
        <v>Light</v>
      </c>
      <c r="P763" t="str">
        <f>_xlfn.XLOOKUP(Orders[[#This Row],[Customer ID]],customers!$A$1:$A$1001,customers!$I$1:$I$1001,"N/A",0)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"N/A", (_xlfn.XLOOKUP(C764,customers!$A$1:$A$1001,customers!$C$1:$C$1001,0)))</f>
        <v>sdanilchikl6@mit.edu</v>
      </c>
      <c r="H764" s="2" t="str">
        <f>_xlfn.XLOOKUP(C764,customers!$A$1:$A$1001,customers!$G$1:$G$1001,"N/A",0)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L764*E764</f>
        <v>43.650000000000006</v>
      </c>
      <c r="N764" t="str">
        <f>IF(orders!I764="Rob","Robusta",IF(orders!I764="Exc","Excelsa",IF(orders!I764="Ara","Arabica",IF(orders!I764="Lib","Liberica",""))))</f>
        <v>Liberica</v>
      </c>
      <c r="O764" t="str">
        <f>IF(J764="L","Light", IF(J764="M","Medium", IF(J764="D","Dark","")))</f>
        <v>Medium</v>
      </c>
      <c r="P764" t="str">
        <f>_xlfn.XLOOKUP(Orders[[#This Row],[Customer ID]],customers!$A$1:$A$1001,customers!$I$1:$I$1001,"N/A",0)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"N/A", (_xlfn.XLOOKUP(C765,customers!$A$1:$A$1001,customers!$C$1:$C$1001,0)))</f>
        <v>N/A</v>
      </c>
      <c r="H765" s="2" t="str">
        <f>_xlfn.XLOOKUP(C765,customers!$A$1:$A$1001,customers!$G$1:$G$1001,"N/A",0)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L765*E765</f>
        <v>23.31</v>
      </c>
      <c r="N765" t="str">
        <f>IF(orders!I765="Rob","Robusta",IF(orders!I765="Exc","Excelsa",IF(orders!I765="Ara","Arabica",IF(orders!I765="Lib","Liberica",""))))</f>
        <v>Arabica</v>
      </c>
      <c r="O765" t="str">
        <f>IF(J765="L","Light", IF(J765="M","Medium", IF(J765="D","Dark","")))</f>
        <v>Light</v>
      </c>
      <c r="P765" t="str">
        <f>_xlfn.XLOOKUP(Orders[[#This Row],[Customer ID]],customers!$A$1:$A$1001,customers!$I$1:$I$1001,"N/A",0)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"N/A", (_xlfn.XLOOKUP(C766,customers!$A$1:$A$1001,customers!$C$1:$C$1001,0)))</f>
        <v>bfolomkinl8@yolasite.com</v>
      </c>
      <c r="H766" s="2" t="str">
        <f>_xlfn.XLOOKUP(C766,customers!$A$1:$A$1001,customers!$G$1:$G$1001,"N/A",0)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L766*E766</f>
        <v>178.70999999999998</v>
      </c>
      <c r="N766" t="str">
        <f>IF(orders!I766="Rob","Robusta",IF(orders!I766="Exc","Excelsa",IF(orders!I766="Ara","Arabica",IF(orders!I766="Lib","Liberica",""))))</f>
        <v>Arabica</v>
      </c>
      <c r="O766" t="str">
        <f>IF(J766="L","Light", IF(J766="M","Medium", IF(J766="D","Dark","")))</f>
        <v>Light</v>
      </c>
      <c r="P766" t="str">
        <f>_xlfn.XLOOKUP(Orders[[#This Row],[Customer ID]],customers!$A$1:$A$1001,customers!$I$1:$I$1001,"N/A",0)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"N/A", (_xlfn.XLOOKUP(C767,customers!$A$1:$A$1001,customers!$C$1:$C$1001,0)))</f>
        <v>rpursglovel9@biblegateway.com</v>
      </c>
      <c r="H767" s="2" t="str">
        <f>_xlfn.XLOOKUP(C767,customers!$A$1:$A$1001,customers!$G$1:$G$1001,"N/A",0)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L767*E767</f>
        <v>59.699999999999996</v>
      </c>
      <c r="N767" t="str">
        <f>IF(orders!I767="Rob","Robusta",IF(orders!I767="Exc","Excelsa",IF(orders!I767="Ara","Arabica",IF(orders!I767="Lib","Liberica",""))))</f>
        <v>Robusta</v>
      </c>
      <c r="O767" t="str">
        <f>IF(J767="L","Light", IF(J767="M","Medium", IF(J767="D","Dark","")))</f>
        <v>Medium</v>
      </c>
      <c r="P767" t="str">
        <f>_xlfn.XLOOKUP(Orders[[#This Row],[Customer ID]],customers!$A$1:$A$1001,customers!$I$1:$I$1001,"N/A",0)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"N/A", (_xlfn.XLOOKUP(C768,customers!$A$1:$A$1001,customers!$C$1:$C$1001,0)))</f>
        <v>rpursglovel9@biblegateway.com</v>
      </c>
      <c r="H768" s="2" t="str">
        <f>_xlfn.XLOOKUP(C768,customers!$A$1:$A$1001,customers!$G$1:$G$1001,"N/A",0)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L768*E768</f>
        <v>15.54</v>
      </c>
      <c r="N768" t="str">
        <f>IF(orders!I768="Rob","Robusta",IF(orders!I768="Exc","Excelsa",IF(orders!I768="Ara","Arabica",IF(orders!I768="Lib","Liberica",""))))</f>
        <v>Arabica</v>
      </c>
      <c r="O768" t="str">
        <f>IF(J768="L","Light", IF(J768="M","Medium", IF(J768="D","Dark","")))</f>
        <v>Light</v>
      </c>
      <c r="P768" t="str">
        <f>_xlfn.XLOOKUP(Orders[[#This Row],[Customer ID]],customers!$A$1:$A$1001,customers!$I$1:$I$1001,"N/A",0)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"N/A", (_xlfn.XLOOKUP(C769,customers!$A$1:$A$1001,customers!$C$1:$C$1001,0)))</f>
        <v>fconstancekz@ifeng.com</v>
      </c>
      <c r="H769" s="2" t="str">
        <f>_xlfn.XLOOKUP(C769,customers!$A$1:$A$1001,customers!$G$1:$G$1001,"N/A",0)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L769*E769</f>
        <v>89.35499999999999</v>
      </c>
      <c r="N769" t="str">
        <f>IF(orders!I769="Rob","Robusta",IF(orders!I769="Exc","Excelsa",IF(orders!I769="Ara","Arabica",IF(orders!I769="Lib","Liberica",""))))</f>
        <v>Arabica</v>
      </c>
      <c r="O769" t="str">
        <f>IF(J769="L","Light", IF(J769="M","Medium", IF(J769="D","Dark","")))</f>
        <v>Light</v>
      </c>
      <c r="P769" t="str">
        <f>_xlfn.XLOOKUP(Orders[[#This Row],[Customer ID]],customers!$A$1:$A$1001,customers!$I$1:$I$1001,"N/A",0)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"N/A", (_xlfn.XLOOKUP(C770,customers!$A$1:$A$1001,customers!$C$1:$C$1001,0)))</f>
        <v>fconstancekz@ifeng.com</v>
      </c>
      <c r="H770" s="2" t="str">
        <f>_xlfn.XLOOKUP(C770,customers!$A$1:$A$1001,customers!$G$1:$G$1001,"N/A",0)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L770*E770</f>
        <v>23.9</v>
      </c>
      <c r="N770" t="str">
        <f>IF(orders!I770="Rob","Robusta",IF(orders!I770="Exc","Excelsa",IF(orders!I770="Ara","Arabica",IF(orders!I770="Lib","Liberica",""))))</f>
        <v>Robusta</v>
      </c>
      <c r="O770" t="str">
        <f>IF(J770="L","Light", IF(J770="M","Medium", IF(J770="D","Dark","")))</f>
        <v>Light</v>
      </c>
      <c r="P770" t="str">
        <f>_xlfn.XLOOKUP(Orders[[#This Row],[Customer ID]],customers!$A$1:$A$1001,customers!$I$1:$I$1001,"N/A",0)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"N/A", (_xlfn.XLOOKUP(C771,customers!$A$1:$A$1001,customers!$C$1:$C$1001,0)))</f>
        <v>deburahld@google.co.jp</v>
      </c>
      <c r="H771" s="2" t="str">
        <f>_xlfn.XLOOKUP(C771,customers!$A$1:$A$1001,customers!$G$1:$G$1001,"N/A",0)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L771*E771</f>
        <v>137.31</v>
      </c>
      <c r="N771" t="str">
        <f>IF(orders!I771="Rob","Robusta",IF(orders!I771="Exc","Excelsa",IF(orders!I771="Ara","Arabica",IF(orders!I771="Lib","Liberica",""))))</f>
        <v>Robusta</v>
      </c>
      <c r="O771" t="str">
        <f>IF(J771="L","Light", IF(J771="M","Medium", IF(J771="D","Dark","")))</f>
        <v>Medium</v>
      </c>
      <c r="P771" t="str">
        <f>_xlfn.XLOOKUP(Orders[[#This Row],[Customer ID]],customers!$A$1:$A$1001,customers!$I$1:$I$1001,"N/A",0)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"N/A", (_xlfn.XLOOKUP(C772,customers!$A$1:$A$1001,customers!$C$1:$C$1001,0)))</f>
        <v>mbrimilcombele@cnn.com</v>
      </c>
      <c r="H772" s="2" t="str">
        <f>_xlfn.XLOOKUP(C772,customers!$A$1:$A$1001,customers!$G$1:$G$1001,"N/A",0)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L772*E772</f>
        <v>9.9499999999999993</v>
      </c>
      <c r="N772" t="str">
        <f>IF(orders!I772="Rob","Robusta",IF(orders!I772="Exc","Excelsa",IF(orders!I772="Ara","Arabica",IF(orders!I772="Lib","Liberica",""))))</f>
        <v>Arabica</v>
      </c>
      <c r="O772" t="str">
        <f>IF(J772="L","Light", IF(J772="M","Medium", IF(J772="D","Dark","")))</f>
        <v>Dark</v>
      </c>
      <c r="P772" t="str">
        <f>_xlfn.XLOOKUP(Orders[[#This Row],[Customer ID]],customers!$A$1:$A$1001,customers!$I$1:$I$1001,"N/A",0)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"N/A", (_xlfn.XLOOKUP(C773,customers!$A$1:$A$1001,customers!$C$1:$C$1001,0)))</f>
        <v>sbollamlf@list-manage.com</v>
      </c>
      <c r="H773" s="2" t="str">
        <f>_xlfn.XLOOKUP(C773,customers!$A$1:$A$1001,customers!$G$1:$G$1001,"N/A",0)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L773*E773</f>
        <v>21.509999999999998</v>
      </c>
      <c r="N773" t="str">
        <f>IF(orders!I773="Rob","Robusta",IF(orders!I773="Exc","Excelsa",IF(orders!I773="Ara","Arabica",IF(orders!I773="Lib","Liberica",""))))</f>
        <v>Robusta</v>
      </c>
      <c r="O773" t="str">
        <f>IF(J773="L","Light", IF(J773="M","Medium", IF(J773="D","Dark","")))</f>
        <v>Light</v>
      </c>
      <c r="P773" t="str">
        <f>_xlfn.XLOOKUP(Orders[[#This Row],[Customer ID]],customers!$A$1:$A$1001,customers!$I$1:$I$1001,"N/A",0)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"N/A", (_xlfn.XLOOKUP(C774,customers!$A$1:$A$1001,customers!$C$1:$C$1001,0)))</f>
        <v>N/A</v>
      </c>
      <c r="H774" s="2" t="str">
        <f>_xlfn.XLOOKUP(C774,customers!$A$1:$A$1001,customers!$G$1:$G$1001,"N/A",0)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L774*E774</f>
        <v>82.5</v>
      </c>
      <c r="N774" t="str">
        <f>IF(orders!I774="Rob","Robusta",IF(orders!I774="Exc","Excelsa",IF(orders!I774="Ara","Arabica",IF(orders!I774="Lib","Liberica",""))))</f>
        <v>Excelsa</v>
      </c>
      <c r="O774" t="str">
        <f>IF(J774="L","Light", IF(J774="M","Medium", IF(J774="D","Dark","")))</f>
        <v>Medium</v>
      </c>
      <c r="P774" t="str">
        <f>_xlfn.XLOOKUP(Orders[[#This Row],[Customer ID]],customers!$A$1:$A$1001,customers!$I$1:$I$1001,"N/A",0)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"N/A", (_xlfn.XLOOKUP(C775,customers!$A$1:$A$1001,customers!$C$1:$C$1001,0)))</f>
        <v>afilipczaklh@ning.com</v>
      </c>
      <c r="H775" s="2" t="str">
        <f>_xlfn.XLOOKUP(C775,customers!$A$1:$A$1001,customers!$G$1:$G$1001,"N/A",0)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L775*E775</f>
        <v>8.73</v>
      </c>
      <c r="N775" t="str">
        <f>IF(orders!I775="Rob","Robusta",IF(orders!I775="Exc","Excelsa",IF(orders!I775="Ara","Arabica",IF(orders!I775="Lib","Liberica",""))))</f>
        <v>Liberica</v>
      </c>
      <c r="O775" t="str">
        <f>IF(J775="L","Light", IF(J775="M","Medium", IF(J775="D","Dark","")))</f>
        <v>Medium</v>
      </c>
      <c r="P775" t="str">
        <f>_xlfn.XLOOKUP(Orders[[#This Row],[Customer ID]],customers!$A$1:$A$1001,customers!$I$1:$I$1001,"N/A",0)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"N/A", (_xlfn.XLOOKUP(C776,customers!$A$1:$A$1001,customers!$C$1:$C$1001,0)))</f>
        <v>N/A</v>
      </c>
      <c r="H776" s="2" t="str">
        <f>_xlfn.XLOOKUP(C776,customers!$A$1:$A$1001,customers!$G$1:$G$1001,"N/A",0)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L776*E776</f>
        <v>19.899999999999999</v>
      </c>
      <c r="N776" t="str">
        <f>IF(orders!I776="Rob","Robusta",IF(orders!I776="Exc","Excelsa",IF(orders!I776="Ara","Arabica",IF(orders!I776="Lib","Liberica",""))))</f>
        <v>Robusta</v>
      </c>
      <c r="O776" t="str">
        <f>IF(J776="L","Light", IF(J776="M","Medium", IF(J776="D","Dark","")))</f>
        <v>Medium</v>
      </c>
      <c r="P776" t="str">
        <f>_xlfn.XLOOKUP(Orders[[#This Row],[Customer ID]],customers!$A$1:$A$1001,customers!$I$1:$I$1001,"N/A",0)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"N/A", (_xlfn.XLOOKUP(C777,customers!$A$1:$A$1001,customers!$C$1:$C$1001,0)))</f>
        <v>relnaughlj@comsenz.com</v>
      </c>
      <c r="H777" s="2" t="str">
        <f>_xlfn.XLOOKUP(C777,customers!$A$1:$A$1001,customers!$G$1:$G$1001,"N/A",0)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L777*E777</f>
        <v>17.82</v>
      </c>
      <c r="N777" t="str">
        <f>IF(orders!I777="Rob","Robusta",IF(orders!I777="Exc","Excelsa",IF(orders!I777="Ara","Arabica",IF(orders!I777="Lib","Liberica",""))))</f>
        <v>Excelsa</v>
      </c>
      <c r="O777" t="str">
        <f>IF(J777="L","Light", IF(J777="M","Medium", IF(J777="D","Dark","")))</f>
        <v>Light</v>
      </c>
      <c r="P777" t="str">
        <f>_xlfn.XLOOKUP(Orders[[#This Row],[Customer ID]],customers!$A$1:$A$1001,customers!$I$1:$I$1001,"N/A",0)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"N/A", (_xlfn.XLOOKUP(C778,customers!$A$1:$A$1001,customers!$C$1:$C$1001,0)))</f>
        <v>jdeehanlk@about.me</v>
      </c>
      <c r="H778" s="2" t="str">
        <f>_xlfn.XLOOKUP(C778,customers!$A$1:$A$1001,customers!$G$1:$G$1001,"N/A",0)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L778*E778</f>
        <v>20.25</v>
      </c>
      <c r="N778" t="str">
        <f>IF(orders!I778="Rob","Robusta",IF(orders!I778="Exc","Excelsa",IF(orders!I778="Ara","Arabica",IF(orders!I778="Lib","Liberica",""))))</f>
        <v>Arabica</v>
      </c>
      <c r="O778" t="str">
        <f>IF(J778="L","Light", IF(J778="M","Medium", IF(J778="D","Dark","")))</f>
        <v>Medium</v>
      </c>
      <c r="P778" t="str">
        <f>_xlfn.XLOOKUP(Orders[[#This Row],[Customer ID]],customers!$A$1:$A$1001,customers!$I$1:$I$1001,"N/A",0)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"N/A", (_xlfn.XLOOKUP(C779,customers!$A$1:$A$1001,customers!$C$1:$C$1001,0)))</f>
        <v>jedenll@e-recht24.de</v>
      </c>
      <c r="H779" s="2" t="str">
        <f>_xlfn.XLOOKUP(C779,customers!$A$1:$A$1001,customers!$G$1:$G$1001,"N/A",0)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L779*E779</f>
        <v>59.569999999999993</v>
      </c>
      <c r="N779" t="str">
        <f>IF(orders!I779="Rob","Robusta",IF(orders!I779="Exc","Excelsa",IF(orders!I779="Ara","Arabica",IF(orders!I779="Lib","Liberica",""))))</f>
        <v>Arabica</v>
      </c>
      <c r="O779" t="str">
        <f>IF(J779="L","Light", IF(J779="M","Medium", IF(J779="D","Dark","")))</f>
        <v>Light</v>
      </c>
      <c r="P779" t="str">
        <f>_xlfn.XLOOKUP(Orders[[#This Row],[Customer ID]],customers!$A$1:$A$1001,customers!$I$1:$I$1001,"N/A",0)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"N/A", (_xlfn.XLOOKUP(C780,customers!$A$1:$A$1001,customers!$C$1:$C$1001,0)))</f>
        <v>cjewsterlu@moonfruit.com</v>
      </c>
      <c r="H780" s="2" t="str">
        <f>_xlfn.XLOOKUP(C780,customers!$A$1:$A$1001,customers!$G$1:$G$1001,"N/A",0)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L780*E780</f>
        <v>19.02</v>
      </c>
      <c r="N780" t="str">
        <f>IF(orders!I780="Rob","Robusta",IF(orders!I780="Exc","Excelsa",IF(orders!I780="Ara","Arabica",IF(orders!I780="Lib","Liberica",""))))</f>
        <v>Liberica</v>
      </c>
      <c r="O780" t="str">
        <f>IF(J780="L","Light", IF(J780="M","Medium", IF(J780="D","Dark","")))</f>
        <v>Light</v>
      </c>
      <c r="P780" t="str">
        <f>_xlfn.XLOOKUP(Orders[[#This Row],[Customer ID]],customers!$A$1:$A$1001,customers!$I$1:$I$1001,"N/A",0)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"N/A", (_xlfn.XLOOKUP(C781,customers!$A$1:$A$1001,customers!$C$1:$C$1001,0)))</f>
        <v>usoutherdenln@hao123.com</v>
      </c>
      <c r="H781" s="2" t="str">
        <f>_xlfn.XLOOKUP(C781,customers!$A$1:$A$1001,customers!$G$1:$G$1001,"N/A",0)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L781*E781</f>
        <v>77.699999999999989</v>
      </c>
      <c r="N781" t="str">
        <f>IF(orders!I781="Rob","Robusta",IF(orders!I781="Exc","Excelsa",IF(orders!I781="Ara","Arabica",IF(orders!I781="Lib","Liberica",""))))</f>
        <v>Liberica</v>
      </c>
      <c r="O781" t="str">
        <f>IF(J781="L","Light", IF(J781="M","Medium", IF(J781="D","Dark","")))</f>
        <v>Dark</v>
      </c>
      <c r="P781" t="str">
        <f>_xlfn.XLOOKUP(Orders[[#This Row],[Customer ID]],customers!$A$1:$A$1001,customers!$I$1:$I$1001,"N/A",0)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"N/A", (_xlfn.XLOOKUP(C782,customers!$A$1:$A$1001,customers!$C$1:$C$1001,0)))</f>
        <v>N/A</v>
      </c>
      <c r="H782" s="2" t="str">
        <f>_xlfn.XLOOKUP(C782,customers!$A$1:$A$1001,customers!$G$1:$G$1001,"N/A",0)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L782*E782</f>
        <v>41.25</v>
      </c>
      <c r="N782" t="str">
        <f>IF(orders!I782="Rob","Robusta",IF(orders!I782="Exc","Excelsa",IF(orders!I782="Ara","Arabica",IF(orders!I782="Lib","Liberica",""))))</f>
        <v>Excelsa</v>
      </c>
      <c r="O782" t="str">
        <f>IF(J782="L","Light", IF(J782="M","Medium", IF(J782="D","Dark","")))</f>
        <v>Medium</v>
      </c>
      <c r="P782" t="str">
        <f>_xlfn.XLOOKUP(Orders[[#This Row],[Customer ID]],customers!$A$1:$A$1001,customers!$I$1:$I$1001,"N/A",0)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"N/A", (_xlfn.XLOOKUP(C783,customers!$A$1:$A$1001,customers!$C$1:$C$1001,0)))</f>
        <v>lburtenshawlp@shinystat.com</v>
      </c>
      <c r="H783" s="2" t="str">
        <f>_xlfn.XLOOKUP(C783,customers!$A$1:$A$1001,customers!$G$1:$G$1001,"N/A",0)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L783*E783</f>
        <v>145.82</v>
      </c>
      <c r="N783" t="str">
        <f>IF(orders!I783="Rob","Robusta",IF(orders!I783="Exc","Excelsa",IF(orders!I783="Ara","Arabica",IF(orders!I783="Lib","Liberica",""))))</f>
        <v>Liberica</v>
      </c>
      <c r="O783" t="str">
        <f>IF(J783="L","Light", IF(J783="M","Medium", IF(J783="D","Dark","")))</f>
        <v>Light</v>
      </c>
      <c r="P783" t="str">
        <f>_xlfn.XLOOKUP(Orders[[#This Row],[Customer ID]],customers!$A$1:$A$1001,customers!$I$1:$I$1001,"N/A",0)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"N/A", (_xlfn.XLOOKUP(C784,customers!$A$1:$A$1001,customers!$C$1:$C$1001,0)))</f>
        <v>agregorattilq@vistaprint.com</v>
      </c>
      <c r="H784" s="2" t="str">
        <f>_xlfn.XLOOKUP(C784,customers!$A$1:$A$1001,customers!$G$1:$G$1001,"N/A",0)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L784*E784</f>
        <v>26.73</v>
      </c>
      <c r="N784" t="str">
        <f>IF(orders!I784="Rob","Robusta",IF(orders!I784="Exc","Excelsa",IF(orders!I784="Ara","Arabica",IF(orders!I784="Lib","Liberica",""))))</f>
        <v>Excelsa</v>
      </c>
      <c r="O784" t="str">
        <f>IF(J784="L","Light", IF(J784="M","Medium", IF(J784="D","Dark","")))</f>
        <v>Light</v>
      </c>
      <c r="P784" t="str">
        <f>_xlfn.XLOOKUP(Orders[[#This Row],[Customer ID]],customers!$A$1:$A$1001,customers!$I$1:$I$1001,"N/A",0)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"N/A", (_xlfn.XLOOKUP(C785,customers!$A$1:$A$1001,customers!$C$1:$C$1001,0)))</f>
        <v>ccrosterlr@gov.uk</v>
      </c>
      <c r="H785" s="2" t="str">
        <f>_xlfn.XLOOKUP(C785,customers!$A$1:$A$1001,customers!$G$1:$G$1001,"N/A",0)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L785*E785</f>
        <v>43.650000000000006</v>
      </c>
      <c r="N785" t="str">
        <f>IF(orders!I785="Rob","Robusta",IF(orders!I785="Exc","Excelsa",IF(orders!I785="Ara","Arabica",IF(orders!I785="Lib","Liberica",""))))</f>
        <v>Liberica</v>
      </c>
      <c r="O785" t="str">
        <f>IF(J785="L","Light", IF(J785="M","Medium", IF(J785="D","Dark","")))</f>
        <v>Medium</v>
      </c>
      <c r="P785" t="str">
        <f>_xlfn.XLOOKUP(Orders[[#This Row],[Customer ID]],customers!$A$1:$A$1001,customers!$I$1:$I$1001,"N/A",0)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"N/A", (_xlfn.XLOOKUP(C786,customers!$A$1:$A$1001,customers!$C$1:$C$1001,0)))</f>
        <v>gwhiteheadls@hp.com</v>
      </c>
      <c r="H786" s="2" t="str">
        <f>_xlfn.XLOOKUP(C786,customers!$A$1:$A$1001,customers!$G$1:$G$1001,"N/A",0)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L786*E786</f>
        <v>31.7</v>
      </c>
      <c r="N786" t="str">
        <f>IF(orders!I786="Rob","Robusta",IF(orders!I786="Exc","Excelsa",IF(orders!I786="Ara","Arabica",IF(orders!I786="Lib","Liberica",""))))</f>
        <v>Liberica</v>
      </c>
      <c r="O786" t="str">
        <f>IF(J786="L","Light", IF(J786="M","Medium", IF(J786="D","Dark","")))</f>
        <v>Light</v>
      </c>
      <c r="P786" t="str">
        <f>_xlfn.XLOOKUP(Orders[[#This Row],[Customer ID]],customers!$A$1:$A$1001,customers!$I$1:$I$1001,"N/A",0)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"N/A", (_xlfn.XLOOKUP(C787,customers!$A$1:$A$1001,customers!$C$1:$C$1001,0)))</f>
        <v>hjodrellelt@samsung.com</v>
      </c>
      <c r="H787" s="2" t="str">
        <f>_xlfn.XLOOKUP(C787,customers!$A$1:$A$1001,customers!$G$1:$G$1001,"N/A",0)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L787*E787</f>
        <v>22.884999999999998</v>
      </c>
      <c r="N787" t="str">
        <f>IF(orders!I787="Rob","Robusta",IF(orders!I787="Exc","Excelsa",IF(orders!I787="Ara","Arabica",IF(orders!I787="Lib","Liberica",""))))</f>
        <v>Arabica</v>
      </c>
      <c r="O787" t="str">
        <f>IF(J787="L","Light", IF(J787="M","Medium", IF(J787="D","Dark","")))</f>
        <v>Dark</v>
      </c>
      <c r="P787" t="str">
        <f>_xlfn.XLOOKUP(Orders[[#This Row],[Customer ID]],customers!$A$1:$A$1001,customers!$I$1:$I$1001,"N/A",0)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"N/A", (_xlfn.XLOOKUP(C788,customers!$A$1:$A$1001,customers!$C$1:$C$1001,0)))</f>
        <v>cjewsterlu@moonfruit.com</v>
      </c>
      <c r="H788" s="2" t="str">
        <f>_xlfn.XLOOKUP(C788,customers!$A$1:$A$1001,customers!$G$1:$G$1001,"N/A",0)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L788*E788</f>
        <v>27.945</v>
      </c>
      <c r="N788" t="str">
        <f>IF(orders!I788="Rob","Robusta",IF(orders!I788="Exc","Excelsa",IF(orders!I788="Ara","Arabica",IF(orders!I788="Lib","Liberica",""))))</f>
        <v>Excelsa</v>
      </c>
      <c r="O788" t="str">
        <f>IF(J788="L","Light", IF(J788="M","Medium", IF(J788="D","Dark","")))</f>
        <v>Dark</v>
      </c>
      <c r="P788" t="str">
        <f>_xlfn.XLOOKUP(Orders[[#This Row],[Customer ID]],customers!$A$1:$A$1001,customers!$I$1:$I$1001,"N/A",0)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"N/A", (_xlfn.XLOOKUP(C789,customers!$A$1:$A$1001,customers!$C$1:$C$1001,0)))</f>
        <v>N/A</v>
      </c>
      <c r="H789" s="2" t="str">
        <f>_xlfn.XLOOKUP(C789,customers!$A$1:$A$1001,customers!$G$1:$G$1001,"N/A",0)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L789*E789</f>
        <v>82.5</v>
      </c>
      <c r="N789" t="str">
        <f>IF(orders!I789="Rob","Robusta",IF(orders!I789="Exc","Excelsa",IF(orders!I789="Ara","Arabica",IF(orders!I789="Lib","Liberica",""))))</f>
        <v>Excelsa</v>
      </c>
      <c r="O789" t="str">
        <f>IF(J789="L","Light", IF(J789="M","Medium", IF(J789="D","Dark","")))</f>
        <v>Medium</v>
      </c>
      <c r="P789" t="str">
        <f>_xlfn.XLOOKUP(Orders[[#This Row],[Customer ID]],customers!$A$1:$A$1001,customers!$I$1:$I$1001,"N/A",0)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"N/A", (_xlfn.XLOOKUP(C790,customers!$A$1:$A$1001,customers!$C$1:$C$1001,0)))</f>
        <v>knottramlw@odnoklassniki.ru</v>
      </c>
      <c r="H790" s="2" t="str">
        <f>_xlfn.XLOOKUP(C790,customers!$A$1:$A$1001,customers!$G$1:$G$1001,"N/A",0)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L790*E790</f>
        <v>45.769999999999996</v>
      </c>
      <c r="N790" t="str">
        <f>IF(orders!I790="Rob","Robusta",IF(orders!I790="Exc","Excelsa",IF(orders!I790="Ara","Arabica",IF(orders!I790="Lib","Liberica",""))))</f>
        <v>Robusta</v>
      </c>
      <c r="O790" t="str">
        <f>IF(J790="L","Light", IF(J790="M","Medium", IF(J790="D","Dark","")))</f>
        <v>Medium</v>
      </c>
      <c r="P790" t="str">
        <f>_xlfn.XLOOKUP(Orders[[#This Row],[Customer ID]],customers!$A$1:$A$1001,customers!$I$1:$I$1001,"N/A",0)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"N/A", (_xlfn.XLOOKUP(C791,customers!$A$1:$A$1001,customers!$C$1:$C$1001,0)))</f>
        <v>nbuneylx@jugem.jp</v>
      </c>
      <c r="H791" s="2" t="str">
        <f>_xlfn.XLOOKUP(C791,customers!$A$1:$A$1001,customers!$G$1:$G$1001,"N/A",0)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L791*E791</f>
        <v>77.699999999999989</v>
      </c>
      <c r="N791" t="str">
        <f>IF(orders!I791="Rob","Robusta",IF(orders!I791="Exc","Excelsa",IF(orders!I791="Ara","Arabica",IF(orders!I791="Lib","Liberica",""))))</f>
        <v>Arabica</v>
      </c>
      <c r="O791" t="str">
        <f>IF(J791="L","Light", IF(J791="M","Medium", IF(J791="D","Dark","")))</f>
        <v>Light</v>
      </c>
      <c r="P791" t="str">
        <f>_xlfn.XLOOKUP(Orders[[#This Row],[Customer ID]],customers!$A$1:$A$1001,customers!$I$1:$I$1001,"N/A",0)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"N/A", (_xlfn.XLOOKUP(C792,customers!$A$1:$A$1001,customers!$C$1:$C$1001,0)))</f>
        <v>smcshealy@photobucket.com</v>
      </c>
      <c r="H792" s="2" t="str">
        <f>_xlfn.XLOOKUP(C792,customers!$A$1:$A$1001,customers!$G$1:$G$1001,"N/A",0)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L792*E792</f>
        <v>23.31</v>
      </c>
      <c r="N792" t="str">
        <f>IF(orders!I792="Rob","Robusta",IF(orders!I792="Exc","Excelsa",IF(orders!I792="Ara","Arabica",IF(orders!I792="Lib","Liberica",""))))</f>
        <v>Arabica</v>
      </c>
      <c r="O792" t="str">
        <f>IF(J792="L","Light", IF(J792="M","Medium", IF(J792="D","Dark","")))</f>
        <v>Light</v>
      </c>
      <c r="P792" t="str">
        <f>_xlfn.XLOOKUP(Orders[[#This Row],[Customer ID]],customers!$A$1:$A$1001,customers!$I$1:$I$1001,"N/A",0)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"N/A", (_xlfn.XLOOKUP(C793,customers!$A$1:$A$1001,customers!$C$1:$C$1001,0)))</f>
        <v>khuddartlz@about.com</v>
      </c>
      <c r="H793" s="2" t="str">
        <f>_xlfn.XLOOKUP(C793,customers!$A$1:$A$1001,customers!$G$1:$G$1001,"N/A",0)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L793*E793</f>
        <v>23.774999999999999</v>
      </c>
      <c r="N793" t="str">
        <f>IF(orders!I793="Rob","Robusta",IF(orders!I793="Exc","Excelsa",IF(orders!I793="Ara","Arabica",IF(orders!I793="Lib","Liberica",""))))</f>
        <v>Liberica</v>
      </c>
      <c r="O793" t="str">
        <f>IF(J793="L","Light", IF(J793="M","Medium", IF(J793="D","Dark","")))</f>
        <v>Light</v>
      </c>
      <c r="P793" t="str">
        <f>_xlfn.XLOOKUP(Orders[[#This Row],[Customer ID]],customers!$A$1:$A$1001,customers!$I$1:$I$1001,"N/A",0)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"N/A", (_xlfn.XLOOKUP(C794,customers!$A$1:$A$1001,customers!$C$1:$C$1001,0)))</f>
        <v>jgippesm0@cloudflare.com</v>
      </c>
      <c r="H794" s="2" t="str">
        <f>_xlfn.XLOOKUP(C794,customers!$A$1:$A$1001,customers!$G$1:$G$1001,"N/A",0)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L794*E794</f>
        <v>52.38</v>
      </c>
      <c r="N794" t="str">
        <f>IF(orders!I794="Rob","Robusta",IF(orders!I794="Exc","Excelsa",IF(orders!I794="Ara","Arabica",IF(orders!I794="Lib","Liberica",""))))</f>
        <v>Liberica</v>
      </c>
      <c r="O794" t="str">
        <f>IF(J794="L","Light", IF(J794="M","Medium", IF(J794="D","Dark","")))</f>
        <v>Medium</v>
      </c>
      <c r="P794" t="str">
        <f>_xlfn.XLOOKUP(Orders[[#This Row],[Customer ID]],customers!$A$1:$A$1001,customers!$I$1:$I$1001,"N/A",0)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"N/A", (_xlfn.XLOOKUP(C795,customers!$A$1:$A$1001,customers!$C$1:$C$1001,0)))</f>
        <v>lwhittleseem1@e-recht24.de</v>
      </c>
      <c r="H795" s="2" t="str">
        <f>_xlfn.XLOOKUP(C795,customers!$A$1:$A$1001,customers!$G$1:$G$1001,"N/A",0)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L795*E795</f>
        <v>17.924999999999997</v>
      </c>
      <c r="N795" t="str">
        <f>IF(orders!I795="Rob","Robusta",IF(orders!I795="Exc","Excelsa",IF(orders!I795="Ara","Arabica",IF(orders!I795="Lib","Liberica",""))))</f>
        <v>Robusta</v>
      </c>
      <c r="O795" t="str">
        <f>IF(J795="L","Light", IF(J795="M","Medium", IF(J795="D","Dark","")))</f>
        <v>Light</v>
      </c>
      <c r="P795" t="str">
        <f>_xlfn.XLOOKUP(Orders[[#This Row],[Customer ID]],customers!$A$1:$A$1001,customers!$I$1:$I$1001,"N/A",0)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"N/A", (_xlfn.XLOOKUP(C796,customers!$A$1:$A$1001,customers!$C$1:$C$1001,0)))</f>
        <v>gtrengrovem2@elpais.com</v>
      </c>
      <c r="H796" s="2" t="str">
        <f>_xlfn.XLOOKUP(C796,customers!$A$1:$A$1001,customers!$G$1:$G$1001,"N/A",0)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L796*E796</f>
        <v>148.92499999999998</v>
      </c>
      <c r="N796" t="str">
        <f>IF(orders!I796="Rob","Robusta",IF(orders!I796="Exc","Excelsa",IF(orders!I796="Ara","Arabica",IF(orders!I796="Lib","Liberica",""))))</f>
        <v>Arabica</v>
      </c>
      <c r="O796" t="str">
        <f>IF(J796="L","Light", IF(J796="M","Medium", IF(J796="D","Dark","")))</f>
        <v>Light</v>
      </c>
      <c r="P796" t="str">
        <f>_xlfn.XLOOKUP(Orders[[#This Row],[Customer ID]],customers!$A$1:$A$1001,customers!$I$1:$I$1001,"N/A",0)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"N/A", (_xlfn.XLOOKUP(C797,customers!$A$1:$A$1001,customers!$C$1:$C$1001,0)))</f>
        <v>wcalderom3@stumbleupon.com</v>
      </c>
      <c r="H797" s="2" t="str">
        <f>_xlfn.XLOOKUP(C797,customers!$A$1:$A$1001,customers!$G$1:$G$1001,"N/A",0)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L797*E797</f>
        <v>28.679999999999996</v>
      </c>
      <c r="N797" t="str">
        <f>IF(orders!I797="Rob","Robusta",IF(orders!I797="Exc","Excelsa",IF(orders!I797="Ara","Arabica",IF(orders!I797="Lib","Liberica",""))))</f>
        <v>Robusta</v>
      </c>
      <c r="O797" t="str">
        <f>IF(J797="L","Light", IF(J797="M","Medium", IF(J797="D","Dark","")))</f>
        <v>Light</v>
      </c>
      <c r="P797" t="str">
        <f>_xlfn.XLOOKUP(Orders[[#This Row],[Customer ID]],customers!$A$1:$A$1001,customers!$I$1:$I$1001,"N/A",0)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"N/A", (_xlfn.XLOOKUP(C798,customers!$A$1:$A$1001,customers!$C$1:$C$1001,0)))</f>
        <v>N/A</v>
      </c>
      <c r="H798" s="2" t="str">
        <f>_xlfn.XLOOKUP(C798,customers!$A$1:$A$1001,customers!$G$1:$G$1001,"N/A",0)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L798*E798</f>
        <v>9.51</v>
      </c>
      <c r="N798" t="str">
        <f>IF(orders!I798="Rob","Robusta",IF(orders!I798="Exc","Excelsa",IF(orders!I798="Ara","Arabica",IF(orders!I798="Lib","Liberica",""))))</f>
        <v>Liberica</v>
      </c>
      <c r="O798" t="str">
        <f>IF(J798="L","Light", IF(J798="M","Medium", IF(J798="D","Dark","")))</f>
        <v>Light</v>
      </c>
      <c r="P798" t="str">
        <f>_xlfn.XLOOKUP(Orders[[#This Row],[Customer ID]],customers!$A$1:$A$1001,customers!$I$1:$I$1001,"N/A",0)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"N/A", (_xlfn.XLOOKUP(C799,customers!$A$1:$A$1001,customers!$C$1:$C$1001,0)))</f>
        <v>jkennicottm5@yahoo.co.jp</v>
      </c>
      <c r="H799" s="2" t="str">
        <f>_xlfn.XLOOKUP(C799,customers!$A$1:$A$1001,customers!$G$1:$G$1001,"N/A",0)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L799*E799</f>
        <v>31.08</v>
      </c>
      <c r="N799" t="str">
        <f>IF(orders!I799="Rob","Robusta",IF(orders!I799="Exc","Excelsa",IF(orders!I799="Ara","Arabica",IF(orders!I799="Lib","Liberica",""))))</f>
        <v>Arabica</v>
      </c>
      <c r="O799" t="str">
        <f>IF(J799="L","Light", IF(J799="M","Medium", IF(J799="D","Dark","")))</f>
        <v>Light</v>
      </c>
      <c r="P799" t="str">
        <f>_xlfn.XLOOKUP(Orders[[#This Row],[Customer ID]],customers!$A$1:$A$1001,customers!$I$1:$I$1001,"N/A",0)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"N/A", (_xlfn.XLOOKUP(C800,customers!$A$1:$A$1001,customers!$C$1:$C$1001,0)))</f>
        <v>gruggenm6@nymag.com</v>
      </c>
      <c r="H800" s="2" t="str">
        <f>_xlfn.XLOOKUP(C800,customers!$A$1:$A$1001,customers!$G$1:$G$1001,"N/A",0)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L800*E800</f>
        <v>8.0549999999999997</v>
      </c>
      <c r="N800" t="str">
        <f>IF(orders!I800="Rob","Robusta",IF(orders!I800="Exc","Excelsa",IF(orders!I800="Ara","Arabica",IF(orders!I800="Lib","Liberica",""))))</f>
        <v>Robusta</v>
      </c>
      <c r="O800" t="str">
        <f>IF(J800="L","Light", IF(J800="M","Medium", IF(J800="D","Dark","")))</f>
        <v>Dark</v>
      </c>
      <c r="P800" t="str">
        <f>_xlfn.XLOOKUP(Orders[[#This Row],[Customer ID]],customers!$A$1:$A$1001,customers!$I$1:$I$1001,"N/A",0)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"N/A", (_xlfn.XLOOKUP(C801,customers!$A$1:$A$1001,customers!$C$1:$C$1001,0)))</f>
        <v>N/A</v>
      </c>
      <c r="H801" s="2" t="str">
        <f>_xlfn.XLOOKUP(C801,customers!$A$1:$A$1001,customers!$G$1:$G$1001,"N/A",0)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L801*E801</f>
        <v>36.450000000000003</v>
      </c>
      <c r="N801" t="str">
        <f>IF(orders!I801="Rob","Robusta",IF(orders!I801="Exc","Excelsa",IF(orders!I801="Ara","Arabica",IF(orders!I801="Lib","Liberica",""))))</f>
        <v>Excelsa</v>
      </c>
      <c r="O801" t="str">
        <f>IF(J801="L","Light", IF(J801="M","Medium", IF(J801="D","Dark","")))</f>
        <v>Dark</v>
      </c>
      <c r="P801" t="str">
        <f>_xlfn.XLOOKUP(Orders[[#This Row],[Customer ID]],customers!$A$1:$A$1001,customers!$I$1:$I$1001,"N/A",0)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"N/A", (_xlfn.XLOOKUP(C802,customers!$A$1:$A$1001,customers!$C$1:$C$1001,0)))</f>
        <v>mfrightm8@harvard.edu</v>
      </c>
      <c r="H802" s="2" t="str">
        <f>_xlfn.XLOOKUP(C802,customers!$A$1:$A$1001,customers!$G$1:$G$1001,"N/A",0)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L802*E802</f>
        <v>16.11</v>
      </c>
      <c r="N802" t="str">
        <f>IF(orders!I802="Rob","Robusta",IF(orders!I802="Exc","Excelsa",IF(orders!I802="Ara","Arabica",IF(orders!I802="Lib","Liberica",""))))</f>
        <v>Robusta</v>
      </c>
      <c r="O802" t="str">
        <f>IF(J802="L","Light", IF(J802="M","Medium", IF(J802="D","Dark","")))</f>
        <v>Dark</v>
      </c>
      <c r="P802" t="str">
        <f>_xlfn.XLOOKUP(Orders[[#This Row],[Customer ID]],customers!$A$1:$A$1001,customers!$I$1:$I$1001,"N/A",0)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"N/A", (_xlfn.XLOOKUP(C803,customers!$A$1:$A$1001,customers!$C$1:$C$1001,0)))</f>
        <v>btartem9@aol.com</v>
      </c>
      <c r="H803" s="2" t="str">
        <f>_xlfn.XLOOKUP(C803,customers!$A$1:$A$1001,customers!$G$1:$G$1001,"N/A",0)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L803*E803</f>
        <v>41.169999999999995</v>
      </c>
      <c r="N803" t="str">
        <f>IF(orders!I803="Rob","Robusta",IF(orders!I803="Exc","Excelsa",IF(orders!I803="Ara","Arabica",IF(orders!I803="Lib","Liberica",""))))</f>
        <v>Robusta</v>
      </c>
      <c r="O803" t="str">
        <f>IF(J803="L","Light", IF(J803="M","Medium", IF(J803="D","Dark","")))</f>
        <v>Dark</v>
      </c>
      <c r="P803" t="str">
        <f>_xlfn.XLOOKUP(Orders[[#This Row],[Customer ID]],customers!$A$1:$A$1001,customers!$I$1:$I$1001,"N/A",0)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"N/A", (_xlfn.XLOOKUP(C804,customers!$A$1:$A$1001,customers!$C$1:$C$1001,0)))</f>
        <v>ckrzysztofiakma@skyrock.com</v>
      </c>
      <c r="H804" s="2" t="str">
        <f>_xlfn.XLOOKUP(C804,customers!$A$1:$A$1001,customers!$G$1:$G$1001,"N/A",0)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L804*E804</f>
        <v>10.739999999999998</v>
      </c>
      <c r="N804" t="str">
        <f>IF(orders!I804="Rob","Robusta",IF(orders!I804="Exc","Excelsa",IF(orders!I804="Ara","Arabica",IF(orders!I804="Lib","Liberica",""))))</f>
        <v>Robusta</v>
      </c>
      <c r="O804" t="str">
        <f>IF(J804="L","Light", IF(J804="M","Medium", IF(J804="D","Dark","")))</f>
        <v>Dark</v>
      </c>
      <c r="P804" t="str">
        <f>_xlfn.XLOOKUP(Orders[[#This Row],[Customer ID]],customers!$A$1:$A$1001,customers!$I$1:$I$1001,"N/A",0)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"N/A", (_xlfn.XLOOKUP(C805,customers!$A$1:$A$1001,customers!$C$1:$C$1001,0)))</f>
        <v>dpenquetmb@diigo.com</v>
      </c>
      <c r="H805" s="2" t="str">
        <f>_xlfn.XLOOKUP(C805,customers!$A$1:$A$1001,customers!$G$1:$G$1001,"N/A",0)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L805*E805</f>
        <v>126.49999999999999</v>
      </c>
      <c r="N805" t="str">
        <f>IF(orders!I805="Rob","Robusta",IF(orders!I805="Exc","Excelsa",IF(orders!I805="Ara","Arabica",IF(orders!I805="Lib","Liberica",""))))</f>
        <v>Excelsa</v>
      </c>
      <c r="O805" t="str">
        <f>IF(J805="L","Light", IF(J805="M","Medium", IF(J805="D","Dark","")))</f>
        <v>Medium</v>
      </c>
      <c r="P805" t="str">
        <f>_xlfn.XLOOKUP(Orders[[#This Row],[Customer ID]],customers!$A$1:$A$1001,customers!$I$1:$I$1001,"N/A",0)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"N/A", (_xlfn.XLOOKUP(C806,customers!$A$1:$A$1001,customers!$C$1:$C$1001,0)))</f>
        <v>N/A</v>
      </c>
      <c r="H806" s="2" t="str">
        <f>_xlfn.XLOOKUP(C806,customers!$A$1:$A$1001,customers!$G$1:$G$1001,"N/A",0)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L806*E806</f>
        <v>23.9</v>
      </c>
      <c r="N806" t="str">
        <f>IF(orders!I806="Rob","Robusta",IF(orders!I806="Exc","Excelsa",IF(orders!I806="Ara","Arabica",IF(orders!I806="Lib","Liberica",""))))</f>
        <v>Robusta</v>
      </c>
      <c r="O806" t="str">
        <f>IF(J806="L","Light", IF(J806="M","Medium", IF(J806="D","Dark","")))</f>
        <v>Light</v>
      </c>
      <c r="P806" t="str">
        <f>_xlfn.XLOOKUP(Orders[[#This Row],[Customer ID]],customers!$A$1:$A$1001,customers!$I$1:$I$1001,"N/A",0)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"N/A", (_xlfn.XLOOKUP(C807,customers!$A$1:$A$1001,customers!$C$1:$C$1001,0)))</f>
        <v>N/A</v>
      </c>
      <c r="H807" s="2" t="str">
        <f>_xlfn.XLOOKUP(C807,customers!$A$1:$A$1001,customers!$G$1:$G$1001,"N/A",0)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L807*E807</f>
        <v>5.97</v>
      </c>
      <c r="N807" t="str">
        <f>IF(orders!I807="Rob","Robusta",IF(orders!I807="Exc","Excelsa",IF(orders!I807="Ara","Arabica",IF(orders!I807="Lib","Liberica",""))))</f>
        <v>Robusta</v>
      </c>
      <c r="O807" t="str">
        <f>IF(J807="L","Light", IF(J807="M","Medium", IF(J807="D","Dark","")))</f>
        <v>Medium</v>
      </c>
      <c r="P807" t="str">
        <f>_xlfn.XLOOKUP(Orders[[#This Row],[Customer ID]],customers!$A$1:$A$1001,customers!$I$1:$I$1001,"N/A",0)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"N/A", (_xlfn.XLOOKUP(C808,customers!$A$1:$A$1001,customers!$C$1:$C$1001,0)))</f>
        <v>N/A</v>
      </c>
      <c r="H808" s="2" t="str">
        <f>_xlfn.XLOOKUP(C808,customers!$A$1:$A$1001,customers!$G$1:$G$1001,"N/A",0)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L808*E808</f>
        <v>7.77</v>
      </c>
      <c r="N808" t="str">
        <f>IF(orders!I808="Rob","Robusta",IF(orders!I808="Exc","Excelsa",IF(orders!I808="Ara","Arabica",IF(orders!I808="Lib","Liberica",""))))</f>
        <v>Liberica</v>
      </c>
      <c r="O808" t="str">
        <f>IF(J808="L","Light", IF(J808="M","Medium", IF(J808="D","Dark","")))</f>
        <v>Dark</v>
      </c>
      <c r="P808" t="str">
        <f>_xlfn.XLOOKUP(Orders[[#This Row],[Customer ID]],customers!$A$1:$A$1001,customers!$I$1:$I$1001,"N/A",0)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"N/A", (_xlfn.XLOOKUP(C809,customers!$A$1:$A$1001,customers!$C$1:$C$1001,0)))</f>
        <v>kferrettimf@huffingtonpost.com</v>
      </c>
      <c r="H809" s="2" t="str">
        <f>_xlfn.XLOOKUP(C809,customers!$A$1:$A$1001,customers!$G$1:$G$1001,"N/A",0)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L809*E809</f>
        <v>23.31</v>
      </c>
      <c r="N809" t="str">
        <f>IF(orders!I809="Rob","Robusta",IF(orders!I809="Exc","Excelsa",IF(orders!I809="Ara","Arabica",IF(orders!I809="Lib","Liberica",""))))</f>
        <v>Liberica</v>
      </c>
      <c r="O809" t="str">
        <f>IF(J809="L","Light", IF(J809="M","Medium", IF(J809="D","Dark","")))</f>
        <v>Dark</v>
      </c>
      <c r="P809" t="str">
        <f>_xlfn.XLOOKUP(Orders[[#This Row],[Customer ID]],customers!$A$1:$A$1001,customers!$I$1:$I$1001,"N/A",0)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"N/A", (_xlfn.XLOOKUP(C810,customers!$A$1:$A$1001,customers!$C$1:$C$1001,0)))</f>
        <v>N/A</v>
      </c>
      <c r="H810" s="2" t="str">
        <f>_xlfn.XLOOKUP(C810,customers!$A$1:$A$1001,customers!$G$1:$G$1001,"N/A",0)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L810*E810</f>
        <v>137.42499999999998</v>
      </c>
      <c r="N810" t="str">
        <f>IF(orders!I810="Rob","Robusta",IF(orders!I810="Exc","Excelsa",IF(orders!I810="Ara","Arabica",IF(orders!I810="Lib","Liberica",""))))</f>
        <v>Robusta</v>
      </c>
      <c r="O810" t="str">
        <f>IF(J810="L","Light", IF(J810="M","Medium", IF(J810="D","Dark","")))</f>
        <v>Light</v>
      </c>
      <c r="P810" t="str">
        <f>_xlfn.XLOOKUP(Orders[[#This Row],[Customer ID]],customers!$A$1:$A$1001,customers!$I$1:$I$1001,"N/A",0)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"N/A", (_xlfn.XLOOKUP(C811,customers!$A$1:$A$1001,customers!$C$1:$C$1001,0)))</f>
        <v>N/A</v>
      </c>
      <c r="H811" s="2" t="str">
        <f>_xlfn.XLOOKUP(C811,customers!$A$1:$A$1001,customers!$G$1:$G$1001,"N/A",0)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L811*E811</f>
        <v>8.0549999999999997</v>
      </c>
      <c r="N811" t="str">
        <f>IF(orders!I811="Rob","Robusta",IF(orders!I811="Exc","Excelsa",IF(orders!I811="Ara","Arabica",IF(orders!I811="Lib","Liberica",""))))</f>
        <v>Robusta</v>
      </c>
      <c r="O811" t="str">
        <f>IF(J811="L","Light", IF(J811="M","Medium", IF(J811="D","Dark","")))</f>
        <v>Dark</v>
      </c>
      <c r="P811" t="str">
        <f>_xlfn.XLOOKUP(Orders[[#This Row],[Customer ID]],customers!$A$1:$A$1001,customers!$I$1:$I$1001,"N/A",0)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"N/A", (_xlfn.XLOOKUP(C812,customers!$A$1:$A$1001,customers!$C$1:$C$1001,0)))</f>
        <v>abalsdonemi@toplist.cz</v>
      </c>
      <c r="H812" s="2" t="str">
        <f>_xlfn.XLOOKUP(C812,customers!$A$1:$A$1001,customers!$G$1:$G$1001,"N/A",0)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L812*E812</f>
        <v>28.53</v>
      </c>
      <c r="N812" t="str">
        <f>IF(orders!I812="Rob","Robusta",IF(orders!I812="Exc","Excelsa",IF(orders!I812="Ara","Arabica",IF(orders!I812="Lib","Liberica",""))))</f>
        <v>Liberica</v>
      </c>
      <c r="O812" t="str">
        <f>IF(J812="L","Light", IF(J812="M","Medium", IF(J812="D","Dark","")))</f>
        <v>Light</v>
      </c>
      <c r="P812" t="str">
        <f>_xlfn.XLOOKUP(Orders[[#This Row],[Customer ID]],customers!$A$1:$A$1001,customers!$I$1:$I$1001,"N/A",0)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"N/A", (_xlfn.XLOOKUP(C813,customers!$A$1:$A$1001,customers!$C$1:$C$1001,0)))</f>
        <v>bromeramj@list-manage.com</v>
      </c>
      <c r="H813" s="2" t="str">
        <f>_xlfn.XLOOKUP(C813,customers!$A$1:$A$1001,customers!$G$1:$G$1001,"N/A",0)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L813*E813</f>
        <v>67.5</v>
      </c>
      <c r="N813" t="str">
        <f>IF(orders!I813="Rob","Robusta",IF(orders!I813="Exc","Excelsa",IF(orders!I813="Ara","Arabica",IF(orders!I813="Lib","Liberica",""))))</f>
        <v>Arabica</v>
      </c>
      <c r="O813" t="str">
        <f>IF(J813="L","Light", IF(J813="M","Medium", IF(J813="D","Dark","")))</f>
        <v>Medium</v>
      </c>
      <c r="P813" t="str">
        <f>_xlfn.XLOOKUP(Orders[[#This Row],[Customer ID]],customers!$A$1:$A$1001,customers!$I$1:$I$1001,"N/A",0)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"N/A", (_xlfn.XLOOKUP(C814,customers!$A$1:$A$1001,customers!$C$1:$C$1001,0)))</f>
        <v>bromeramj@list-manage.com</v>
      </c>
      <c r="H814" s="2" t="str">
        <f>_xlfn.XLOOKUP(C814,customers!$A$1:$A$1001,customers!$G$1:$G$1001,"N/A",0)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L814*E814</f>
        <v>178.70999999999998</v>
      </c>
      <c r="N814" t="str">
        <f>IF(orders!I814="Rob","Robusta",IF(orders!I814="Exc","Excelsa",IF(orders!I814="Ara","Arabica",IF(orders!I814="Lib","Liberica",""))))</f>
        <v>Liberica</v>
      </c>
      <c r="O814" t="str">
        <f>IF(J814="L","Light", IF(J814="M","Medium", IF(J814="D","Dark","")))</f>
        <v>Dark</v>
      </c>
      <c r="P814" t="str">
        <f>_xlfn.XLOOKUP(Orders[[#This Row],[Customer ID]],customers!$A$1:$A$1001,customers!$I$1:$I$1001,"N/A",0)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"N/A", (_xlfn.XLOOKUP(C815,customers!$A$1:$A$1001,customers!$C$1:$C$1001,0)))</f>
        <v>cbrydeml@tuttocitta.it</v>
      </c>
      <c r="H815" s="2" t="str">
        <f>_xlfn.XLOOKUP(C815,customers!$A$1:$A$1001,customers!$G$1:$G$1001,"N/A",0)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L815*E815</f>
        <v>31.624999999999996</v>
      </c>
      <c r="N815" t="str">
        <f>IF(orders!I815="Rob","Robusta",IF(orders!I815="Exc","Excelsa",IF(orders!I815="Ara","Arabica",IF(orders!I815="Lib","Liberica",""))))</f>
        <v>Excelsa</v>
      </c>
      <c r="O815" t="str">
        <f>IF(J815="L","Light", IF(J815="M","Medium", IF(J815="D","Dark","")))</f>
        <v>Medium</v>
      </c>
      <c r="P815" t="str">
        <f>_xlfn.XLOOKUP(Orders[[#This Row],[Customer ID]],customers!$A$1:$A$1001,customers!$I$1:$I$1001,"N/A",0)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"N/A", (_xlfn.XLOOKUP(C816,customers!$A$1:$A$1001,customers!$C$1:$C$1001,0)))</f>
        <v>senefermm@blog.com</v>
      </c>
      <c r="H816" s="2" t="str">
        <f>_xlfn.XLOOKUP(C816,customers!$A$1:$A$1001,customers!$G$1:$G$1001,"N/A",0)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L816*E816</f>
        <v>8.91</v>
      </c>
      <c r="N816" t="str">
        <f>IF(orders!I816="Rob","Robusta",IF(orders!I816="Exc","Excelsa",IF(orders!I816="Ara","Arabica",IF(orders!I816="Lib","Liberica",""))))</f>
        <v>Excelsa</v>
      </c>
      <c r="O816" t="str">
        <f>IF(J816="L","Light", IF(J816="M","Medium", IF(J816="D","Dark","")))</f>
        <v>Light</v>
      </c>
      <c r="P816" t="str">
        <f>_xlfn.XLOOKUP(Orders[[#This Row],[Customer ID]],customers!$A$1:$A$1001,customers!$I$1:$I$1001,"N/A",0)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"N/A", (_xlfn.XLOOKUP(C817,customers!$A$1:$A$1001,customers!$C$1:$C$1001,0)))</f>
        <v>lhaggerstonemn@independent.co.uk</v>
      </c>
      <c r="H817" s="2" t="str">
        <f>_xlfn.XLOOKUP(C817,customers!$A$1:$A$1001,customers!$G$1:$G$1001,"N/A",0)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L817*E817</f>
        <v>35.82</v>
      </c>
      <c r="N817" t="str">
        <f>IF(orders!I817="Rob","Robusta",IF(orders!I817="Exc","Excelsa",IF(orders!I817="Ara","Arabica",IF(orders!I817="Lib","Liberica",""))))</f>
        <v>Robusta</v>
      </c>
      <c r="O817" t="str">
        <f>IF(J817="L","Light", IF(J817="M","Medium", IF(J817="D","Dark","")))</f>
        <v>Medium</v>
      </c>
      <c r="P817" t="str">
        <f>_xlfn.XLOOKUP(Orders[[#This Row],[Customer ID]],customers!$A$1:$A$1001,customers!$I$1:$I$1001,"N/A",0)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"N/A", (_xlfn.XLOOKUP(C818,customers!$A$1:$A$1001,customers!$C$1:$C$1001,0)))</f>
        <v>mgundrymo@omniture.com</v>
      </c>
      <c r="H818" s="2" t="str">
        <f>_xlfn.XLOOKUP(C818,customers!$A$1:$A$1001,customers!$G$1:$G$1001,"N/A",0)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L818*E818</f>
        <v>38.04</v>
      </c>
      <c r="N818" t="str">
        <f>IF(orders!I818="Rob","Robusta",IF(orders!I818="Exc","Excelsa",IF(orders!I818="Ara","Arabica",IF(orders!I818="Lib","Liberica",""))))</f>
        <v>Liberica</v>
      </c>
      <c r="O818" t="str">
        <f>IF(J818="L","Light", IF(J818="M","Medium", IF(J818="D","Dark","")))</f>
        <v>Light</v>
      </c>
      <c r="P818" t="str">
        <f>_xlfn.XLOOKUP(Orders[[#This Row],[Customer ID]],customers!$A$1:$A$1001,customers!$I$1:$I$1001,"N/A",0)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"N/A", (_xlfn.XLOOKUP(C819,customers!$A$1:$A$1001,customers!$C$1:$C$1001,0)))</f>
        <v>bwellanmp@cafepress.com</v>
      </c>
      <c r="H819" s="2" t="str">
        <f>_xlfn.XLOOKUP(C819,customers!$A$1:$A$1001,customers!$G$1:$G$1001,"N/A",0)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L819*E819</f>
        <v>15.54</v>
      </c>
      <c r="N819" t="str">
        <f>IF(orders!I819="Rob","Robusta",IF(orders!I819="Exc","Excelsa",IF(orders!I819="Ara","Arabica",IF(orders!I819="Lib","Liberica",""))))</f>
        <v>Liberica</v>
      </c>
      <c r="O819" t="str">
        <f>IF(J819="L","Light", IF(J819="M","Medium", IF(J819="D","Dark","")))</f>
        <v>Dark</v>
      </c>
      <c r="P819" t="str">
        <f>_xlfn.XLOOKUP(Orders[[#This Row],[Customer ID]],customers!$A$1:$A$1001,customers!$I$1:$I$1001,"N/A",0)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"N/A", (_xlfn.XLOOKUP(C820,customers!$A$1:$A$1001,customers!$C$1:$C$1001,0)))</f>
        <v>N/A</v>
      </c>
      <c r="H820" s="2" t="str">
        <f>_xlfn.XLOOKUP(C820,customers!$A$1:$A$1001,customers!$G$1:$G$1001,"N/A",0)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L820*E820</f>
        <v>79.25</v>
      </c>
      <c r="N820" t="str">
        <f>IF(orders!I820="Rob","Robusta",IF(orders!I820="Exc","Excelsa",IF(orders!I820="Ara","Arabica",IF(orders!I820="Lib","Liberica",""))))</f>
        <v>Liberica</v>
      </c>
      <c r="O820" t="str">
        <f>IF(J820="L","Light", IF(J820="M","Medium", IF(J820="D","Dark","")))</f>
        <v>Light</v>
      </c>
      <c r="P820" t="str">
        <f>_xlfn.XLOOKUP(Orders[[#This Row],[Customer ID]],customers!$A$1:$A$1001,customers!$I$1:$I$1001,"N/A",0)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"N/A", (_xlfn.XLOOKUP(C821,customers!$A$1:$A$1001,customers!$C$1:$C$1001,0)))</f>
        <v>catchesonmr@xinhuanet.com</v>
      </c>
      <c r="H821" s="2" t="str">
        <f>_xlfn.XLOOKUP(C821,customers!$A$1:$A$1001,customers!$G$1:$G$1001,"N/A",0)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L821*E821</f>
        <v>4.7549999999999999</v>
      </c>
      <c r="N821" t="str">
        <f>IF(orders!I821="Rob","Robusta",IF(orders!I821="Exc","Excelsa",IF(orders!I821="Ara","Arabica",IF(orders!I821="Lib","Liberica",""))))</f>
        <v>Liberica</v>
      </c>
      <c r="O821" t="str">
        <f>IF(J821="L","Light", IF(J821="M","Medium", IF(J821="D","Dark","")))</f>
        <v>Light</v>
      </c>
      <c r="P821" t="str">
        <f>_xlfn.XLOOKUP(Orders[[#This Row],[Customer ID]],customers!$A$1:$A$1001,customers!$I$1:$I$1001,"N/A",0)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"N/A", (_xlfn.XLOOKUP(C822,customers!$A$1:$A$1001,customers!$C$1:$C$1001,0)))</f>
        <v>estentonms@google.it</v>
      </c>
      <c r="H822" s="2" t="str">
        <f>_xlfn.XLOOKUP(C822,customers!$A$1:$A$1001,customers!$G$1:$G$1001,"N/A",0)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L822*E822</f>
        <v>55</v>
      </c>
      <c r="N822" t="str">
        <f>IF(orders!I822="Rob","Robusta",IF(orders!I822="Exc","Excelsa",IF(orders!I822="Ara","Arabica",IF(orders!I822="Lib","Liberica",""))))</f>
        <v>Excelsa</v>
      </c>
      <c r="O822" t="str">
        <f>IF(J822="L","Light", IF(J822="M","Medium", IF(J822="D","Dark","")))</f>
        <v>Medium</v>
      </c>
      <c r="P822" t="str">
        <f>_xlfn.XLOOKUP(Orders[[#This Row],[Customer ID]],customers!$A$1:$A$1001,customers!$I$1:$I$1001,"N/A",0)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"N/A", (_xlfn.XLOOKUP(C823,customers!$A$1:$A$1001,customers!$C$1:$C$1001,0)))</f>
        <v>etrippmt@wp.com</v>
      </c>
      <c r="H823" s="2" t="str">
        <f>_xlfn.XLOOKUP(C823,customers!$A$1:$A$1001,customers!$G$1:$G$1001,"N/A",0)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L823*E823</f>
        <v>26.849999999999994</v>
      </c>
      <c r="N823" t="str">
        <f>IF(orders!I823="Rob","Robusta",IF(orders!I823="Exc","Excelsa",IF(orders!I823="Ara","Arabica",IF(orders!I823="Lib","Liberica",""))))</f>
        <v>Robusta</v>
      </c>
      <c r="O823" t="str">
        <f>IF(J823="L","Light", IF(J823="M","Medium", IF(J823="D","Dark","")))</f>
        <v>Dark</v>
      </c>
      <c r="P823" t="str">
        <f>_xlfn.XLOOKUP(Orders[[#This Row],[Customer ID]],customers!$A$1:$A$1001,customers!$I$1:$I$1001,"N/A",0)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"N/A", (_xlfn.XLOOKUP(C824,customers!$A$1:$A$1001,customers!$C$1:$C$1001,0)))</f>
        <v>lmacmanusmu@imdb.com</v>
      </c>
      <c r="H824" s="2" t="str">
        <f>_xlfn.XLOOKUP(C824,customers!$A$1:$A$1001,customers!$G$1:$G$1001,"N/A",0)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L824*E824</f>
        <v>136.61999999999998</v>
      </c>
      <c r="N824" t="str">
        <f>IF(orders!I824="Rob","Robusta",IF(orders!I824="Exc","Excelsa",IF(orders!I824="Ara","Arabica",IF(orders!I824="Lib","Liberica",""))))</f>
        <v>Excelsa</v>
      </c>
      <c r="O824" t="str">
        <f>IF(J824="L","Light", IF(J824="M","Medium", IF(J824="D","Dark","")))</f>
        <v>Light</v>
      </c>
      <c r="P824" t="str">
        <f>_xlfn.XLOOKUP(Orders[[#This Row],[Customer ID]],customers!$A$1:$A$1001,customers!$I$1:$I$1001,"N/A",0)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"N/A", (_xlfn.XLOOKUP(C825,customers!$A$1:$A$1001,customers!$C$1:$C$1001,0)))</f>
        <v>tbenediktovichmv@ebay.com</v>
      </c>
      <c r="H825" s="2" t="str">
        <f>_xlfn.XLOOKUP(C825,customers!$A$1:$A$1001,customers!$G$1:$G$1001,"N/A",0)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L825*E825</f>
        <v>47.55</v>
      </c>
      <c r="N825" t="str">
        <f>IF(orders!I825="Rob","Robusta",IF(orders!I825="Exc","Excelsa",IF(orders!I825="Ara","Arabica",IF(orders!I825="Lib","Liberica",""))))</f>
        <v>Liberica</v>
      </c>
      <c r="O825" t="str">
        <f>IF(J825="L","Light", IF(J825="M","Medium", IF(J825="D","Dark","")))</f>
        <v>Light</v>
      </c>
      <c r="P825" t="str">
        <f>_xlfn.XLOOKUP(Orders[[#This Row],[Customer ID]],customers!$A$1:$A$1001,customers!$I$1:$I$1001,"N/A",0)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"N/A", (_xlfn.XLOOKUP(C826,customers!$A$1:$A$1001,customers!$C$1:$C$1001,0)))</f>
        <v>cbournermw@chronoengine.com</v>
      </c>
      <c r="H826" s="2" t="str">
        <f>_xlfn.XLOOKUP(C826,customers!$A$1:$A$1001,customers!$G$1:$G$1001,"N/A",0)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L826*E826</f>
        <v>16.875</v>
      </c>
      <c r="N826" t="str">
        <f>IF(orders!I826="Rob","Robusta",IF(orders!I826="Exc","Excelsa",IF(orders!I826="Ara","Arabica",IF(orders!I826="Lib","Liberica",""))))</f>
        <v>Arabica</v>
      </c>
      <c r="O826" t="str">
        <f>IF(J826="L","Light", IF(J826="M","Medium", IF(J826="D","Dark","")))</f>
        <v>Medium</v>
      </c>
      <c r="P826" t="str">
        <f>_xlfn.XLOOKUP(Orders[[#This Row],[Customer ID]],customers!$A$1:$A$1001,customers!$I$1:$I$1001,"N/A",0)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"N/A", (_xlfn.XLOOKUP(C827,customers!$A$1:$A$1001,customers!$C$1:$C$1001,0)))</f>
        <v>oskermen3@hatena.ne.jp</v>
      </c>
      <c r="H827" s="2" t="str">
        <f>_xlfn.XLOOKUP(C827,customers!$A$1:$A$1001,customers!$G$1:$G$1001,"N/A",0)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L827*E827</f>
        <v>29.849999999999998</v>
      </c>
      <c r="N827" t="str">
        <f>IF(orders!I827="Rob","Robusta",IF(orders!I827="Exc","Excelsa",IF(orders!I827="Ara","Arabica",IF(orders!I827="Lib","Liberica",""))))</f>
        <v>Arabica</v>
      </c>
      <c r="O827" t="str">
        <f>IF(J827="L","Light", IF(J827="M","Medium", IF(J827="D","Dark","")))</f>
        <v>Dark</v>
      </c>
      <c r="P827" t="str">
        <f>_xlfn.XLOOKUP(Orders[[#This Row],[Customer ID]],customers!$A$1:$A$1001,customers!$I$1:$I$1001,"N/A",0)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"N/A", (_xlfn.XLOOKUP(C828,customers!$A$1:$A$1001,customers!$C$1:$C$1001,0)))</f>
        <v>kheddanmy@icq.com</v>
      </c>
      <c r="H828" s="2" t="str">
        <f>_xlfn.XLOOKUP(C828,customers!$A$1:$A$1001,customers!$G$1:$G$1001,"N/A",0)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L828*E828</f>
        <v>41.25</v>
      </c>
      <c r="N828" t="str">
        <f>IF(orders!I828="Rob","Robusta",IF(orders!I828="Exc","Excelsa",IF(orders!I828="Ara","Arabica",IF(orders!I828="Lib","Liberica",""))))</f>
        <v>Excelsa</v>
      </c>
      <c r="O828" t="str">
        <f>IF(J828="L","Light", IF(J828="M","Medium", IF(J828="D","Dark","")))</f>
        <v>Medium</v>
      </c>
      <c r="P828" t="str">
        <f>_xlfn.XLOOKUP(Orders[[#This Row],[Customer ID]],customers!$A$1:$A$1001,customers!$I$1:$I$1001,"N/A",0)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"N/A", (_xlfn.XLOOKUP(C829,customers!$A$1:$A$1001,customers!$C$1:$C$1001,0)))</f>
        <v>ichartersmz@abc.net.au</v>
      </c>
      <c r="H829" s="2" t="str">
        <f>_xlfn.XLOOKUP(C829,customers!$A$1:$A$1001,customers!$G$1:$G$1001,"N/A",0)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L829*E829</f>
        <v>20.625</v>
      </c>
      <c r="N829" t="str">
        <f>IF(orders!I829="Rob","Robusta",IF(orders!I829="Exc","Excelsa",IF(orders!I829="Ara","Arabica",IF(orders!I829="Lib","Liberica",""))))</f>
        <v>Excelsa</v>
      </c>
      <c r="O829" t="str">
        <f>IF(J829="L","Light", IF(J829="M","Medium", IF(J829="D","Dark","")))</f>
        <v>Medium</v>
      </c>
      <c r="P829" t="str">
        <f>_xlfn.XLOOKUP(Orders[[#This Row],[Customer ID]],customers!$A$1:$A$1001,customers!$I$1:$I$1001,"N/A",0)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"N/A", (_xlfn.XLOOKUP(C830,customers!$A$1:$A$1001,customers!$C$1:$C$1001,0)))</f>
        <v>aroubertn0@tmall.com</v>
      </c>
      <c r="H830" s="2" t="str">
        <f>_xlfn.XLOOKUP(C830,customers!$A$1:$A$1001,customers!$G$1:$G$1001,"N/A",0)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L830*E830</f>
        <v>137.31</v>
      </c>
      <c r="N830" t="str">
        <f>IF(orders!I830="Rob","Robusta",IF(orders!I830="Exc","Excelsa",IF(orders!I830="Ara","Arabica",IF(orders!I830="Lib","Liberica",""))))</f>
        <v>Arabica</v>
      </c>
      <c r="O830" t="str">
        <f>IF(J830="L","Light", IF(J830="M","Medium", IF(J830="D","Dark","")))</f>
        <v>Dark</v>
      </c>
      <c r="P830" t="str">
        <f>_xlfn.XLOOKUP(Orders[[#This Row],[Customer ID]],customers!$A$1:$A$1001,customers!$I$1:$I$1001,"N/A",0)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"N/A", (_xlfn.XLOOKUP(C831,customers!$A$1:$A$1001,customers!$C$1:$C$1001,0)))</f>
        <v>hmairsn1@so-net.ne.jp</v>
      </c>
      <c r="H831" s="2" t="str">
        <f>_xlfn.XLOOKUP(C831,customers!$A$1:$A$1001,customers!$G$1:$G$1001,"N/A",0)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L831*E831</f>
        <v>2.9849999999999999</v>
      </c>
      <c r="N831" t="str">
        <f>IF(orders!I831="Rob","Robusta",IF(orders!I831="Exc","Excelsa",IF(orders!I831="Ara","Arabica",IF(orders!I831="Lib","Liberica",""))))</f>
        <v>Arabica</v>
      </c>
      <c r="O831" t="str">
        <f>IF(J831="L","Light", IF(J831="M","Medium", IF(J831="D","Dark","")))</f>
        <v>Dark</v>
      </c>
      <c r="P831" t="str">
        <f>_xlfn.XLOOKUP(Orders[[#This Row],[Customer ID]],customers!$A$1:$A$1001,customers!$I$1:$I$1001,"N/A",0)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"N/A", (_xlfn.XLOOKUP(C832,customers!$A$1:$A$1001,customers!$C$1:$C$1001,0)))</f>
        <v>hrainforthn2@blog.com</v>
      </c>
      <c r="H832" s="2" t="str">
        <f>_xlfn.XLOOKUP(C832,customers!$A$1:$A$1001,customers!$G$1:$G$1001,"N/A",0)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L832*E832</f>
        <v>27.5</v>
      </c>
      <c r="N832" t="str">
        <f>IF(orders!I832="Rob","Robusta",IF(orders!I832="Exc","Excelsa",IF(orders!I832="Ara","Arabica",IF(orders!I832="Lib","Liberica",""))))</f>
        <v>Excelsa</v>
      </c>
      <c r="O832" t="str">
        <f>IF(J832="L","Light", IF(J832="M","Medium", IF(J832="D","Dark","")))</f>
        <v>Medium</v>
      </c>
      <c r="P832" t="str">
        <f>_xlfn.XLOOKUP(Orders[[#This Row],[Customer ID]],customers!$A$1:$A$1001,customers!$I$1:$I$1001,"N/A",0)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"N/A", (_xlfn.XLOOKUP(C833,customers!$A$1:$A$1001,customers!$C$1:$C$1001,0)))</f>
        <v>hrainforthn2@blog.com</v>
      </c>
      <c r="H833" s="2" t="str">
        <f>_xlfn.XLOOKUP(C833,customers!$A$1:$A$1001,customers!$G$1:$G$1001,"N/A",0)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L833*E833</f>
        <v>5.97</v>
      </c>
      <c r="N833" t="str">
        <f>IF(orders!I833="Rob","Robusta",IF(orders!I833="Exc","Excelsa",IF(orders!I833="Ara","Arabica",IF(orders!I833="Lib","Liberica",""))))</f>
        <v>Arabica</v>
      </c>
      <c r="O833" t="str">
        <f>IF(J833="L","Light", IF(J833="M","Medium", IF(J833="D","Dark","")))</f>
        <v>Dark</v>
      </c>
      <c r="P833" t="str">
        <f>_xlfn.XLOOKUP(Orders[[#This Row],[Customer ID]],customers!$A$1:$A$1001,customers!$I$1:$I$1001,"N/A",0)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"N/A", (_xlfn.XLOOKUP(C834,customers!$A$1:$A$1001,customers!$C$1:$C$1001,0)))</f>
        <v>ijespern4@theglobeandmail.com</v>
      </c>
      <c r="H834" s="2" t="str">
        <f>_xlfn.XLOOKUP(C834,customers!$A$1:$A$1001,customers!$G$1:$G$1001,"N/A",0)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L834*E834</f>
        <v>59.699999999999996</v>
      </c>
      <c r="N834" t="str">
        <f>IF(orders!I834="Rob","Robusta",IF(orders!I834="Exc","Excelsa",IF(orders!I834="Ara","Arabica",IF(orders!I834="Lib","Liberica",""))))</f>
        <v>Robusta</v>
      </c>
      <c r="O834" t="str">
        <f>IF(J834="L","Light", IF(J834="M","Medium", IF(J834="D","Dark","")))</f>
        <v>Medium</v>
      </c>
      <c r="P834" t="str">
        <f>_xlfn.XLOOKUP(Orders[[#This Row],[Customer ID]],customers!$A$1:$A$1001,customers!$I$1:$I$1001,"N/A",0)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"N/A", (_xlfn.XLOOKUP(C835,customers!$A$1:$A$1001,customers!$C$1:$C$1001,0)))</f>
        <v>ldwerryhousen5@gravatar.com</v>
      </c>
      <c r="H835" s="2" t="str">
        <f>_xlfn.XLOOKUP(C835,customers!$A$1:$A$1001,customers!$G$1:$G$1001,"N/A",0)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L835*E835</f>
        <v>82.339999999999989</v>
      </c>
      <c r="N835" t="str">
        <f>IF(orders!I835="Rob","Robusta",IF(orders!I835="Exc","Excelsa",IF(orders!I835="Ara","Arabica",IF(orders!I835="Lib","Liberica",""))))</f>
        <v>Robusta</v>
      </c>
      <c r="O835" t="str">
        <f>IF(J835="L","Light", IF(J835="M","Medium", IF(J835="D","Dark","")))</f>
        <v>Dark</v>
      </c>
      <c r="P835" t="str">
        <f>_xlfn.XLOOKUP(Orders[[#This Row],[Customer ID]],customers!$A$1:$A$1001,customers!$I$1:$I$1001,"N/A",0)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"N/A", (_xlfn.XLOOKUP(C836,customers!$A$1:$A$1001,customers!$C$1:$C$1001,0)))</f>
        <v>nbroomern6@examiner.com</v>
      </c>
      <c r="H836" s="2" t="str">
        <f>_xlfn.XLOOKUP(C836,customers!$A$1:$A$1001,customers!$G$1:$G$1001,"N/A",0)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L836*E836</f>
        <v>22.884999999999998</v>
      </c>
      <c r="N836" t="str">
        <f>IF(orders!I836="Rob","Robusta",IF(orders!I836="Exc","Excelsa",IF(orders!I836="Ara","Arabica",IF(orders!I836="Lib","Liberica",""))))</f>
        <v>Arabica</v>
      </c>
      <c r="O836" t="str">
        <f>IF(J836="L","Light", IF(J836="M","Medium", IF(J836="D","Dark","")))</f>
        <v>Dark</v>
      </c>
      <c r="P836" t="str">
        <f>_xlfn.XLOOKUP(Orders[[#This Row],[Customer ID]],customers!$A$1:$A$1001,customers!$I$1:$I$1001,"N/A",0)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"N/A", (_xlfn.XLOOKUP(C837,customers!$A$1:$A$1001,customers!$C$1:$C$1001,0)))</f>
        <v>kthoumassonn7@bloglovin.com</v>
      </c>
      <c r="H837" s="2" t="str">
        <f>_xlfn.XLOOKUP(C837,customers!$A$1:$A$1001,customers!$G$1:$G$1001,"N/A",0)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L837*E837</f>
        <v>8.91</v>
      </c>
      <c r="N837" t="str">
        <f>IF(orders!I837="Rob","Robusta",IF(orders!I837="Exc","Excelsa",IF(orders!I837="Ara","Arabica",IF(orders!I837="Lib","Liberica",""))))</f>
        <v>Excelsa</v>
      </c>
      <c r="O837" t="str">
        <f>IF(J837="L","Light", IF(J837="M","Medium", IF(J837="D","Dark","")))</f>
        <v>Light</v>
      </c>
      <c r="P837" t="str">
        <f>_xlfn.XLOOKUP(Orders[[#This Row],[Customer ID]],customers!$A$1:$A$1001,customers!$I$1:$I$1001,"N/A",0)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"N/A", (_xlfn.XLOOKUP(C838,customers!$A$1:$A$1001,customers!$C$1:$C$1001,0)))</f>
        <v>fhabberghamn8@discovery.com</v>
      </c>
      <c r="H838" s="2" t="str">
        <f>_xlfn.XLOOKUP(C838,customers!$A$1:$A$1001,customers!$G$1:$G$1001,"N/A",0)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L838*E838</f>
        <v>11.94</v>
      </c>
      <c r="N838" t="str">
        <f>IF(orders!I838="Rob","Robusta",IF(orders!I838="Exc","Excelsa",IF(orders!I838="Ara","Arabica",IF(orders!I838="Lib","Liberica",""))))</f>
        <v>Arabica</v>
      </c>
      <c r="O838" t="str">
        <f>IF(J838="L","Light", IF(J838="M","Medium", IF(J838="D","Dark","")))</f>
        <v>Dark</v>
      </c>
      <c r="P838" t="str">
        <f>_xlfn.XLOOKUP(Orders[[#This Row],[Customer ID]],customers!$A$1:$A$1001,customers!$I$1:$I$1001,"N/A",0)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"N/A", (_xlfn.XLOOKUP(C839,customers!$A$1:$A$1001,customers!$C$1:$C$1001,0)))</f>
        <v>N/A</v>
      </c>
      <c r="H839" s="2" t="str">
        <f>_xlfn.XLOOKUP(C839,customers!$A$1:$A$1001,customers!$G$1:$G$1001,"N/A",0)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L839*E839</f>
        <v>100.39499999999998</v>
      </c>
      <c r="N839" t="str">
        <f>IF(orders!I839="Rob","Robusta",IF(orders!I839="Exc","Excelsa",IF(orders!I839="Ara","Arabica",IF(orders!I839="Lib","Liberica",""))))</f>
        <v>Liberica</v>
      </c>
      <c r="O839" t="str">
        <f>IF(J839="L","Light", IF(J839="M","Medium", IF(J839="D","Dark","")))</f>
        <v>Medium</v>
      </c>
      <c r="P839" t="str">
        <f>_xlfn.XLOOKUP(Orders[[#This Row],[Customer ID]],customers!$A$1:$A$1001,customers!$I$1:$I$1001,"N/A",0)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"N/A", (_xlfn.XLOOKUP(C840,customers!$A$1:$A$1001,customers!$C$1:$C$1001,0)))</f>
        <v>ravrashinna@tamu.edu</v>
      </c>
      <c r="H840" s="2" t="str">
        <f>_xlfn.XLOOKUP(C840,customers!$A$1:$A$1001,customers!$G$1:$G$1001,"N/A",0)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L840*E840</f>
        <v>114.42499999999998</v>
      </c>
      <c r="N840" t="str">
        <f>IF(orders!I840="Rob","Robusta",IF(orders!I840="Exc","Excelsa",IF(orders!I840="Ara","Arabica",IF(orders!I840="Lib","Liberica",""))))</f>
        <v>Arabica</v>
      </c>
      <c r="O840" t="str">
        <f>IF(J840="L","Light", IF(J840="M","Medium", IF(J840="D","Dark","")))</f>
        <v>Dark</v>
      </c>
      <c r="P840" t="str">
        <f>_xlfn.XLOOKUP(Orders[[#This Row],[Customer ID]],customers!$A$1:$A$1001,customers!$I$1:$I$1001,"N/A",0)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"N/A", (_xlfn.XLOOKUP(C841,customers!$A$1:$A$1001,customers!$C$1:$C$1001,0)))</f>
        <v>mdoidgenb@etsy.com</v>
      </c>
      <c r="H841" s="2" t="str">
        <f>_xlfn.XLOOKUP(C841,customers!$A$1:$A$1001,customers!$G$1:$G$1001,"N/A",0)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L841*E841</f>
        <v>41.25</v>
      </c>
      <c r="N841" t="str">
        <f>IF(orders!I841="Rob","Robusta",IF(orders!I841="Exc","Excelsa",IF(orders!I841="Ara","Arabica",IF(orders!I841="Lib","Liberica",""))))</f>
        <v>Excelsa</v>
      </c>
      <c r="O841" t="str">
        <f>IF(J841="L","Light", IF(J841="M","Medium", IF(J841="D","Dark","")))</f>
        <v>Medium</v>
      </c>
      <c r="P841" t="str">
        <f>_xlfn.XLOOKUP(Orders[[#This Row],[Customer ID]],customers!$A$1:$A$1001,customers!$I$1:$I$1001,"N/A",0)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"N/A", (_xlfn.XLOOKUP(C842,customers!$A$1:$A$1001,customers!$C$1:$C$1001,0)))</f>
        <v>jedinboronc@reverbnation.com</v>
      </c>
      <c r="H842" s="2" t="str">
        <f>_xlfn.XLOOKUP(C842,customers!$A$1:$A$1001,customers!$G$1:$G$1001,"N/A",0)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L842*E842</f>
        <v>28.679999999999996</v>
      </c>
      <c r="N842" t="str">
        <f>IF(orders!I842="Rob","Robusta",IF(orders!I842="Exc","Excelsa",IF(orders!I842="Ara","Arabica",IF(orders!I842="Lib","Liberica",""))))</f>
        <v>Robusta</v>
      </c>
      <c r="O842" t="str">
        <f>IF(J842="L","Light", IF(J842="M","Medium", IF(J842="D","Dark","")))</f>
        <v>Light</v>
      </c>
      <c r="P842" t="str">
        <f>_xlfn.XLOOKUP(Orders[[#This Row],[Customer ID]],customers!$A$1:$A$1001,customers!$I$1:$I$1001,"N/A",0)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"N/A", (_xlfn.XLOOKUP(C843,customers!$A$1:$A$1001,customers!$C$1:$C$1001,0)))</f>
        <v>ttewelsonnd@cdbaby.com</v>
      </c>
      <c r="H843" s="2" t="str">
        <f>_xlfn.XLOOKUP(C843,customers!$A$1:$A$1001,customers!$G$1:$G$1001,"N/A",0)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L843*E843</f>
        <v>4.3650000000000002</v>
      </c>
      <c r="N843" t="str">
        <f>IF(orders!I843="Rob","Robusta",IF(orders!I843="Exc","Excelsa",IF(orders!I843="Ara","Arabica",IF(orders!I843="Lib","Liberica",""))))</f>
        <v>Liberica</v>
      </c>
      <c r="O843" t="str">
        <f>IF(J843="L","Light", IF(J843="M","Medium", IF(J843="D","Dark","")))</f>
        <v>Medium</v>
      </c>
      <c r="P843" t="str">
        <f>_xlfn.XLOOKUP(Orders[[#This Row],[Customer ID]],customers!$A$1:$A$1001,customers!$I$1:$I$1001,"N/A",0)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"N/A", (_xlfn.XLOOKUP(C844,customers!$A$1:$A$1001,customers!$C$1:$C$1001,0)))</f>
        <v>oskermen3@hatena.ne.jp</v>
      </c>
      <c r="H844" s="2" t="str">
        <f>_xlfn.XLOOKUP(C844,customers!$A$1:$A$1001,customers!$G$1:$G$1001,"N/A",0)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L844*E844</f>
        <v>8.25</v>
      </c>
      <c r="N844" t="str">
        <f>IF(orders!I844="Rob","Robusta",IF(orders!I844="Exc","Excelsa",IF(orders!I844="Ara","Arabica",IF(orders!I844="Lib","Liberica",""))))</f>
        <v>Excelsa</v>
      </c>
      <c r="O844" t="str">
        <f>IF(J844="L","Light", IF(J844="M","Medium", IF(J844="D","Dark","")))</f>
        <v>Medium</v>
      </c>
      <c r="P844" t="str">
        <f>_xlfn.XLOOKUP(Orders[[#This Row],[Customer ID]],customers!$A$1:$A$1001,customers!$I$1:$I$1001,"N/A",0)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"N/A", (_xlfn.XLOOKUP(C845,customers!$A$1:$A$1001,customers!$C$1:$C$1001,0)))</f>
        <v>ddrewittnf@mapquest.com</v>
      </c>
      <c r="H845" s="2" t="str">
        <f>_xlfn.XLOOKUP(C845,customers!$A$1:$A$1001,customers!$G$1:$G$1001,"N/A",0)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L845*E845</f>
        <v>8.25</v>
      </c>
      <c r="N845" t="str">
        <f>IF(orders!I845="Rob","Robusta",IF(orders!I845="Exc","Excelsa",IF(orders!I845="Ara","Arabica",IF(orders!I845="Lib","Liberica",""))))</f>
        <v>Excelsa</v>
      </c>
      <c r="O845" t="str">
        <f>IF(J845="L","Light", IF(J845="M","Medium", IF(J845="D","Dark","")))</f>
        <v>Medium</v>
      </c>
      <c r="P845" t="str">
        <f>_xlfn.XLOOKUP(Orders[[#This Row],[Customer ID]],customers!$A$1:$A$1001,customers!$I$1:$I$1001,"N/A",0)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"N/A", (_xlfn.XLOOKUP(C846,customers!$A$1:$A$1001,customers!$C$1:$C$1001,0)))</f>
        <v>agladhillng@stanford.edu</v>
      </c>
      <c r="H846" s="2" t="str">
        <f>_xlfn.XLOOKUP(C846,customers!$A$1:$A$1001,customers!$G$1:$G$1001,"N/A",0)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L846*E846</f>
        <v>35.82</v>
      </c>
      <c r="N846" t="str">
        <f>IF(orders!I846="Rob","Robusta",IF(orders!I846="Exc","Excelsa",IF(orders!I846="Ara","Arabica",IF(orders!I846="Lib","Liberica",""))))</f>
        <v>Arabica</v>
      </c>
      <c r="O846" t="str">
        <f>IF(J846="L","Light", IF(J846="M","Medium", IF(J846="D","Dark","")))</f>
        <v>Dark</v>
      </c>
      <c r="P846" t="str">
        <f>_xlfn.XLOOKUP(Orders[[#This Row],[Customer ID]],customers!$A$1:$A$1001,customers!$I$1:$I$1001,"N/A",0)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"N/A", (_xlfn.XLOOKUP(C847,customers!$A$1:$A$1001,customers!$C$1:$C$1001,0)))</f>
        <v>mlorineznh@whitehouse.gov</v>
      </c>
      <c r="H847" s="2" t="str">
        <f>_xlfn.XLOOKUP(C847,customers!$A$1:$A$1001,customers!$G$1:$G$1001,"N/A",0)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L847*E847</f>
        <v>167.67000000000002</v>
      </c>
      <c r="N847" t="str">
        <f>IF(orders!I847="Rob","Robusta",IF(orders!I847="Exc","Excelsa",IF(orders!I847="Ara","Arabica",IF(orders!I847="Lib","Liberica",""))))</f>
        <v>Excelsa</v>
      </c>
      <c r="O847" t="str">
        <f>IF(J847="L","Light", IF(J847="M","Medium", IF(J847="D","Dark","")))</f>
        <v>Dark</v>
      </c>
      <c r="P847" t="str">
        <f>_xlfn.XLOOKUP(Orders[[#This Row],[Customer ID]],customers!$A$1:$A$1001,customers!$I$1:$I$1001,"N/A",0)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"N/A", (_xlfn.XLOOKUP(C848,customers!$A$1:$A$1001,customers!$C$1:$C$1001,0)))</f>
        <v>N/A</v>
      </c>
      <c r="H848" s="2" t="str">
        <f>_xlfn.XLOOKUP(C848,customers!$A$1:$A$1001,customers!$G$1:$G$1001,"N/A",0)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L848*E848</f>
        <v>51.749999999999993</v>
      </c>
      <c r="N848" t="str">
        <f>IF(orders!I848="Rob","Robusta",IF(orders!I848="Exc","Excelsa",IF(orders!I848="Ara","Arabica",IF(orders!I848="Lib","Liberica",""))))</f>
        <v>Arabica</v>
      </c>
      <c r="O848" t="str">
        <f>IF(J848="L","Light", IF(J848="M","Medium", IF(J848="D","Dark","")))</f>
        <v>Medium</v>
      </c>
      <c r="P848" t="str">
        <f>_xlfn.XLOOKUP(Orders[[#This Row],[Customer ID]],customers!$A$1:$A$1001,customers!$I$1:$I$1001,"N/A",0)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"N/A", (_xlfn.XLOOKUP(C849,customers!$A$1:$A$1001,customers!$C$1:$C$1001,0)))</f>
        <v>mvannj@wikipedia.org</v>
      </c>
      <c r="H849" s="2" t="str">
        <f>_xlfn.XLOOKUP(C849,customers!$A$1:$A$1001,customers!$G$1:$G$1001,"N/A",0)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L849*E849</f>
        <v>8.9550000000000001</v>
      </c>
      <c r="N849" t="str">
        <f>IF(orders!I849="Rob","Robusta",IF(orders!I849="Exc","Excelsa",IF(orders!I849="Ara","Arabica",IF(orders!I849="Lib","Liberica",""))))</f>
        <v>Arabica</v>
      </c>
      <c r="O849" t="str">
        <f>IF(J849="L","Light", IF(J849="M","Medium", IF(J849="D","Dark","")))</f>
        <v>Dark</v>
      </c>
      <c r="P849" t="str">
        <f>_xlfn.XLOOKUP(Orders[[#This Row],[Customer ID]],customers!$A$1:$A$1001,customers!$I$1:$I$1001,"N/A",0)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"N/A", (_xlfn.XLOOKUP(C850,customers!$A$1:$A$1001,customers!$C$1:$C$1001,0)))</f>
        <v>N/A</v>
      </c>
      <c r="H850" s="2" t="str">
        <f>_xlfn.XLOOKUP(C850,customers!$A$1:$A$1001,customers!$G$1:$G$1001,"N/A",0)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L850*E850</f>
        <v>53.46</v>
      </c>
      <c r="N850" t="str">
        <f>IF(orders!I850="Rob","Robusta",IF(orders!I850="Exc","Excelsa",IF(orders!I850="Ara","Arabica",IF(orders!I850="Lib","Liberica",""))))</f>
        <v>Excelsa</v>
      </c>
      <c r="O850" t="str">
        <f>IF(J850="L","Light", IF(J850="M","Medium", IF(J850="D","Dark","")))</f>
        <v>Light</v>
      </c>
      <c r="P850" t="str">
        <f>_xlfn.XLOOKUP(Orders[[#This Row],[Customer ID]],customers!$A$1:$A$1001,customers!$I$1:$I$1001,"N/A",0)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"N/A", (_xlfn.XLOOKUP(C851,customers!$A$1:$A$1001,customers!$C$1:$C$1001,0)))</f>
        <v>jethelstonnl@creativecommons.org</v>
      </c>
      <c r="H851" s="2" t="str">
        <f>_xlfn.XLOOKUP(C851,customers!$A$1:$A$1001,customers!$G$1:$G$1001,"N/A",0)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L851*E851</f>
        <v>23.31</v>
      </c>
      <c r="N851" t="str">
        <f>IF(orders!I851="Rob","Robusta",IF(orders!I851="Exc","Excelsa",IF(orders!I851="Ara","Arabica",IF(orders!I851="Lib","Liberica",""))))</f>
        <v>Arabica</v>
      </c>
      <c r="O851" t="str">
        <f>IF(J851="L","Light", IF(J851="M","Medium", IF(J851="D","Dark","")))</f>
        <v>Light</v>
      </c>
      <c r="P851" t="str">
        <f>_xlfn.XLOOKUP(Orders[[#This Row],[Customer ID]],customers!$A$1:$A$1001,customers!$I$1:$I$1001,"N/A",0)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"N/A", (_xlfn.XLOOKUP(C852,customers!$A$1:$A$1001,customers!$C$1:$C$1001,0)))</f>
        <v>jethelstonnl@creativecommons.org</v>
      </c>
      <c r="H852" s="2" t="str">
        <f>_xlfn.XLOOKUP(C852,customers!$A$1:$A$1001,customers!$G$1:$G$1001,"N/A",0)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L852*E852</f>
        <v>6.75</v>
      </c>
      <c r="N852" t="str">
        <f>IF(orders!I852="Rob","Robusta",IF(orders!I852="Exc","Excelsa",IF(orders!I852="Ara","Arabica",IF(orders!I852="Lib","Liberica",""))))</f>
        <v>Arabica</v>
      </c>
      <c r="O852" t="str">
        <f>IF(J852="L","Light", IF(J852="M","Medium", IF(J852="D","Dark","")))</f>
        <v>Medium</v>
      </c>
      <c r="P852" t="str">
        <f>_xlfn.XLOOKUP(Orders[[#This Row],[Customer ID]],customers!$A$1:$A$1001,customers!$I$1:$I$1001,"N/A",0)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"N/A", (_xlfn.XLOOKUP(C853,customers!$A$1:$A$1001,customers!$C$1:$C$1001,0)))</f>
        <v>peberznn@woothemes.com</v>
      </c>
      <c r="H853" s="2" t="str">
        <f>_xlfn.XLOOKUP(C853,customers!$A$1:$A$1001,customers!$G$1:$G$1001,"N/A",0)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L853*E853</f>
        <v>7.77</v>
      </c>
      <c r="N853" t="str">
        <f>IF(orders!I853="Rob","Robusta",IF(orders!I853="Exc","Excelsa",IF(orders!I853="Ara","Arabica",IF(orders!I853="Lib","Liberica",""))))</f>
        <v>Liberica</v>
      </c>
      <c r="O853" t="str">
        <f>IF(J853="L","Light", IF(J853="M","Medium", IF(J853="D","Dark","")))</f>
        <v>Dark</v>
      </c>
      <c r="P853" t="str">
        <f>_xlfn.XLOOKUP(Orders[[#This Row],[Customer ID]],customers!$A$1:$A$1001,customers!$I$1:$I$1001,"N/A",0)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"N/A", (_xlfn.XLOOKUP(C854,customers!$A$1:$A$1001,customers!$C$1:$C$1001,0)))</f>
        <v>bgaishno@altervista.org</v>
      </c>
      <c r="H854" s="2" t="str">
        <f>_xlfn.XLOOKUP(C854,customers!$A$1:$A$1001,customers!$G$1:$G$1001,"N/A",0)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L854*E854</f>
        <v>119.13999999999999</v>
      </c>
      <c r="N854" t="str">
        <f>IF(orders!I854="Rob","Robusta",IF(orders!I854="Exc","Excelsa",IF(orders!I854="Ara","Arabica",IF(orders!I854="Lib","Liberica",""))))</f>
        <v>Liberica</v>
      </c>
      <c r="O854" t="str">
        <f>IF(J854="L","Light", IF(J854="M","Medium", IF(J854="D","Dark","")))</f>
        <v>Dark</v>
      </c>
      <c r="P854" t="str">
        <f>_xlfn.XLOOKUP(Orders[[#This Row],[Customer ID]],customers!$A$1:$A$1001,customers!$I$1:$I$1001,"N/A",0)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"N/A", (_xlfn.XLOOKUP(C855,customers!$A$1:$A$1001,customers!$C$1:$C$1001,0)))</f>
        <v>ldantonnp@miitbeian.gov.cn</v>
      </c>
      <c r="H855" s="2" t="str">
        <f>_xlfn.XLOOKUP(C855,customers!$A$1:$A$1001,customers!$G$1:$G$1001,"N/A",0)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L855*E855</f>
        <v>19.899999999999999</v>
      </c>
      <c r="N855" t="str">
        <f>IF(orders!I855="Rob","Robusta",IF(orders!I855="Exc","Excelsa",IF(orders!I855="Ara","Arabica",IF(orders!I855="Lib","Liberica",""))))</f>
        <v>Arabica</v>
      </c>
      <c r="O855" t="str">
        <f>IF(J855="L","Light", IF(J855="M","Medium", IF(J855="D","Dark","")))</f>
        <v>Dark</v>
      </c>
      <c r="P855" t="str">
        <f>_xlfn.XLOOKUP(Orders[[#This Row],[Customer ID]],customers!$A$1:$A$1001,customers!$I$1:$I$1001,"N/A",0)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"N/A", (_xlfn.XLOOKUP(C856,customers!$A$1:$A$1001,customers!$C$1:$C$1001,0)))</f>
        <v>smorrallnq@answers.com</v>
      </c>
      <c r="H856" s="2" t="str">
        <f>_xlfn.XLOOKUP(C856,customers!$A$1:$A$1001,customers!$G$1:$G$1001,"N/A",0)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L856*E856</f>
        <v>35.849999999999994</v>
      </c>
      <c r="N856" t="str">
        <f>IF(orders!I856="Rob","Robusta",IF(orders!I856="Exc","Excelsa",IF(orders!I856="Ara","Arabica",IF(orders!I856="Lib","Liberica",""))))</f>
        <v>Robusta</v>
      </c>
      <c r="O856" t="str">
        <f>IF(J856="L","Light", IF(J856="M","Medium", IF(J856="D","Dark","")))</f>
        <v>Light</v>
      </c>
      <c r="P856" t="str">
        <f>_xlfn.XLOOKUP(Orders[[#This Row],[Customer ID]],customers!$A$1:$A$1001,customers!$I$1:$I$1001,"N/A",0)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"N/A", (_xlfn.XLOOKUP(C857,customers!$A$1:$A$1001,customers!$C$1:$C$1001,0)))</f>
        <v>dcrownshawnr@photobucket.com</v>
      </c>
      <c r="H857" s="2" t="str">
        <f>_xlfn.XLOOKUP(C857,customers!$A$1:$A$1001,customers!$G$1:$G$1001,"N/A",0)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L857*E857</f>
        <v>89.35499999999999</v>
      </c>
      <c r="N857" t="str">
        <f>IF(orders!I857="Rob","Robusta",IF(orders!I857="Exc","Excelsa",IF(orders!I857="Ara","Arabica",IF(orders!I857="Lib","Liberica",""))))</f>
        <v>Liberica</v>
      </c>
      <c r="O857" t="str">
        <f>IF(J857="L","Light", IF(J857="M","Medium", IF(J857="D","Dark","")))</f>
        <v>Dark</v>
      </c>
      <c r="P857" t="str">
        <f>_xlfn.XLOOKUP(Orders[[#This Row],[Customer ID]],customers!$A$1:$A$1001,customers!$I$1:$I$1001,"N/A",0)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"N/A", (_xlfn.XLOOKUP(C858,customers!$A$1:$A$1001,customers!$C$1:$C$1001,0)))</f>
        <v>oskermen3@hatena.ne.jp</v>
      </c>
      <c r="H858" s="2" t="str">
        <f>_xlfn.XLOOKUP(C858,customers!$A$1:$A$1001,customers!$G$1:$G$1001,"N/A",0)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L858*E858</f>
        <v>8.73</v>
      </c>
      <c r="N858" t="str">
        <f>IF(orders!I858="Rob","Robusta",IF(orders!I858="Exc","Excelsa",IF(orders!I858="Ara","Arabica",IF(orders!I858="Lib","Liberica",""))))</f>
        <v>Liberica</v>
      </c>
      <c r="O858" t="str">
        <f>IF(J858="L","Light", IF(J858="M","Medium", IF(J858="D","Dark","")))</f>
        <v>Medium</v>
      </c>
      <c r="P858" t="str">
        <f>_xlfn.XLOOKUP(Orders[[#This Row],[Customer ID]],customers!$A$1:$A$1001,customers!$I$1:$I$1001,"N/A",0)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"N/A", (_xlfn.XLOOKUP(C859,customers!$A$1:$A$1001,customers!$C$1:$C$1001,0)))</f>
        <v>jreddochnt@sun.com</v>
      </c>
      <c r="H859" s="2" t="str">
        <f>_xlfn.XLOOKUP(C859,customers!$A$1:$A$1001,customers!$G$1:$G$1001,"N/A",0)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L859*E859</f>
        <v>137.42499999999998</v>
      </c>
      <c r="N859" t="str">
        <f>IF(orders!I859="Rob","Robusta",IF(orders!I859="Exc","Excelsa",IF(orders!I859="Ara","Arabica",IF(orders!I859="Lib","Liberica",""))))</f>
        <v>Robusta</v>
      </c>
      <c r="O859" t="str">
        <f>IF(J859="L","Light", IF(J859="M","Medium", IF(J859="D","Dark","")))</f>
        <v>Light</v>
      </c>
      <c r="P859" t="str">
        <f>_xlfn.XLOOKUP(Orders[[#This Row],[Customer ID]],customers!$A$1:$A$1001,customers!$I$1:$I$1001,"N/A",0)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"N/A", (_xlfn.XLOOKUP(C860,customers!$A$1:$A$1001,customers!$C$1:$C$1001,0)))</f>
        <v>stitleynu@whitehouse.gov</v>
      </c>
      <c r="H860" s="2" t="str">
        <f>_xlfn.XLOOKUP(C860,customers!$A$1:$A$1001,customers!$G$1:$G$1001,"N/A",0)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L860*E860</f>
        <v>34.92</v>
      </c>
      <c r="N860" t="str">
        <f>IF(orders!I860="Rob","Robusta",IF(orders!I860="Exc","Excelsa",IF(orders!I860="Ara","Arabica",IF(orders!I860="Lib","Liberica",""))))</f>
        <v>Liberica</v>
      </c>
      <c r="O860" t="str">
        <f>IF(J860="L","Light", IF(J860="M","Medium", IF(J860="D","Dark","")))</f>
        <v>Medium</v>
      </c>
      <c r="P860" t="str">
        <f>_xlfn.XLOOKUP(Orders[[#This Row],[Customer ID]],customers!$A$1:$A$1001,customers!$I$1:$I$1001,"N/A",0)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"N/A", (_xlfn.XLOOKUP(C861,customers!$A$1:$A$1001,customers!$C$1:$C$1001,0)))</f>
        <v>rsimaonv@simplemachines.org</v>
      </c>
      <c r="H861" s="2" t="str">
        <f>_xlfn.XLOOKUP(C861,customers!$A$1:$A$1001,customers!$G$1:$G$1001,"N/A",0)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L861*E861</f>
        <v>178.70999999999998</v>
      </c>
      <c r="N861" t="str">
        <f>IF(orders!I861="Rob","Robusta",IF(orders!I861="Exc","Excelsa",IF(orders!I861="Ara","Arabica",IF(orders!I861="Lib","Liberica",""))))</f>
        <v>Arabica</v>
      </c>
      <c r="O861" t="str">
        <f>IF(J861="L","Light", IF(J861="M","Medium", IF(J861="D","Dark","")))</f>
        <v>Light</v>
      </c>
      <c r="P861" t="str">
        <f>_xlfn.XLOOKUP(Orders[[#This Row],[Customer ID]],customers!$A$1:$A$1001,customers!$I$1:$I$1001,"N/A",0)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"N/A", (_xlfn.XLOOKUP(C862,customers!$A$1:$A$1001,customers!$C$1:$C$1001,0)))</f>
        <v>N/A</v>
      </c>
      <c r="H862" s="2" t="str">
        <f>_xlfn.XLOOKUP(C862,customers!$A$1:$A$1001,customers!$G$1:$G$1001,"N/A",0)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L862*E862</f>
        <v>25.874999999999996</v>
      </c>
      <c r="N862" t="str">
        <f>IF(orders!I862="Rob","Robusta",IF(orders!I862="Exc","Excelsa",IF(orders!I862="Ara","Arabica",IF(orders!I862="Lib","Liberica",""))))</f>
        <v>Arabica</v>
      </c>
      <c r="O862" t="str">
        <f>IF(J862="L","Light", IF(J862="M","Medium", IF(J862="D","Dark","")))</f>
        <v>Medium</v>
      </c>
      <c r="P862" t="str">
        <f>_xlfn.XLOOKUP(Orders[[#This Row],[Customer ID]],customers!$A$1:$A$1001,customers!$I$1:$I$1001,"N/A",0)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"N/A", (_xlfn.XLOOKUP(C863,customers!$A$1:$A$1001,customers!$C$1:$C$1001,0)))</f>
        <v>nchisholmnx@example.com</v>
      </c>
      <c r="H863" s="2" t="str">
        <f>_xlfn.XLOOKUP(C863,customers!$A$1:$A$1001,customers!$G$1:$G$1001,"N/A",0)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L863*E863</f>
        <v>77.699999999999989</v>
      </c>
      <c r="N863" t="str">
        <f>IF(orders!I863="Rob","Robusta",IF(orders!I863="Exc","Excelsa",IF(orders!I863="Ara","Arabica",IF(orders!I863="Lib","Liberica",""))))</f>
        <v>Liberica</v>
      </c>
      <c r="O863" t="str">
        <f>IF(J863="L","Light", IF(J863="M","Medium", IF(J863="D","Dark","")))</f>
        <v>Dark</v>
      </c>
      <c r="P863" t="str">
        <f>_xlfn.XLOOKUP(Orders[[#This Row],[Customer ID]],customers!$A$1:$A$1001,customers!$I$1:$I$1001,"N/A",0)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"N/A", (_xlfn.XLOOKUP(C864,customers!$A$1:$A$1001,customers!$C$1:$C$1001,0)))</f>
        <v>goatsny@live.com</v>
      </c>
      <c r="H864" s="2" t="str">
        <f>_xlfn.XLOOKUP(C864,customers!$A$1:$A$1001,customers!$G$1:$G$1001,"N/A",0)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L864*E864</f>
        <v>9.9499999999999993</v>
      </c>
      <c r="N864" t="str">
        <f>IF(orders!I864="Rob","Robusta",IF(orders!I864="Exc","Excelsa",IF(orders!I864="Ara","Arabica",IF(orders!I864="Lib","Liberica",""))))</f>
        <v>Robusta</v>
      </c>
      <c r="O864" t="str">
        <f>IF(J864="L","Light", IF(J864="M","Medium", IF(J864="D","Dark","")))</f>
        <v>Medium</v>
      </c>
      <c r="P864" t="str">
        <f>_xlfn.XLOOKUP(Orders[[#This Row],[Customer ID]],customers!$A$1:$A$1001,customers!$I$1:$I$1001,"N/A",0)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"N/A", (_xlfn.XLOOKUP(C865,customers!$A$1:$A$1001,customers!$C$1:$C$1001,0)))</f>
        <v>mbirkinnz@java.com</v>
      </c>
      <c r="H865" s="2" t="str">
        <f>_xlfn.XLOOKUP(C865,customers!$A$1:$A$1001,customers!$G$1:$G$1001,"N/A",0)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L865*E865</f>
        <v>29.1</v>
      </c>
      <c r="N865" t="str">
        <f>IF(orders!I865="Rob","Robusta",IF(orders!I865="Exc","Excelsa",IF(orders!I865="Ara","Arabica",IF(orders!I865="Lib","Liberica",""))))</f>
        <v>Liberica</v>
      </c>
      <c r="O865" t="str">
        <f>IF(J865="L","Light", IF(J865="M","Medium", IF(J865="D","Dark","")))</f>
        <v>Medium</v>
      </c>
      <c r="P865" t="str">
        <f>_xlfn.XLOOKUP(Orders[[#This Row],[Customer ID]],customers!$A$1:$A$1001,customers!$I$1:$I$1001,"N/A",0)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"N/A", (_xlfn.XLOOKUP(C866,customers!$A$1:$A$1001,customers!$C$1:$C$1001,0)))</f>
        <v>rpysono0@constantcontact.com</v>
      </c>
      <c r="H866" s="2" t="str">
        <f>_xlfn.XLOOKUP(C866,customers!$A$1:$A$1001,customers!$G$1:$G$1001,"N/A",0)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L866*E866</f>
        <v>21.509999999999998</v>
      </c>
      <c r="N866" t="str">
        <f>IF(orders!I866="Rob","Robusta",IF(orders!I866="Exc","Excelsa",IF(orders!I866="Ara","Arabica",IF(orders!I866="Lib","Liberica",""))))</f>
        <v>Robusta</v>
      </c>
      <c r="O866" t="str">
        <f>IF(J866="L","Light", IF(J866="M","Medium", IF(J866="D","Dark","")))</f>
        <v>Light</v>
      </c>
      <c r="P866" t="str">
        <f>_xlfn.XLOOKUP(Orders[[#This Row],[Customer ID]],customers!$A$1:$A$1001,customers!$I$1:$I$1001,"N/A",0)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"N/A", (_xlfn.XLOOKUP(C867,customers!$A$1:$A$1001,customers!$C$1:$C$1001,0)))</f>
        <v>mmacconnechieo9@reuters.com</v>
      </c>
      <c r="H867" s="2" t="str">
        <f>_xlfn.XLOOKUP(C867,customers!$A$1:$A$1001,customers!$G$1:$G$1001,"N/A",0)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L867*E867</f>
        <v>6.75</v>
      </c>
      <c r="N867" t="str">
        <f>IF(orders!I867="Rob","Robusta",IF(orders!I867="Exc","Excelsa",IF(orders!I867="Ara","Arabica",IF(orders!I867="Lib","Liberica",""))))</f>
        <v>Arabica</v>
      </c>
      <c r="O867" t="str">
        <f>IF(J867="L","Light", IF(J867="M","Medium", IF(J867="D","Dark","")))</f>
        <v>Medium</v>
      </c>
      <c r="P867" t="str">
        <f>_xlfn.XLOOKUP(Orders[[#This Row],[Customer ID]],customers!$A$1:$A$1001,customers!$I$1:$I$1001,"N/A",0)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"N/A", (_xlfn.XLOOKUP(C868,customers!$A$1:$A$1001,customers!$C$1:$C$1001,0)))</f>
        <v>rtreachero2@usa.gov</v>
      </c>
      <c r="H868" s="2" t="str">
        <f>_xlfn.XLOOKUP(C868,customers!$A$1:$A$1001,customers!$G$1:$G$1001,"N/A",0)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L868*E868</f>
        <v>17.91</v>
      </c>
      <c r="N868" t="str">
        <f>IF(orders!I868="Rob","Robusta",IF(orders!I868="Exc","Excelsa",IF(orders!I868="Ara","Arabica",IF(orders!I868="Lib","Liberica",""))))</f>
        <v>Arabica</v>
      </c>
      <c r="O868" t="str">
        <f>IF(J868="L","Light", IF(J868="M","Medium", IF(J868="D","Dark","")))</f>
        <v>Dark</v>
      </c>
      <c r="P868" t="str">
        <f>_xlfn.XLOOKUP(Orders[[#This Row],[Customer ID]],customers!$A$1:$A$1001,customers!$I$1:$I$1001,"N/A",0)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"N/A", (_xlfn.XLOOKUP(C869,customers!$A$1:$A$1001,customers!$C$1:$C$1001,0)))</f>
        <v>bfattorinio3@quantcast.com</v>
      </c>
      <c r="H869" s="2" t="str">
        <f>_xlfn.XLOOKUP(C869,customers!$A$1:$A$1001,customers!$G$1:$G$1001,"N/A",0)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L869*E869</f>
        <v>29.784999999999997</v>
      </c>
      <c r="N869" t="str">
        <f>IF(orders!I869="Rob","Robusta",IF(orders!I869="Exc","Excelsa",IF(orders!I869="Ara","Arabica",IF(orders!I869="Lib","Liberica",""))))</f>
        <v>Arabica</v>
      </c>
      <c r="O869" t="str">
        <f>IF(J869="L","Light", IF(J869="M","Medium", IF(J869="D","Dark","")))</f>
        <v>Light</v>
      </c>
      <c r="P869" t="str">
        <f>_xlfn.XLOOKUP(Orders[[#This Row],[Customer ID]],customers!$A$1:$A$1001,customers!$I$1:$I$1001,"N/A",0)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"N/A", (_xlfn.XLOOKUP(C870,customers!$A$1:$A$1001,customers!$C$1:$C$1001,0)))</f>
        <v>mpalleskeo4@nyu.edu</v>
      </c>
      <c r="H870" s="2" t="str">
        <f>_xlfn.XLOOKUP(C870,customers!$A$1:$A$1001,customers!$G$1:$G$1001,"N/A",0)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L870*E870</f>
        <v>41.25</v>
      </c>
      <c r="N870" t="str">
        <f>IF(orders!I870="Rob","Robusta",IF(orders!I870="Exc","Excelsa",IF(orders!I870="Ara","Arabica",IF(orders!I870="Lib","Liberica",""))))</f>
        <v>Excelsa</v>
      </c>
      <c r="O870" t="str">
        <f>IF(J870="L","Light", IF(J870="M","Medium", IF(J870="D","Dark","")))</f>
        <v>Medium</v>
      </c>
      <c r="P870" t="str">
        <f>_xlfn.XLOOKUP(Orders[[#This Row],[Customer ID]],customers!$A$1:$A$1001,customers!$I$1:$I$1001,"N/A",0)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"N/A", (_xlfn.XLOOKUP(C871,customers!$A$1:$A$1001,customers!$C$1:$C$1001,0)))</f>
        <v>N/A</v>
      </c>
      <c r="H871" s="2" t="str">
        <f>_xlfn.XLOOKUP(C871,customers!$A$1:$A$1001,customers!$G$1:$G$1001,"N/A",0)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L871*E871</f>
        <v>17.91</v>
      </c>
      <c r="N871" t="str">
        <f>IF(orders!I871="Rob","Robusta",IF(orders!I871="Exc","Excelsa",IF(orders!I871="Ara","Arabica",IF(orders!I871="Lib","Liberica",""))))</f>
        <v>Robusta</v>
      </c>
      <c r="O871" t="str">
        <f>IF(J871="L","Light", IF(J871="M","Medium", IF(J871="D","Dark","")))</f>
        <v>Medium</v>
      </c>
      <c r="P871" t="str">
        <f>_xlfn.XLOOKUP(Orders[[#This Row],[Customer ID]],customers!$A$1:$A$1001,customers!$I$1:$I$1001,"N/A",0)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"N/A", (_xlfn.XLOOKUP(C872,customers!$A$1:$A$1001,customers!$C$1:$C$1001,0)))</f>
        <v>fantcliffeo6@amazon.co.jp</v>
      </c>
      <c r="H872" s="2" t="str">
        <f>_xlfn.XLOOKUP(C872,customers!$A$1:$A$1001,customers!$G$1:$G$1001,"N/A",0)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L872*E872</f>
        <v>7.29</v>
      </c>
      <c r="N872" t="str">
        <f>IF(orders!I872="Rob","Robusta",IF(orders!I872="Exc","Excelsa",IF(orders!I872="Ara","Arabica",IF(orders!I872="Lib","Liberica",""))))</f>
        <v>Excelsa</v>
      </c>
      <c r="O872" t="str">
        <f>IF(J872="L","Light", IF(J872="M","Medium", IF(J872="D","Dark","")))</f>
        <v>Dark</v>
      </c>
      <c r="P872" t="str">
        <f>_xlfn.XLOOKUP(Orders[[#This Row],[Customer ID]],customers!$A$1:$A$1001,customers!$I$1:$I$1001,"N/A",0)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"N/A", (_xlfn.XLOOKUP(C873,customers!$A$1:$A$1001,customers!$C$1:$C$1001,0)))</f>
        <v>pmatignono7@harvard.edu</v>
      </c>
      <c r="H873" s="2" t="str">
        <f>_xlfn.XLOOKUP(C873,customers!$A$1:$A$1001,customers!$G$1:$G$1001,"N/A",0)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L873*E873</f>
        <v>29.7</v>
      </c>
      <c r="N873" t="str">
        <f>IF(orders!I873="Rob","Robusta",IF(orders!I873="Exc","Excelsa",IF(orders!I873="Ara","Arabica",IF(orders!I873="Lib","Liberica",""))))</f>
        <v>Excelsa</v>
      </c>
      <c r="O873" t="str">
        <f>IF(J873="L","Light", IF(J873="M","Medium", IF(J873="D","Dark","")))</f>
        <v>Light</v>
      </c>
      <c r="P873" t="str">
        <f>_xlfn.XLOOKUP(Orders[[#This Row],[Customer ID]],customers!$A$1:$A$1001,customers!$I$1:$I$1001,"N/A",0)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"N/A", (_xlfn.XLOOKUP(C874,customers!$A$1:$A$1001,customers!$C$1:$C$1001,0)))</f>
        <v>cweondo8@theglobeandmail.com</v>
      </c>
      <c r="H874" s="2" t="str">
        <f>_xlfn.XLOOKUP(C874,customers!$A$1:$A$1001,customers!$G$1:$G$1001,"N/A",0)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L874*E874</f>
        <v>22.5</v>
      </c>
      <c r="N874" t="str">
        <f>IF(orders!I874="Rob","Robusta",IF(orders!I874="Exc","Excelsa",IF(orders!I874="Ara","Arabica",IF(orders!I874="Lib","Liberica",""))))</f>
        <v>Arabica</v>
      </c>
      <c r="O874" t="str">
        <f>IF(J874="L","Light", IF(J874="M","Medium", IF(J874="D","Dark","")))</f>
        <v>Medium</v>
      </c>
      <c r="P874" t="str">
        <f>_xlfn.XLOOKUP(Orders[[#This Row],[Customer ID]],customers!$A$1:$A$1001,customers!$I$1:$I$1001,"N/A",0)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"N/A", (_xlfn.XLOOKUP(C875,customers!$A$1:$A$1001,customers!$C$1:$C$1001,0)))</f>
        <v>mmacconnechieo9@reuters.com</v>
      </c>
      <c r="H875" s="2" t="str">
        <f>_xlfn.XLOOKUP(C875,customers!$A$1:$A$1001,customers!$G$1:$G$1001,"N/A",0)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L875*E875</f>
        <v>11.94</v>
      </c>
      <c r="N875" t="str">
        <f>IF(orders!I875="Rob","Robusta",IF(orders!I875="Exc","Excelsa",IF(orders!I875="Ara","Arabica",IF(orders!I875="Lib","Liberica",""))))</f>
        <v>Robusta</v>
      </c>
      <c r="O875" t="str">
        <f>IF(J875="L","Light", IF(J875="M","Medium", IF(J875="D","Dark","")))</f>
        <v>Medium</v>
      </c>
      <c r="P875" t="str">
        <f>_xlfn.XLOOKUP(Orders[[#This Row],[Customer ID]],customers!$A$1:$A$1001,customers!$I$1:$I$1001,"N/A",0)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"N/A", (_xlfn.XLOOKUP(C876,customers!$A$1:$A$1001,customers!$C$1:$C$1001,0)))</f>
        <v>jskentelberyoa@paypal.com</v>
      </c>
      <c r="H876" s="2" t="str">
        <f>_xlfn.XLOOKUP(C876,customers!$A$1:$A$1001,customers!$G$1:$G$1001,"N/A",0)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L876*E876</f>
        <v>25.9</v>
      </c>
      <c r="N876" t="str">
        <f>IF(orders!I876="Rob","Robusta",IF(orders!I876="Exc","Excelsa",IF(orders!I876="Ara","Arabica",IF(orders!I876="Lib","Liberica",""))))</f>
        <v>Arabica</v>
      </c>
      <c r="O876" t="str">
        <f>IF(J876="L","Light", IF(J876="M","Medium", IF(J876="D","Dark","")))</f>
        <v>Light</v>
      </c>
      <c r="P876" t="str">
        <f>_xlfn.XLOOKUP(Orders[[#This Row],[Customer ID]],customers!$A$1:$A$1001,customers!$I$1:$I$1001,"N/A",0)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"N/A", (_xlfn.XLOOKUP(C877,customers!$A$1:$A$1001,customers!$C$1:$C$1001,0)))</f>
        <v>ocomberob@goo.gl</v>
      </c>
      <c r="H877" s="2" t="str">
        <f>_xlfn.XLOOKUP(C877,customers!$A$1:$A$1001,customers!$G$1:$G$1001,"N/A",0)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L877*E877</f>
        <v>43.650000000000006</v>
      </c>
      <c r="N877" t="str">
        <f>IF(orders!I877="Rob","Robusta",IF(orders!I877="Exc","Excelsa",IF(orders!I877="Ara","Arabica",IF(orders!I877="Lib","Liberica",""))))</f>
        <v>Liberica</v>
      </c>
      <c r="O877" t="str">
        <f>IF(J877="L","Light", IF(J877="M","Medium", IF(J877="D","Dark","")))</f>
        <v>Medium</v>
      </c>
      <c r="P877" t="str">
        <f>_xlfn.XLOOKUP(Orders[[#This Row],[Customer ID]],customers!$A$1:$A$1001,customers!$I$1:$I$1001,"N/A",0)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"N/A", (_xlfn.XLOOKUP(C878,customers!$A$1:$A$1001,customers!$C$1:$C$1001,0)))</f>
        <v>ocomberob@goo.gl</v>
      </c>
      <c r="H878" s="2" t="str">
        <f>_xlfn.XLOOKUP(C878,customers!$A$1:$A$1001,customers!$G$1:$G$1001,"N/A",0)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L878*E878</f>
        <v>46.62</v>
      </c>
      <c r="N878" t="str">
        <f>IF(orders!I878="Rob","Robusta",IF(orders!I878="Exc","Excelsa",IF(orders!I878="Ara","Arabica",IF(orders!I878="Lib","Liberica",""))))</f>
        <v>Arabica</v>
      </c>
      <c r="O878" t="str">
        <f>IF(J878="L","Light", IF(J878="M","Medium", IF(J878="D","Dark","")))</f>
        <v>Light</v>
      </c>
      <c r="P878" t="str">
        <f>_xlfn.XLOOKUP(Orders[[#This Row],[Customer ID]],customers!$A$1:$A$1001,customers!$I$1:$I$1001,"N/A",0)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"N/A", (_xlfn.XLOOKUP(C879,customers!$A$1:$A$1001,customers!$C$1:$C$1001,0)))</f>
        <v>ztramelod@netlog.com</v>
      </c>
      <c r="H879" s="2" t="str">
        <f>_xlfn.XLOOKUP(C879,customers!$A$1:$A$1001,customers!$G$1:$G$1001,"N/A",0)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L879*E879</f>
        <v>28.53</v>
      </c>
      <c r="N879" t="str">
        <f>IF(orders!I879="Rob","Robusta",IF(orders!I879="Exc","Excelsa",IF(orders!I879="Ara","Arabica",IF(orders!I879="Lib","Liberica",""))))</f>
        <v>Liberica</v>
      </c>
      <c r="O879" t="str">
        <f>IF(J879="L","Light", IF(J879="M","Medium", IF(J879="D","Dark","")))</f>
        <v>Light</v>
      </c>
      <c r="P879" t="str">
        <f>_xlfn.XLOOKUP(Orders[[#This Row],[Customer ID]],customers!$A$1:$A$1001,customers!$I$1:$I$1001,"N/A",0)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"N/A", (_xlfn.XLOOKUP(C880,customers!$A$1:$A$1001,customers!$C$1:$C$1001,0)))</f>
        <v>N/A</v>
      </c>
      <c r="H880" s="2" t="str">
        <f>_xlfn.XLOOKUP(C880,customers!$A$1:$A$1001,customers!$G$1:$G$1001,"N/A",0)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L880*E880</f>
        <v>27.484999999999996</v>
      </c>
      <c r="N880" t="str">
        <f>IF(orders!I880="Rob","Robusta",IF(orders!I880="Exc","Excelsa",IF(orders!I880="Ara","Arabica",IF(orders!I880="Lib","Liberica",""))))</f>
        <v>Robusta</v>
      </c>
      <c r="O880" t="str">
        <f>IF(J880="L","Light", IF(J880="M","Medium", IF(J880="D","Dark","")))</f>
        <v>Light</v>
      </c>
      <c r="P880" t="str">
        <f>_xlfn.XLOOKUP(Orders[[#This Row],[Customer ID]],customers!$A$1:$A$1001,customers!$I$1:$I$1001,"N/A",0)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"N/A", (_xlfn.XLOOKUP(C881,customers!$A$1:$A$1001,customers!$C$1:$C$1001,0)))</f>
        <v>N/A</v>
      </c>
      <c r="H881" s="2" t="str">
        <f>_xlfn.XLOOKUP(C881,customers!$A$1:$A$1001,customers!$G$1:$G$1001,"N/A",0)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L881*E881</f>
        <v>10.935</v>
      </c>
      <c r="N881" t="str">
        <f>IF(orders!I881="Rob","Robusta",IF(orders!I881="Exc","Excelsa",IF(orders!I881="Ara","Arabica",IF(orders!I881="Lib","Liberica",""))))</f>
        <v>Excelsa</v>
      </c>
      <c r="O881" t="str">
        <f>IF(J881="L","Light", IF(J881="M","Medium", IF(J881="D","Dark","")))</f>
        <v>Dark</v>
      </c>
      <c r="P881" t="str">
        <f>_xlfn.XLOOKUP(Orders[[#This Row],[Customer ID]],customers!$A$1:$A$1001,customers!$I$1:$I$1001,"N/A",0)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"N/A", (_xlfn.XLOOKUP(C882,customers!$A$1:$A$1001,customers!$C$1:$C$1001,0)))</f>
        <v>chatfullog@ebay.com</v>
      </c>
      <c r="H882" s="2" t="str">
        <f>_xlfn.XLOOKUP(C882,customers!$A$1:$A$1001,customers!$G$1:$G$1001,"N/A",0)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L882*E882</f>
        <v>7.169999999999999</v>
      </c>
      <c r="N882" t="str">
        <f>IF(orders!I882="Rob","Robusta",IF(orders!I882="Exc","Excelsa",IF(orders!I882="Ara","Arabica",IF(orders!I882="Lib","Liberica",""))))</f>
        <v>Robusta</v>
      </c>
      <c r="O882" t="str">
        <f>IF(J882="L","Light", IF(J882="M","Medium", IF(J882="D","Dark","")))</f>
        <v>Light</v>
      </c>
      <c r="P882" t="str">
        <f>_xlfn.XLOOKUP(Orders[[#This Row],[Customer ID]],customers!$A$1:$A$1001,customers!$I$1:$I$1001,"N/A",0)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"N/A", (_xlfn.XLOOKUP(C883,customers!$A$1:$A$1001,customers!$C$1:$C$1001,0)))</f>
        <v>N/A</v>
      </c>
      <c r="H883" s="2" t="str">
        <f>_xlfn.XLOOKUP(C883,customers!$A$1:$A$1001,customers!$G$1:$G$1001,"N/A",0)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L883*E883</f>
        <v>23.31</v>
      </c>
      <c r="N883" t="str">
        <f>IF(orders!I883="Rob","Robusta",IF(orders!I883="Exc","Excelsa",IF(orders!I883="Ara","Arabica",IF(orders!I883="Lib","Liberica",""))))</f>
        <v>Arabica</v>
      </c>
      <c r="O883" t="str">
        <f>IF(J883="L","Light", IF(J883="M","Medium", IF(J883="D","Dark","")))</f>
        <v>Light</v>
      </c>
      <c r="P883" t="str">
        <f>_xlfn.XLOOKUP(Orders[[#This Row],[Customer ID]],customers!$A$1:$A$1001,customers!$I$1:$I$1001,"N/A",0)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"N/A", (_xlfn.XLOOKUP(C884,customers!$A$1:$A$1001,customers!$C$1:$C$1001,0)))</f>
        <v>kmarrisonoq@dropbox.com</v>
      </c>
      <c r="H884" s="2" t="str">
        <f>_xlfn.XLOOKUP(C884,customers!$A$1:$A$1001,customers!$G$1:$G$1001,"N/A",0)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L884*E884</f>
        <v>114.42499999999998</v>
      </c>
      <c r="N884" t="str">
        <f>IF(orders!I884="Rob","Robusta",IF(orders!I884="Exc","Excelsa",IF(orders!I884="Ara","Arabica",IF(orders!I884="Lib","Liberica",""))))</f>
        <v>Arabica</v>
      </c>
      <c r="O884" t="str">
        <f>IF(J884="L","Light", IF(J884="M","Medium", IF(J884="D","Dark","")))</f>
        <v>Dark</v>
      </c>
      <c r="P884" t="str">
        <f>_xlfn.XLOOKUP(Orders[[#This Row],[Customer ID]],customers!$A$1:$A$1001,customers!$I$1:$I$1001,"N/A",0)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"N/A", (_xlfn.XLOOKUP(C885,customers!$A$1:$A$1001,customers!$C$1:$C$1001,0)))</f>
        <v>lagnolooj@pinterest.com</v>
      </c>
      <c r="H885" s="2" t="str">
        <f>_xlfn.XLOOKUP(C885,customers!$A$1:$A$1001,customers!$G$1:$G$1001,"N/A",0)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L885*E885</f>
        <v>77.624999999999986</v>
      </c>
      <c r="N885" t="str">
        <f>IF(orders!I885="Rob","Robusta",IF(orders!I885="Exc","Excelsa",IF(orders!I885="Ara","Arabica",IF(orders!I885="Lib","Liberica",""))))</f>
        <v>Arabica</v>
      </c>
      <c r="O885" t="str">
        <f>IF(J885="L","Light", IF(J885="M","Medium", IF(J885="D","Dark","")))</f>
        <v>Medium</v>
      </c>
      <c r="P885" t="str">
        <f>_xlfn.XLOOKUP(Orders[[#This Row],[Customer ID]],customers!$A$1:$A$1001,customers!$I$1:$I$1001,"N/A",0)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"N/A", (_xlfn.XLOOKUP(C886,customers!$A$1:$A$1001,customers!$C$1:$C$1001,0)))</f>
        <v>dkiddyok@fda.gov</v>
      </c>
      <c r="H886" s="2" t="str">
        <f>_xlfn.XLOOKUP(C886,customers!$A$1:$A$1001,customers!$G$1:$G$1001,"N/A",0)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L886*E886</f>
        <v>5.3699999999999992</v>
      </c>
      <c r="N886" t="str">
        <f>IF(orders!I886="Rob","Robusta",IF(orders!I886="Exc","Excelsa",IF(orders!I886="Ara","Arabica",IF(orders!I886="Lib","Liberica",""))))</f>
        <v>Robusta</v>
      </c>
      <c r="O886" t="str">
        <f>IF(J886="L","Light", IF(J886="M","Medium", IF(J886="D","Dark","")))</f>
        <v>Dark</v>
      </c>
      <c r="P886" t="str">
        <f>_xlfn.XLOOKUP(Orders[[#This Row],[Customer ID]],customers!$A$1:$A$1001,customers!$I$1:$I$1001,"N/A",0)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"N/A", (_xlfn.XLOOKUP(C887,customers!$A$1:$A$1001,customers!$C$1:$C$1001,0)))</f>
        <v>hpetroulisol@state.tx.us</v>
      </c>
      <c r="H887" s="2" t="str">
        <f>_xlfn.XLOOKUP(C887,customers!$A$1:$A$1001,customers!$G$1:$G$1001,"N/A",0)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L887*E887</f>
        <v>123.50999999999999</v>
      </c>
      <c r="N887" t="str">
        <f>IF(orders!I887="Rob","Robusta",IF(orders!I887="Exc","Excelsa",IF(orders!I887="Ara","Arabica",IF(orders!I887="Lib","Liberica",""))))</f>
        <v>Robusta</v>
      </c>
      <c r="O887" t="str">
        <f>IF(J887="L","Light", IF(J887="M","Medium", IF(J887="D","Dark","")))</f>
        <v>Dark</v>
      </c>
      <c r="P887" t="str">
        <f>_xlfn.XLOOKUP(Orders[[#This Row],[Customer ID]],customers!$A$1:$A$1001,customers!$I$1:$I$1001,"N/A",0)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"N/A", (_xlfn.XLOOKUP(C888,customers!$A$1:$A$1001,customers!$C$1:$C$1001,0)))</f>
        <v>mschollom@taobao.com</v>
      </c>
      <c r="H888" s="2" t="str">
        <f>_xlfn.XLOOKUP(C888,customers!$A$1:$A$1001,customers!$G$1:$G$1001,"N/A",0)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L888*E888</f>
        <v>17.46</v>
      </c>
      <c r="N888" t="str">
        <f>IF(orders!I888="Rob","Robusta",IF(orders!I888="Exc","Excelsa",IF(orders!I888="Ara","Arabica",IF(orders!I888="Lib","Liberica",""))))</f>
        <v>Liberica</v>
      </c>
      <c r="O888" t="str">
        <f>IF(J888="L","Light", IF(J888="M","Medium", IF(J888="D","Dark","")))</f>
        <v>Medium</v>
      </c>
      <c r="P888" t="str">
        <f>_xlfn.XLOOKUP(Orders[[#This Row],[Customer ID]],customers!$A$1:$A$1001,customers!$I$1:$I$1001,"N/A",0)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"N/A", (_xlfn.XLOOKUP(C889,customers!$A$1:$A$1001,customers!$C$1:$C$1001,0)))</f>
        <v>kfersonon@g.co</v>
      </c>
      <c r="H889" s="2" t="str">
        <f>_xlfn.XLOOKUP(C889,customers!$A$1:$A$1001,customers!$G$1:$G$1001,"N/A",0)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L889*E889</f>
        <v>13.365</v>
      </c>
      <c r="N889" t="str">
        <f>IF(orders!I889="Rob","Robusta",IF(orders!I889="Exc","Excelsa",IF(orders!I889="Ara","Arabica",IF(orders!I889="Lib","Liberica",""))))</f>
        <v>Excelsa</v>
      </c>
      <c r="O889" t="str">
        <f>IF(J889="L","Light", IF(J889="M","Medium", IF(J889="D","Dark","")))</f>
        <v>Light</v>
      </c>
      <c r="P889" t="str">
        <f>_xlfn.XLOOKUP(Orders[[#This Row],[Customer ID]],customers!$A$1:$A$1001,customers!$I$1:$I$1001,"N/A",0)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"N/A", (_xlfn.XLOOKUP(C890,customers!$A$1:$A$1001,customers!$C$1:$C$1001,0)))</f>
        <v>bkellowayoo@omniture.com</v>
      </c>
      <c r="H890" s="2" t="str">
        <f>_xlfn.XLOOKUP(C890,customers!$A$1:$A$1001,customers!$G$1:$G$1001,"N/A",0)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L890*E890</f>
        <v>7.77</v>
      </c>
      <c r="N890" t="str">
        <f>IF(orders!I890="Rob","Robusta",IF(orders!I890="Exc","Excelsa",IF(orders!I890="Ara","Arabica",IF(orders!I890="Lib","Liberica",""))))</f>
        <v>Arabica</v>
      </c>
      <c r="O890" t="str">
        <f>IF(J890="L","Light", IF(J890="M","Medium", IF(J890="D","Dark","")))</f>
        <v>Light</v>
      </c>
      <c r="P890" t="str">
        <f>_xlfn.XLOOKUP(Orders[[#This Row],[Customer ID]],customers!$A$1:$A$1001,customers!$I$1:$I$1001,"N/A",0)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"N/A", (_xlfn.XLOOKUP(C891,customers!$A$1:$A$1001,customers!$C$1:$C$1001,0)))</f>
        <v>soliffeop@yellowbook.com</v>
      </c>
      <c r="H891" s="2" t="str">
        <f>_xlfn.XLOOKUP(C891,customers!$A$1:$A$1001,customers!$G$1:$G$1001,"N/A",0)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L891*E891</f>
        <v>2.6849999999999996</v>
      </c>
      <c r="N891" t="str">
        <f>IF(orders!I891="Rob","Robusta",IF(orders!I891="Exc","Excelsa",IF(orders!I891="Ara","Arabica",IF(orders!I891="Lib","Liberica",""))))</f>
        <v>Robusta</v>
      </c>
      <c r="O891" t="str">
        <f>IF(J891="L","Light", IF(J891="M","Medium", IF(J891="D","Dark","")))</f>
        <v>Dark</v>
      </c>
      <c r="P891" t="str">
        <f>_xlfn.XLOOKUP(Orders[[#This Row],[Customer ID]],customers!$A$1:$A$1001,customers!$I$1:$I$1001,"N/A",0)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"N/A", (_xlfn.XLOOKUP(C892,customers!$A$1:$A$1001,customers!$C$1:$C$1001,0)))</f>
        <v>kmarrisonoq@dropbox.com</v>
      </c>
      <c r="H892" s="2" t="str">
        <f>_xlfn.XLOOKUP(C892,customers!$A$1:$A$1001,customers!$G$1:$G$1001,"N/A",0)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L892*E892</f>
        <v>20.584999999999997</v>
      </c>
      <c r="N892" t="str">
        <f>IF(orders!I892="Rob","Robusta",IF(orders!I892="Exc","Excelsa",IF(orders!I892="Ara","Arabica",IF(orders!I892="Lib","Liberica",""))))</f>
        <v>Robusta</v>
      </c>
      <c r="O892" t="str">
        <f>IF(J892="L","Light", IF(J892="M","Medium", IF(J892="D","Dark","")))</f>
        <v>Dark</v>
      </c>
      <c r="P892" t="str">
        <f>_xlfn.XLOOKUP(Orders[[#This Row],[Customer ID]],customers!$A$1:$A$1001,customers!$I$1:$I$1001,"N/A",0)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"N/A", (_xlfn.XLOOKUP(C893,customers!$A$1:$A$1001,customers!$C$1:$C$1001,0)))</f>
        <v>cdolohuntyor@dailymail.co.uk</v>
      </c>
      <c r="H893" s="2" t="str">
        <f>_xlfn.XLOOKUP(C893,customers!$A$1:$A$1001,customers!$G$1:$G$1001,"N/A",0)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L893*E893</f>
        <v>114.42499999999998</v>
      </c>
      <c r="N893" t="str">
        <f>IF(orders!I893="Rob","Robusta",IF(orders!I893="Exc","Excelsa",IF(orders!I893="Ara","Arabica",IF(orders!I893="Lib","Liberica",""))))</f>
        <v>Arabica</v>
      </c>
      <c r="O893" t="str">
        <f>IF(J893="L","Light", IF(J893="M","Medium", IF(J893="D","Dark","")))</f>
        <v>Dark</v>
      </c>
      <c r="P893" t="str">
        <f>_xlfn.XLOOKUP(Orders[[#This Row],[Customer ID]],customers!$A$1:$A$1001,customers!$I$1:$I$1001,"N/A",0)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"N/A", (_xlfn.XLOOKUP(C894,customers!$A$1:$A$1001,customers!$C$1:$C$1001,0)))</f>
        <v>pvasilenkoos@addtoany.com</v>
      </c>
      <c r="H894" s="2" t="str">
        <f>_xlfn.XLOOKUP(C894,customers!$A$1:$A$1001,customers!$G$1:$G$1001,"N/A",0)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L894*E894</f>
        <v>20.625</v>
      </c>
      <c r="N894" t="str">
        <f>IF(orders!I894="Rob","Robusta",IF(orders!I894="Exc","Excelsa",IF(orders!I894="Ara","Arabica",IF(orders!I894="Lib","Liberica",""))))</f>
        <v>Excelsa</v>
      </c>
      <c r="O894" t="str">
        <f>IF(J894="L","Light", IF(J894="M","Medium", IF(J894="D","Dark","")))</f>
        <v>Medium</v>
      </c>
      <c r="P894" t="str">
        <f>_xlfn.XLOOKUP(Orders[[#This Row],[Customer ID]],customers!$A$1:$A$1001,customers!$I$1:$I$1001,"N/A",0)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"N/A", (_xlfn.XLOOKUP(C895,customers!$A$1:$A$1001,customers!$C$1:$C$1001,0)))</f>
        <v>rschankelborgot@ameblo.jp</v>
      </c>
      <c r="H895" s="2" t="str">
        <f>_xlfn.XLOOKUP(C895,customers!$A$1:$A$1001,customers!$G$1:$G$1001,"N/A",0)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L895*E895</f>
        <v>57.06</v>
      </c>
      <c r="N895" t="str">
        <f>IF(orders!I895="Rob","Robusta",IF(orders!I895="Exc","Excelsa",IF(orders!I895="Ara","Arabica",IF(orders!I895="Lib","Liberica",""))))</f>
        <v>Liberica</v>
      </c>
      <c r="O895" t="str">
        <f>IF(J895="L","Light", IF(J895="M","Medium", IF(J895="D","Dark","")))</f>
        <v>Light</v>
      </c>
      <c r="P895" t="str">
        <f>_xlfn.XLOOKUP(Orders[[#This Row],[Customer ID]],customers!$A$1:$A$1001,customers!$I$1:$I$1001,"N/A",0)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"N/A", (_xlfn.XLOOKUP(C896,customers!$A$1:$A$1001,customers!$C$1:$C$1001,0)))</f>
        <v>N/A</v>
      </c>
      <c r="H896" s="2" t="str">
        <f>_xlfn.XLOOKUP(C896,customers!$A$1:$A$1001,customers!$G$1:$G$1001,"N/A",0)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L896*E896</f>
        <v>82.339999999999989</v>
      </c>
      <c r="N896" t="str">
        <f>IF(orders!I896="Rob","Robusta",IF(orders!I896="Exc","Excelsa",IF(orders!I896="Ara","Arabica",IF(orders!I896="Lib","Liberica",""))))</f>
        <v>Robusta</v>
      </c>
      <c r="O896" t="str">
        <f>IF(J896="L","Light", IF(J896="M","Medium", IF(J896="D","Dark","")))</f>
        <v>Dark</v>
      </c>
      <c r="P896" t="str">
        <f>_xlfn.XLOOKUP(Orders[[#This Row],[Customer ID]],customers!$A$1:$A$1001,customers!$I$1:$I$1001,"N/A",0)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"N/A", (_xlfn.XLOOKUP(C897,customers!$A$1:$A$1001,customers!$C$1:$C$1001,0)))</f>
        <v>N/A</v>
      </c>
      <c r="H897" s="2" t="str">
        <f>_xlfn.XLOOKUP(C897,customers!$A$1:$A$1001,customers!$G$1:$G$1001,"N/A",0)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L897*E897</f>
        <v>158.12499999999997</v>
      </c>
      <c r="N897" t="str">
        <f>IF(orders!I897="Rob","Robusta",IF(orders!I897="Exc","Excelsa",IF(orders!I897="Ara","Arabica",IF(orders!I897="Lib","Liberica",""))))</f>
        <v>Excelsa</v>
      </c>
      <c r="O897" t="str">
        <f>IF(J897="L","Light", IF(J897="M","Medium", IF(J897="D","Dark","")))</f>
        <v>Medium</v>
      </c>
      <c r="P897" t="str">
        <f>_xlfn.XLOOKUP(Orders[[#This Row],[Customer ID]],customers!$A$1:$A$1001,customers!$I$1:$I$1001,"N/A",0)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"N/A", (_xlfn.XLOOKUP(C898,customers!$A$1:$A$1001,customers!$C$1:$C$1001,0)))</f>
        <v>bcargenow@geocities.jp</v>
      </c>
      <c r="H898" s="2" t="str">
        <f>_xlfn.XLOOKUP(C898,customers!$A$1:$A$1001,customers!$G$1:$G$1001,"N/A",0)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L898*E898</f>
        <v>32.22</v>
      </c>
      <c r="N898" t="str">
        <f>IF(orders!I898="Rob","Robusta",IF(orders!I898="Exc","Excelsa",IF(orders!I898="Ara","Arabica",IF(orders!I898="Lib","Liberica",""))))</f>
        <v>Robusta</v>
      </c>
      <c r="O898" t="str">
        <f>IF(J898="L","Light", IF(J898="M","Medium", IF(J898="D","Dark","")))</f>
        <v>Dark</v>
      </c>
      <c r="P898" t="str">
        <f>_xlfn.XLOOKUP(Orders[[#This Row],[Customer ID]],customers!$A$1:$A$1001,customers!$I$1:$I$1001,"N/A",0)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"N/A", (_xlfn.XLOOKUP(C899,customers!$A$1:$A$1001,customers!$C$1:$C$1001,0)))</f>
        <v>rsticklerox@printfriendly.com</v>
      </c>
      <c r="H899" s="2" t="str">
        <f>_xlfn.XLOOKUP(C899,customers!$A$1:$A$1001,customers!$G$1:$G$1001,"N/A",0)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L899*E899</f>
        <v>24.3</v>
      </c>
      <c r="N899" t="str">
        <f>IF(orders!I899="Rob","Robusta",IF(orders!I899="Exc","Excelsa",IF(orders!I899="Ara","Arabica",IF(orders!I899="Lib","Liberica",""))))</f>
        <v>Excelsa</v>
      </c>
      <c r="O899" t="str">
        <f>IF(J899="L","Light", IF(J899="M","Medium", IF(J899="D","Dark","")))</f>
        <v>Dark</v>
      </c>
      <c r="P899" t="str">
        <f>_xlfn.XLOOKUP(Orders[[#This Row],[Customer ID]],customers!$A$1:$A$1001,customers!$I$1:$I$1001,"N/A",0)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"N/A", (_xlfn.XLOOKUP(C900,customers!$A$1:$A$1001,customers!$C$1:$C$1001,0)))</f>
        <v>N/A</v>
      </c>
      <c r="H900" s="2" t="str">
        <f>_xlfn.XLOOKUP(C900,customers!$A$1:$A$1001,customers!$G$1:$G$1001,"N/A",0)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L900*E900</f>
        <v>35.849999999999994</v>
      </c>
      <c r="N900" t="str">
        <f>IF(orders!I900="Rob","Robusta",IF(orders!I900="Exc","Excelsa",IF(orders!I900="Ara","Arabica",IF(orders!I900="Lib","Liberica",""))))</f>
        <v>Robusta</v>
      </c>
      <c r="O900" t="str">
        <f>IF(J900="L","Light", IF(J900="M","Medium", IF(J900="D","Dark","")))</f>
        <v>Light</v>
      </c>
      <c r="P900" t="str">
        <f>_xlfn.XLOOKUP(Orders[[#This Row],[Customer ID]],customers!$A$1:$A$1001,customers!$I$1:$I$1001,"N/A",0)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"N/A", (_xlfn.XLOOKUP(C901,customers!$A$1:$A$1001,customers!$C$1:$C$1001,0)))</f>
        <v>N/A</v>
      </c>
      <c r="H901" s="2" t="str">
        <f>_xlfn.XLOOKUP(C901,customers!$A$1:$A$1001,customers!$G$1:$G$1001,"N/A",0)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L901*E901</f>
        <v>72.75</v>
      </c>
      <c r="N901" t="str">
        <f>IF(orders!I901="Rob","Robusta",IF(orders!I901="Exc","Excelsa",IF(orders!I901="Ara","Arabica",IF(orders!I901="Lib","Liberica",""))))</f>
        <v>Liberica</v>
      </c>
      <c r="O901" t="str">
        <f>IF(J901="L","Light", IF(J901="M","Medium", IF(J901="D","Dark","")))</f>
        <v>Medium</v>
      </c>
      <c r="P901" t="str">
        <f>_xlfn.XLOOKUP(Orders[[#This Row],[Customer ID]],customers!$A$1:$A$1001,customers!$I$1:$I$1001,"N/A",0)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"N/A", (_xlfn.XLOOKUP(C902,customers!$A$1:$A$1001,customers!$C$1:$C$1001,0)))</f>
        <v>N/A</v>
      </c>
      <c r="H902" s="2" t="str">
        <f>_xlfn.XLOOKUP(C902,customers!$A$1:$A$1001,customers!$G$1:$G$1001,"N/A",0)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L902*E902</f>
        <v>47.55</v>
      </c>
      <c r="N902" t="str">
        <f>IF(orders!I902="Rob","Robusta",IF(orders!I902="Exc","Excelsa",IF(orders!I902="Ara","Arabica",IF(orders!I902="Lib","Liberica",""))))</f>
        <v>Liberica</v>
      </c>
      <c r="O902" t="str">
        <f>IF(J902="L","Light", IF(J902="M","Medium", IF(J902="D","Dark","")))</f>
        <v>Light</v>
      </c>
      <c r="P902" t="str">
        <f>_xlfn.XLOOKUP(Orders[[#This Row],[Customer ID]],customers!$A$1:$A$1001,customers!$I$1:$I$1001,"N/A",0)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"N/A", (_xlfn.XLOOKUP(C903,customers!$A$1:$A$1001,customers!$C$1:$C$1001,0)))</f>
        <v>djevonp1@ibm.com</v>
      </c>
      <c r="H903" s="2" t="str">
        <f>_xlfn.XLOOKUP(C903,customers!$A$1:$A$1001,customers!$G$1:$G$1001,"N/A",0)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L903*E903</f>
        <v>3.5849999999999995</v>
      </c>
      <c r="N903" t="str">
        <f>IF(orders!I903="Rob","Robusta",IF(orders!I903="Exc","Excelsa",IF(orders!I903="Ara","Arabica",IF(orders!I903="Lib","Liberica",""))))</f>
        <v>Robusta</v>
      </c>
      <c r="O903" t="str">
        <f>IF(J903="L","Light", IF(J903="M","Medium", IF(J903="D","Dark","")))</f>
        <v>Light</v>
      </c>
      <c r="P903" t="str">
        <f>_xlfn.XLOOKUP(Orders[[#This Row],[Customer ID]],customers!$A$1:$A$1001,customers!$I$1:$I$1001,"N/A",0)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"N/A", (_xlfn.XLOOKUP(C904,customers!$A$1:$A$1001,customers!$C$1:$C$1001,0)))</f>
        <v>hrannerp2@omniture.com</v>
      </c>
      <c r="H904" s="2" t="str">
        <f>_xlfn.XLOOKUP(C904,customers!$A$1:$A$1001,customers!$G$1:$G$1001,"N/A",0)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L904*E904</f>
        <v>158.12499999999997</v>
      </c>
      <c r="N904" t="str">
        <f>IF(orders!I904="Rob","Robusta",IF(orders!I904="Exc","Excelsa",IF(orders!I904="Ara","Arabica",IF(orders!I904="Lib","Liberica",""))))</f>
        <v>Excelsa</v>
      </c>
      <c r="O904" t="str">
        <f>IF(J904="L","Light", IF(J904="M","Medium", IF(J904="D","Dark","")))</f>
        <v>Medium</v>
      </c>
      <c r="P904" t="str">
        <f>_xlfn.XLOOKUP(Orders[[#This Row],[Customer ID]],customers!$A$1:$A$1001,customers!$I$1:$I$1001,"N/A",0)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"N/A", (_xlfn.XLOOKUP(C905,customers!$A$1:$A$1001,customers!$C$1:$C$1001,0)))</f>
        <v>bimriep3@addtoany.com</v>
      </c>
      <c r="H905" s="2" t="str">
        <f>_xlfn.XLOOKUP(C905,customers!$A$1:$A$1001,customers!$G$1:$G$1001,"N/A",0)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L905*E905</f>
        <v>17.46</v>
      </c>
      <c r="N905" t="str">
        <f>IF(orders!I905="Rob","Robusta",IF(orders!I905="Exc","Excelsa",IF(orders!I905="Ara","Arabica",IF(orders!I905="Lib","Liberica",""))))</f>
        <v>Liberica</v>
      </c>
      <c r="O905" t="str">
        <f>IF(J905="L","Light", IF(J905="M","Medium", IF(J905="D","Dark","")))</f>
        <v>Medium</v>
      </c>
      <c r="P905" t="str">
        <f>_xlfn.XLOOKUP(Orders[[#This Row],[Customer ID]],customers!$A$1:$A$1001,customers!$I$1:$I$1001,"N/A",0)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"N/A", (_xlfn.XLOOKUP(C906,customers!$A$1:$A$1001,customers!$C$1:$C$1001,0)))</f>
        <v>dsopperp4@eventbrite.com</v>
      </c>
      <c r="H906" s="2" t="str">
        <f>_xlfn.XLOOKUP(C906,customers!$A$1:$A$1001,customers!$G$1:$G$1001,"N/A",0)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L906*E906</f>
        <v>148.92499999999998</v>
      </c>
      <c r="N906" t="str">
        <f>IF(orders!I906="Rob","Robusta",IF(orders!I906="Exc","Excelsa",IF(orders!I906="Ara","Arabica",IF(orders!I906="Lib","Liberica",""))))</f>
        <v>Arabica</v>
      </c>
      <c r="O906" t="str">
        <f>IF(J906="L","Light", IF(J906="M","Medium", IF(J906="D","Dark","")))</f>
        <v>Light</v>
      </c>
      <c r="P906" t="str">
        <f>_xlfn.XLOOKUP(Orders[[#This Row],[Customer ID]],customers!$A$1:$A$1001,customers!$I$1:$I$1001,"N/A",0)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"N/A", (_xlfn.XLOOKUP(C907,customers!$A$1:$A$1001,customers!$C$1:$C$1001,0)))</f>
        <v>N/A</v>
      </c>
      <c r="H907" s="2" t="str">
        <f>_xlfn.XLOOKUP(C907,customers!$A$1:$A$1001,customers!$G$1:$G$1001,"N/A",0)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L907*E907</f>
        <v>40.5</v>
      </c>
      <c r="N907" t="str">
        <f>IF(orders!I907="Rob","Robusta",IF(orders!I907="Exc","Excelsa",IF(orders!I907="Ara","Arabica",IF(orders!I907="Lib","Liberica",""))))</f>
        <v>Arabica</v>
      </c>
      <c r="O907" t="str">
        <f>IF(J907="L","Light", IF(J907="M","Medium", IF(J907="D","Dark","")))</f>
        <v>Medium</v>
      </c>
      <c r="P907" t="str">
        <f>_xlfn.XLOOKUP(Orders[[#This Row],[Customer ID]],customers!$A$1:$A$1001,customers!$I$1:$I$1001,"N/A",0)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"N/A", (_xlfn.XLOOKUP(C908,customers!$A$1:$A$1001,customers!$C$1:$C$1001,0)))</f>
        <v>lledgleyp6@de.vu</v>
      </c>
      <c r="H908" s="2" t="str">
        <f>_xlfn.XLOOKUP(C908,customers!$A$1:$A$1001,customers!$G$1:$G$1001,"N/A",0)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L908*E908</f>
        <v>27</v>
      </c>
      <c r="N908" t="str">
        <f>IF(orders!I908="Rob","Robusta",IF(orders!I908="Exc","Excelsa",IF(orders!I908="Ara","Arabica",IF(orders!I908="Lib","Liberica",""))))</f>
        <v>Arabica</v>
      </c>
      <c r="O908" t="str">
        <f>IF(J908="L","Light", IF(J908="M","Medium", IF(J908="D","Dark","")))</f>
        <v>Medium</v>
      </c>
      <c r="P908" t="str">
        <f>_xlfn.XLOOKUP(Orders[[#This Row],[Customer ID]],customers!$A$1:$A$1001,customers!$I$1:$I$1001,"N/A",0)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"N/A", (_xlfn.XLOOKUP(C909,customers!$A$1:$A$1001,customers!$C$1:$C$1001,0)))</f>
        <v>tmenaryp7@phoca.cz</v>
      </c>
      <c r="H909" s="2" t="str">
        <f>_xlfn.XLOOKUP(C909,customers!$A$1:$A$1001,customers!$G$1:$G$1001,"N/A",0)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L909*E909</f>
        <v>38.849999999999994</v>
      </c>
      <c r="N909" t="str">
        <f>IF(orders!I909="Rob","Robusta",IF(orders!I909="Exc","Excelsa",IF(orders!I909="Ara","Arabica",IF(orders!I909="Lib","Liberica",""))))</f>
        <v>Liberica</v>
      </c>
      <c r="O909" t="str">
        <f>IF(J909="L","Light", IF(J909="M","Medium", IF(J909="D","Dark","")))</f>
        <v>Dark</v>
      </c>
      <c r="P909" t="str">
        <f>_xlfn.XLOOKUP(Orders[[#This Row],[Customer ID]],customers!$A$1:$A$1001,customers!$I$1:$I$1001,"N/A",0)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"N/A", (_xlfn.XLOOKUP(C910,customers!$A$1:$A$1001,customers!$C$1:$C$1001,0)))</f>
        <v>gciccottip8@so-net.ne.jp</v>
      </c>
      <c r="H910" s="2" t="str">
        <f>_xlfn.XLOOKUP(C910,customers!$A$1:$A$1001,customers!$G$1:$G$1001,"N/A",0)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L910*E910</f>
        <v>59.75</v>
      </c>
      <c r="N910" t="str">
        <f>IF(orders!I910="Rob","Robusta",IF(orders!I910="Exc","Excelsa",IF(orders!I910="Ara","Arabica",IF(orders!I910="Lib","Liberica",""))))</f>
        <v>Robusta</v>
      </c>
      <c r="O910" t="str">
        <f>IF(J910="L","Light", IF(J910="M","Medium", IF(J910="D","Dark","")))</f>
        <v>Light</v>
      </c>
      <c r="P910" t="str">
        <f>_xlfn.XLOOKUP(Orders[[#This Row],[Customer ID]],customers!$A$1:$A$1001,customers!$I$1:$I$1001,"N/A",0)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"N/A", (_xlfn.XLOOKUP(C911,customers!$A$1:$A$1001,customers!$C$1:$C$1001,0)))</f>
        <v>N/A</v>
      </c>
      <c r="H911" s="2" t="str">
        <f>_xlfn.XLOOKUP(C911,customers!$A$1:$A$1001,customers!$G$1:$G$1001,"N/A",0)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L911*E911</f>
        <v>10.754999999999999</v>
      </c>
      <c r="N911" t="str">
        <f>IF(orders!I911="Rob","Robusta",IF(orders!I911="Exc","Excelsa",IF(orders!I911="Ara","Arabica",IF(orders!I911="Lib","Liberica",""))))</f>
        <v>Robusta</v>
      </c>
      <c r="O911" t="str">
        <f>IF(J911="L","Light", IF(J911="M","Medium", IF(J911="D","Dark","")))</f>
        <v>Light</v>
      </c>
      <c r="P911" t="str">
        <f>_xlfn.XLOOKUP(Orders[[#This Row],[Customer ID]],customers!$A$1:$A$1001,customers!$I$1:$I$1001,"N/A",0)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"N/A", (_xlfn.XLOOKUP(C912,customers!$A$1:$A$1001,customers!$C$1:$C$1001,0)))</f>
        <v>wjallinpa@pcworld.com</v>
      </c>
      <c r="H912" s="2" t="str">
        <f>_xlfn.XLOOKUP(C912,customers!$A$1:$A$1001,customers!$G$1:$G$1001,"N/A",0)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L912*E912</f>
        <v>91.539999999999992</v>
      </c>
      <c r="N912" t="str">
        <f>IF(orders!I912="Rob","Robusta",IF(orders!I912="Exc","Excelsa",IF(orders!I912="Ara","Arabica",IF(orders!I912="Lib","Liberica",""))))</f>
        <v>Arabica</v>
      </c>
      <c r="O912" t="str">
        <f>IF(J912="L","Light", IF(J912="M","Medium", IF(J912="D","Dark","")))</f>
        <v>Dark</v>
      </c>
      <c r="P912" t="str">
        <f>_xlfn.XLOOKUP(Orders[[#This Row],[Customer ID]],customers!$A$1:$A$1001,customers!$I$1:$I$1001,"N/A",0)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"N/A", (_xlfn.XLOOKUP(C913,customers!$A$1:$A$1001,customers!$C$1:$C$1001,0)))</f>
        <v>mbogeypb@thetimes.co.uk</v>
      </c>
      <c r="H913" s="2" t="str">
        <f>_xlfn.XLOOKUP(C913,customers!$A$1:$A$1001,customers!$G$1:$G$1001,"N/A",0)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L913*E913</f>
        <v>45</v>
      </c>
      <c r="N913" t="str">
        <f>IF(orders!I913="Rob","Robusta",IF(orders!I913="Exc","Excelsa",IF(orders!I913="Ara","Arabica",IF(orders!I913="Lib","Liberica",""))))</f>
        <v>Arabica</v>
      </c>
      <c r="O913" t="str">
        <f>IF(J913="L","Light", IF(J913="M","Medium", IF(J913="D","Dark","")))</f>
        <v>Medium</v>
      </c>
      <c r="P913" t="str">
        <f>_xlfn.XLOOKUP(Orders[[#This Row],[Customer ID]],customers!$A$1:$A$1001,customers!$I$1:$I$1001,"N/A",0)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"N/A", (_xlfn.XLOOKUP(C914,customers!$A$1:$A$1001,customers!$C$1:$C$1001,0)))</f>
        <v>N/A</v>
      </c>
      <c r="H914" s="2" t="str">
        <f>_xlfn.XLOOKUP(C914,customers!$A$1:$A$1001,customers!$G$1:$G$1001,"N/A",0)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L914*E914</f>
        <v>137.31</v>
      </c>
      <c r="N914" t="str">
        <f>IF(orders!I914="Rob","Robusta",IF(orders!I914="Exc","Excelsa",IF(orders!I914="Ara","Arabica",IF(orders!I914="Lib","Liberica",""))))</f>
        <v>Robusta</v>
      </c>
      <c r="O914" t="str">
        <f>IF(J914="L","Light", IF(J914="M","Medium", IF(J914="D","Dark","")))</f>
        <v>Medium</v>
      </c>
      <c r="P914" t="str">
        <f>_xlfn.XLOOKUP(Orders[[#This Row],[Customer ID]],customers!$A$1:$A$1001,customers!$I$1:$I$1001,"N/A",0)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"N/A", (_xlfn.XLOOKUP(C915,customers!$A$1:$A$1001,customers!$C$1:$C$1001,0)))</f>
        <v>mcobbledickpd@ucsd.edu</v>
      </c>
      <c r="H915" s="2" t="str">
        <f>_xlfn.XLOOKUP(C915,customers!$A$1:$A$1001,customers!$G$1:$G$1001,"N/A",0)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L915*E915</f>
        <v>6.75</v>
      </c>
      <c r="N915" t="str">
        <f>IF(orders!I915="Rob","Robusta",IF(orders!I915="Exc","Excelsa",IF(orders!I915="Ara","Arabica",IF(orders!I915="Lib","Liberica",""))))</f>
        <v>Arabica</v>
      </c>
      <c r="O915" t="str">
        <f>IF(J915="L","Light", IF(J915="M","Medium", IF(J915="D","Dark","")))</f>
        <v>Medium</v>
      </c>
      <c r="P915" t="str">
        <f>_xlfn.XLOOKUP(Orders[[#This Row],[Customer ID]],customers!$A$1:$A$1001,customers!$I$1:$I$1001,"N/A",0)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"N/A", (_xlfn.XLOOKUP(C916,customers!$A$1:$A$1001,customers!$C$1:$C$1001,0)))</f>
        <v>alewrype@whitehouse.gov</v>
      </c>
      <c r="H916" s="2" t="str">
        <f>_xlfn.XLOOKUP(C916,customers!$A$1:$A$1001,customers!$G$1:$G$1001,"N/A",0)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L916*E916</f>
        <v>45</v>
      </c>
      <c r="N916" t="str">
        <f>IF(orders!I916="Rob","Robusta",IF(orders!I916="Exc","Excelsa",IF(orders!I916="Ara","Arabica",IF(orders!I916="Lib","Liberica",""))))</f>
        <v>Arabica</v>
      </c>
      <c r="O916" t="str">
        <f>IF(J916="L","Light", IF(J916="M","Medium", IF(J916="D","Dark","")))</f>
        <v>Medium</v>
      </c>
      <c r="P916" t="str">
        <f>_xlfn.XLOOKUP(Orders[[#This Row],[Customer ID]],customers!$A$1:$A$1001,customers!$I$1:$I$1001,"N/A",0)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"N/A", (_xlfn.XLOOKUP(C917,customers!$A$1:$A$1001,customers!$C$1:$C$1001,0)))</f>
        <v>ihesselpf@ox.ac.uk</v>
      </c>
      <c r="H917" s="2" t="str">
        <f>_xlfn.XLOOKUP(C917,customers!$A$1:$A$1001,customers!$G$1:$G$1001,"N/A",0)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L917*E917</f>
        <v>83.835000000000008</v>
      </c>
      <c r="N917" t="str">
        <f>IF(orders!I917="Rob","Robusta",IF(orders!I917="Exc","Excelsa",IF(orders!I917="Ara","Arabica",IF(orders!I917="Lib","Liberica",""))))</f>
        <v>Excelsa</v>
      </c>
      <c r="O917" t="str">
        <f>IF(J917="L","Light", IF(J917="M","Medium", IF(J917="D","Dark","")))</f>
        <v>Dark</v>
      </c>
      <c r="P917" t="str">
        <f>_xlfn.XLOOKUP(Orders[[#This Row],[Customer ID]],customers!$A$1:$A$1001,customers!$I$1:$I$1001,"N/A",0)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"N/A", (_xlfn.XLOOKUP(C918,customers!$A$1:$A$1001,customers!$C$1:$C$1001,0)))</f>
        <v>N/A</v>
      </c>
      <c r="H918" s="2" t="str">
        <f>_xlfn.XLOOKUP(C918,customers!$A$1:$A$1001,customers!$G$1:$G$1001,"N/A",0)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L918*E918</f>
        <v>3.645</v>
      </c>
      <c r="N918" t="str">
        <f>IF(orders!I918="Rob","Robusta",IF(orders!I918="Exc","Excelsa",IF(orders!I918="Ara","Arabica",IF(orders!I918="Lib","Liberica",""))))</f>
        <v>Excelsa</v>
      </c>
      <c r="O918" t="str">
        <f>IF(J918="L","Light", IF(J918="M","Medium", IF(J918="D","Dark","")))</f>
        <v>Dark</v>
      </c>
      <c r="P918" t="str">
        <f>_xlfn.XLOOKUP(Orders[[#This Row],[Customer ID]],customers!$A$1:$A$1001,customers!$I$1:$I$1001,"N/A",0)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"N/A", (_xlfn.XLOOKUP(C919,customers!$A$1:$A$1001,customers!$C$1:$C$1001,0)))</f>
        <v>csorrellph@amazon.com</v>
      </c>
      <c r="H919" s="2" t="str">
        <f>_xlfn.XLOOKUP(C919,customers!$A$1:$A$1001,customers!$G$1:$G$1001,"N/A",0)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L919*E919</f>
        <v>6.75</v>
      </c>
      <c r="N919" t="str">
        <f>IF(orders!I919="Rob","Robusta",IF(orders!I919="Exc","Excelsa",IF(orders!I919="Ara","Arabica",IF(orders!I919="Lib","Liberica",""))))</f>
        <v>Arabica</v>
      </c>
      <c r="O919" t="str">
        <f>IF(J919="L","Light", IF(J919="M","Medium", IF(J919="D","Dark","")))</f>
        <v>Medium</v>
      </c>
      <c r="P919" t="str">
        <f>_xlfn.XLOOKUP(Orders[[#This Row],[Customer ID]],customers!$A$1:$A$1001,customers!$I$1:$I$1001,"N/A",0)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"N/A", (_xlfn.XLOOKUP(C920,customers!$A$1:$A$1001,customers!$C$1:$C$1001,0)))</f>
        <v>csorrellph@amazon.com</v>
      </c>
      <c r="H920" s="2" t="str">
        <f>_xlfn.XLOOKUP(C920,customers!$A$1:$A$1001,customers!$G$1:$G$1001,"N/A",0)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L920*E920</f>
        <v>21.87</v>
      </c>
      <c r="N920" t="str">
        <f>IF(orders!I920="Rob","Robusta",IF(orders!I920="Exc","Excelsa",IF(orders!I920="Ara","Arabica",IF(orders!I920="Lib","Liberica",""))))</f>
        <v>Excelsa</v>
      </c>
      <c r="O920" t="str">
        <f>IF(J920="L","Light", IF(J920="M","Medium", IF(J920="D","Dark","")))</f>
        <v>Dark</v>
      </c>
      <c r="P920" t="str">
        <f>_xlfn.XLOOKUP(Orders[[#This Row],[Customer ID]],customers!$A$1:$A$1001,customers!$I$1:$I$1001,"N/A",0)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"N/A", (_xlfn.XLOOKUP(C921,customers!$A$1:$A$1001,customers!$C$1:$C$1001,0)))</f>
        <v>qheavysidepj@unc.edu</v>
      </c>
      <c r="H921" s="2" t="str">
        <f>_xlfn.XLOOKUP(C921,customers!$A$1:$A$1001,customers!$G$1:$G$1001,"N/A",0)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L921*E921</f>
        <v>13.424999999999997</v>
      </c>
      <c r="N921" t="str">
        <f>IF(orders!I921="Rob","Robusta",IF(orders!I921="Exc","Excelsa",IF(orders!I921="Ara","Arabica",IF(orders!I921="Lib","Liberica",""))))</f>
        <v>Robusta</v>
      </c>
      <c r="O921" t="str">
        <f>IF(J921="L","Light", IF(J921="M","Medium", IF(J921="D","Dark","")))</f>
        <v>Dark</v>
      </c>
      <c r="P921" t="str">
        <f>_xlfn.XLOOKUP(Orders[[#This Row],[Customer ID]],customers!$A$1:$A$1001,customers!$I$1:$I$1001,"N/A",0)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"N/A", (_xlfn.XLOOKUP(C922,customers!$A$1:$A$1001,customers!$C$1:$C$1001,0)))</f>
        <v>hreuvenpk@whitehouse.gov</v>
      </c>
      <c r="H922" s="2" t="str">
        <f>_xlfn.XLOOKUP(C922,customers!$A$1:$A$1001,customers!$G$1:$G$1001,"N/A",0)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L922*E922</f>
        <v>123.50999999999999</v>
      </c>
      <c r="N922" t="str">
        <f>IF(orders!I922="Rob","Robusta",IF(orders!I922="Exc","Excelsa",IF(orders!I922="Ara","Arabica",IF(orders!I922="Lib","Liberica",""))))</f>
        <v>Robusta</v>
      </c>
      <c r="O922" t="str">
        <f>IF(J922="L","Light", IF(J922="M","Medium", IF(J922="D","Dark","")))</f>
        <v>Dark</v>
      </c>
      <c r="P922" t="str">
        <f>_xlfn.XLOOKUP(Orders[[#This Row],[Customer ID]],customers!$A$1:$A$1001,customers!$I$1:$I$1001,"N/A",0)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"N/A", (_xlfn.XLOOKUP(C923,customers!$A$1:$A$1001,customers!$C$1:$C$1001,0)))</f>
        <v>mattwoolpl@nba.com</v>
      </c>
      <c r="H923" s="2" t="str">
        <f>_xlfn.XLOOKUP(C923,customers!$A$1:$A$1001,customers!$G$1:$G$1001,"N/A",0)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L923*E923</f>
        <v>7.77</v>
      </c>
      <c r="N923" t="str">
        <f>IF(orders!I923="Rob","Robusta",IF(orders!I923="Exc","Excelsa",IF(orders!I923="Ara","Arabica",IF(orders!I923="Lib","Liberica",""))))</f>
        <v>Liberica</v>
      </c>
      <c r="O923" t="str">
        <f>IF(J923="L","Light", IF(J923="M","Medium", IF(J923="D","Dark","")))</f>
        <v>Dark</v>
      </c>
      <c r="P923" t="str">
        <f>_xlfn.XLOOKUP(Orders[[#This Row],[Customer ID]],customers!$A$1:$A$1001,customers!$I$1:$I$1001,"N/A",0)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"N/A", (_xlfn.XLOOKUP(C924,customers!$A$1:$A$1001,customers!$C$1:$C$1001,0)))</f>
        <v>N/A</v>
      </c>
      <c r="H924" s="2" t="str">
        <f>_xlfn.XLOOKUP(C924,customers!$A$1:$A$1001,customers!$G$1:$G$1001,"N/A",0)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L924*E924</f>
        <v>67.5</v>
      </c>
      <c r="N924" t="str">
        <f>IF(orders!I924="Rob","Robusta",IF(orders!I924="Exc","Excelsa",IF(orders!I924="Ara","Arabica",IF(orders!I924="Lib","Liberica",""))))</f>
        <v>Arabica</v>
      </c>
      <c r="O924" t="str">
        <f>IF(J924="L","Light", IF(J924="M","Medium", IF(J924="D","Dark","")))</f>
        <v>Medium</v>
      </c>
      <c r="P924" t="str">
        <f>_xlfn.XLOOKUP(Orders[[#This Row],[Customer ID]],customers!$A$1:$A$1001,customers!$I$1:$I$1001,"N/A",0)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"N/A", (_xlfn.XLOOKUP(C925,customers!$A$1:$A$1001,customers!$C$1:$C$1001,0)))</f>
        <v>gwynespn@dagondesign.com</v>
      </c>
      <c r="H925" s="2" t="str">
        <f>_xlfn.XLOOKUP(C925,customers!$A$1:$A$1001,customers!$G$1:$G$1001,"N/A",0)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L925*E925</f>
        <v>27.945</v>
      </c>
      <c r="N925" t="str">
        <f>IF(orders!I925="Rob","Robusta",IF(orders!I925="Exc","Excelsa",IF(orders!I925="Ara","Arabica",IF(orders!I925="Lib","Liberica",""))))</f>
        <v>Excelsa</v>
      </c>
      <c r="O925" t="str">
        <f>IF(J925="L","Light", IF(J925="M","Medium", IF(J925="D","Dark","")))</f>
        <v>Dark</v>
      </c>
      <c r="P925" t="str">
        <f>_xlfn.XLOOKUP(Orders[[#This Row],[Customer ID]],customers!$A$1:$A$1001,customers!$I$1:$I$1001,"N/A",0)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"N/A", (_xlfn.XLOOKUP(C926,customers!$A$1:$A$1001,customers!$C$1:$C$1001,0)))</f>
        <v>cmaccourtpo@amazon.com</v>
      </c>
      <c r="H926" s="2" t="str">
        <f>_xlfn.XLOOKUP(C926,customers!$A$1:$A$1001,customers!$G$1:$G$1001,"N/A",0)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L926*E926</f>
        <v>89.35499999999999</v>
      </c>
      <c r="N926" t="str">
        <f>IF(orders!I926="Rob","Robusta",IF(orders!I926="Exc","Excelsa",IF(orders!I926="Ara","Arabica",IF(orders!I926="Lib","Liberica",""))))</f>
        <v>Arabica</v>
      </c>
      <c r="O926" t="str">
        <f>IF(J926="L","Light", IF(J926="M","Medium", IF(J926="D","Dark","")))</f>
        <v>Light</v>
      </c>
      <c r="P926" t="str">
        <f>_xlfn.XLOOKUP(Orders[[#This Row],[Customer ID]],customers!$A$1:$A$1001,customers!$I$1:$I$1001,"N/A",0)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"N/A", (_xlfn.XLOOKUP(C927,customers!$A$1:$A$1001,customers!$C$1:$C$1001,0)))</f>
        <v>N/A</v>
      </c>
      <c r="H927" s="2" t="str">
        <f>_xlfn.XLOOKUP(C927,customers!$A$1:$A$1001,customers!$G$1:$G$1001,"N/A",0)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L927*E927</f>
        <v>20.25</v>
      </c>
      <c r="N927" t="str">
        <f>IF(orders!I927="Rob","Robusta",IF(orders!I927="Exc","Excelsa",IF(orders!I927="Ara","Arabica",IF(orders!I927="Lib","Liberica",""))))</f>
        <v>Arabica</v>
      </c>
      <c r="O927" t="str">
        <f>IF(J927="L","Light", IF(J927="M","Medium", IF(J927="D","Dark","")))</f>
        <v>Medium</v>
      </c>
      <c r="P927" t="str">
        <f>_xlfn.XLOOKUP(Orders[[#This Row],[Customer ID]],customers!$A$1:$A$1001,customers!$I$1:$I$1001,"N/A",0)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"N/A", (_xlfn.XLOOKUP(C928,customers!$A$1:$A$1001,customers!$C$1:$C$1001,0)))</f>
        <v>ewilsonepq@eepurl.com</v>
      </c>
      <c r="H928" s="2" t="str">
        <f>_xlfn.XLOOKUP(C928,customers!$A$1:$A$1001,customers!$G$1:$G$1001,"N/A",0)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L928*E928</f>
        <v>33.75</v>
      </c>
      <c r="N928" t="str">
        <f>IF(orders!I928="Rob","Robusta",IF(orders!I928="Exc","Excelsa",IF(orders!I928="Ara","Arabica",IF(orders!I928="Lib","Liberica",""))))</f>
        <v>Arabica</v>
      </c>
      <c r="O928" t="str">
        <f>IF(J928="L","Light", IF(J928="M","Medium", IF(J928="D","Dark","")))</f>
        <v>Medium</v>
      </c>
      <c r="P928" t="str">
        <f>_xlfn.XLOOKUP(Orders[[#This Row],[Customer ID]],customers!$A$1:$A$1001,customers!$I$1:$I$1001,"N/A",0)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"N/A", (_xlfn.XLOOKUP(C929,customers!$A$1:$A$1001,customers!$C$1:$C$1001,0)))</f>
        <v>dduffiepr@time.com</v>
      </c>
      <c r="H929" s="2" t="str">
        <f>_xlfn.XLOOKUP(C929,customers!$A$1:$A$1001,customers!$G$1:$G$1001,"N/A",0)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L929*E929</f>
        <v>111.78</v>
      </c>
      <c r="N929" t="str">
        <f>IF(orders!I929="Rob","Robusta",IF(orders!I929="Exc","Excelsa",IF(orders!I929="Ara","Arabica",IF(orders!I929="Lib","Liberica",""))))</f>
        <v>Excelsa</v>
      </c>
      <c r="O929" t="str">
        <f>IF(J929="L","Light", IF(J929="M","Medium", IF(J929="D","Dark","")))</f>
        <v>Dark</v>
      </c>
      <c r="P929" t="str">
        <f>_xlfn.XLOOKUP(Orders[[#This Row],[Customer ID]],customers!$A$1:$A$1001,customers!$I$1:$I$1001,"N/A",0)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"N/A", (_xlfn.XLOOKUP(C930,customers!$A$1:$A$1001,customers!$C$1:$C$1001,0)))</f>
        <v>mmatiasekps@ucoz.ru</v>
      </c>
      <c r="H930" s="2" t="str">
        <f>_xlfn.XLOOKUP(C930,customers!$A$1:$A$1001,customers!$G$1:$G$1001,"N/A",0)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L930*E930</f>
        <v>63.249999999999993</v>
      </c>
      <c r="N930" t="str">
        <f>IF(orders!I930="Rob","Robusta",IF(orders!I930="Exc","Excelsa",IF(orders!I930="Ara","Arabica",IF(orders!I930="Lib","Liberica",""))))</f>
        <v>Excelsa</v>
      </c>
      <c r="O930" t="str">
        <f>IF(J930="L","Light", IF(J930="M","Medium", IF(J930="D","Dark","")))</f>
        <v>Medium</v>
      </c>
      <c r="P930" t="str">
        <f>_xlfn.XLOOKUP(Orders[[#This Row],[Customer ID]],customers!$A$1:$A$1001,customers!$I$1:$I$1001,"N/A",0)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"N/A", (_xlfn.XLOOKUP(C931,customers!$A$1:$A$1001,customers!$C$1:$C$1001,0)))</f>
        <v>jcamillopt@shinystat.com</v>
      </c>
      <c r="H931" s="2" t="str">
        <f>_xlfn.XLOOKUP(C931,customers!$A$1:$A$1001,customers!$G$1:$G$1001,"N/A",0)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L931*E931</f>
        <v>8.91</v>
      </c>
      <c r="N931" t="str">
        <f>IF(orders!I931="Rob","Robusta",IF(orders!I931="Exc","Excelsa",IF(orders!I931="Ara","Arabica",IF(orders!I931="Lib","Liberica",""))))</f>
        <v>Excelsa</v>
      </c>
      <c r="O931" t="str">
        <f>IF(J931="L","Light", IF(J931="M","Medium", IF(J931="D","Dark","")))</f>
        <v>Light</v>
      </c>
      <c r="P931" t="str">
        <f>_xlfn.XLOOKUP(Orders[[#This Row],[Customer ID]],customers!$A$1:$A$1001,customers!$I$1:$I$1001,"N/A",0)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"N/A", (_xlfn.XLOOKUP(C932,customers!$A$1:$A$1001,customers!$C$1:$C$1001,0)))</f>
        <v>kphilbrickpu@cdc.gov</v>
      </c>
      <c r="H932" s="2" t="str">
        <f>_xlfn.XLOOKUP(C932,customers!$A$1:$A$1001,customers!$G$1:$G$1001,"N/A",0)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L932*E932</f>
        <v>12.15</v>
      </c>
      <c r="N932" t="str">
        <f>IF(orders!I932="Rob","Robusta",IF(orders!I932="Exc","Excelsa",IF(orders!I932="Ara","Arabica",IF(orders!I932="Lib","Liberica",""))))</f>
        <v>Excelsa</v>
      </c>
      <c r="O932" t="str">
        <f>IF(J932="L","Light", IF(J932="M","Medium", IF(J932="D","Dark","")))</f>
        <v>Dark</v>
      </c>
      <c r="P932" t="str">
        <f>_xlfn.XLOOKUP(Orders[[#This Row],[Customer ID]],customers!$A$1:$A$1001,customers!$I$1:$I$1001,"N/A",0)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"N/A", (_xlfn.XLOOKUP(C933,customers!$A$1:$A$1001,customers!$C$1:$C$1001,0)))</f>
        <v>N/A</v>
      </c>
      <c r="H933" s="2" t="str">
        <f>_xlfn.XLOOKUP(C933,customers!$A$1:$A$1001,customers!$G$1:$G$1001,"N/A",0)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L933*E933</f>
        <v>23.88</v>
      </c>
      <c r="N933" t="str">
        <f>IF(orders!I933="Rob","Robusta",IF(orders!I933="Exc","Excelsa",IF(orders!I933="Ara","Arabica",IF(orders!I933="Lib","Liberica",""))))</f>
        <v>Arabica</v>
      </c>
      <c r="O933" t="str">
        <f>IF(J933="L","Light", IF(J933="M","Medium", IF(J933="D","Dark","")))</f>
        <v>Dark</v>
      </c>
      <c r="P933" t="str">
        <f>_xlfn.XLOOKUP(Orders[[#This Row],[Customer ID]],customers!$A$1:$A$1001,customers!$I$1:$I$1001,"N/A",0)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"N/A", (_xlfn.XLOOKUP(C934,customers!$A$1:$A$1001,customers!$C$1:$C$1001,0)))</f>
        <v>bsillispw@istockphoto.com</v>
      </c>
      <c r="H934" s="2" t="str">
        <f>_xlfn.XLOOKUP(C934,customers!$A$1:$A$1001,customers!$G$1:$G$1001,"N/A",0)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L934*E934</f>
        <v>55</v>
      </c>
      <c r="N934" t="str">
        <f>IF(orders!I934="Rob","Robusta",IF(orders!I934="Exc","Excelsa",IF(orders!I934="Ara","Arabica",IF(orders!I934="Lib","Liberica",""))))</f>
        <v>Excelsa</v>
      </c>
      <c r="O934" t="str">
        <f>IF(J934="L","Light", IF(J934="M","Medium", IF(J934="D","Dark","")))</f>
        <v>Medium</v>
      </c>
      <c r="P934" t="str">
        <f>_xlfn.XLOOKUP(Orders[[#This Row],[Customer ID]],customers!$A$1:$A$1001,customers!$I$1:$I$1001,"N/A",0)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"N/A", (_xlfn.XLOOKUP(C935,customers!$A$1:$A$1001,customers!$C$1:$C$1001,0)))</f>
        <v>N/A</v>
      </c>
      <c r="H935" s="2" t="str">
        <f>_xlfn.XLOOKUP(C935,customers!$A$1:$A$1001,customers!$G$1:$G$1001,"N/A",0)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L935*E935</f>
        <v>26.849999999999998</v>
      </c>
      <c r="N935" t="str">
        <f>IF(orders!I935="Rob","Robusta",IF(orders!I935="Exc","Excelsa",IF(orders!I935="Ara","Arabica",IF(orders!I935="Lib","Liberica",""))))</f>
        <v>Robusta</v>
      </c>
      <c r="O935" t="str">
        <f>IF(J935="L","Light", IF(J935="M","Medium", IF(J935="D","Dark","")))</f>
        <v>Dark</v>
      </c>
      <c r="P935" t="str">
        <f>_xlfn.XLOOKUP(Orders[[#This Row],[Customer ID]],customers!$A$1:$A$1001,customers!$I$1:$I$1001,"N/A",0)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"N/A", (_xlfn.XLOOKUP(C936,customers!$A$1:$A$1001,customers!$C$1:$C$1001,0)))</f>
        <v>rcuttspy@techcrunch.com</v>
      </c>
      <c r="H936" s="2" t="str">
        <f>_xlfn.XLOOKUP(C936,customers!$A$1:$A$1001,customers!$G$1:$G$1001,"N/A",0)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L936*E936</f>
        <v>114.42499999999998</v>
      </c>
      <c r="N936" t="str">
        <f>IF(orders!I936="Rob","Robusta",IF(orders!I936="Exc","Excelsa",IF(orders!I936="Ara","Arabica",IF(orders!I936="Lib","Liberica",""))))</f>
        <v>Robusta</v>
      </c>
      <c r="O936" t="str">
        <f>IF(J936="L","Light", IF(J936="M","Medium", IF(J936="D","Dark","")))</f>
        <v>Medium</v>
      </c>
      <c r="P936" t="str">
        <f>_xlfn.XLOOKUP(Orders[[#This Row],[Customer ID]],customers!$A$1:$A$1001,customers!$I$1:$I$1001,"N/A",0)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"N/A", (_xlfn.XLOOKUP(C937,customers!$A$1:$A$1001,customers!$C$1:$C$1001,0)))</f>
        <v>mdelvespz@nature.com</v>
      </c>
      <c r="H937" s="2" t="str">
        <f>_xlfn.XLOOKUP(C937,customers!$A$1:$A$1001,customers!$G$1:$G$1001,"N/A",0)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L937*E937</f>
        <v>155.24999999999997</v>
      </c>
      <c r="N937" t="str">
        <f>IF(orders!I937="Rob","Robusta",IF(orders!I937="Exc","Excelsa",IF(orders!I937="Ara","Arabica",IF(orders!I937="Lib","Liberica",""))))</f>
        <v>Arabica</v>
      </c>
      <c r="O937" t="str">
        <f>IF(J937="L","Light", IF(J937="M","Medium", IF(J937="D","Dark","")))</f>
        <v>Medium</v>
      </c>
      <c r="P937" t="str">
        <f>_xlfn.XLOOKUP(Orders[[#This Row],[Customer ID]],customers!$A$1:$A$1001,customers!$I$1:$I$1001,"N/A",0)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"N/A", (_xlfn.XLOOKUP(C938,customers!$A$1:$A$1001,customers!$C$1:$C$1001,0)))</f>
        <v>dgrittonq0@nydailynews.com</v>
      </c>
      <c r="H938" s="2" t="str">
        <f>_xlfn.XLOOKUP(C938,customers!$A$1:$A$1001,customers!$G$1:$G$1001,"N/A",0)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L938*E938</f>
        <v>23.31</v>
      </c>
      <c r="N938" t="str">
        <f>IF(orders!I938="Rob","Robusta",IF(orders!I938="Exc","Excelsa",IF(orders!I938="Ara","Arabica",IF(orders!I938="Lib","Liberica",""))))</f>
        <v>Liberica</v>
      </c>
      <c r="O938" t="str">
        <f>IF(J938="L","Light", IF(J938="M","Medium", IF(J938="D","Dark","")))</f>
        <v>Dark</v>
      </c>
      <c r="P938" t="str">
        <f>_xlfn.XLOOKUP(Orders[[#This Row],[Customer ID]],customers!$A$1:$A$1001,customers!$I$1:$I$1001,"N/A",0)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"N/A", (_xlfn.XLOOKUP(C939,customers!$A$1:$A$1001,customers!$C$1:$C$1001,0)))</f>
        <v>dgrittonq0@nydailynews.com</v>
      </c>
      <c r="H939" s="2" t="str">
        <f>_xlfn.XLOOKUP(C939,customers!$A$1:$A$1001,customers!$G$1:$G$1001,"N/A",0)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L939*E939</f>
        <v>91.539999999999992</v>
      </c>
      <c r="N939" t="str">
        <f>IF(orders!I939="Rob","Robusta",IF(orders!I939="Exc","Excelsa",IF(orders!I939="Ara","Arabica",IF(orders!I939="Lib","Liberica",""))))</f>
        <v>Robusta</v>
      </c>
      <c r="O939" t="str">
        <f>IF(J939="L","Light", IF(J939="M","Medium", IF(J939="D","Dark","")))</f>
        <v>Medium</v>
      </c>
      <c r="P939" t="str">
        <f>_xlfn.XLOOKUP(Orders[[#This Row],[Customer ID]],customers!$A$1:$A$1001,customers!$I$1:$I$1001,"N/A",0)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"N/A", (_xlfn.XLOOKUP(C940,customers!$A$1:$A$1001,customers!$C$1:$C$1001,0)))</f>
        <v>dgutq2@umich.edu</v>
      </c>
      <c r="H940" s="2" t="str">
        <f>_xlfn.XLOOKUP(C940,customers!$A$1:$A$1001,customers!$G$1:$G$1001,"N/A",0)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L940*E940</f>
        <v>74.25</v>
      </c>
      <c r="N940" t="str">
        <f>IF(orders!I940="Rob","Robusta",IF(orders!I940="Exc","Excelsa",IF(orders!I940="Ara","Arabica",IF(orders!I940="Lib","Liberica",""))))</f>
        <v>Excelsa</v>
      </c>
      <c r="O940" t="str">
        <f>IF(J940="L","Light", IF(J940="M","Medium", IF(J940="D","Dark","")))</f>
        <v>Light</v>
      </c>
      <c r="P940" t="str">
        <f>_xlfn.XLOOKUP(Orders[[#This Row],[Customer ID]],customers!$A$1:$A$1001,customers!$I$1:$I$1001,"N/A",0)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"N/A", (_xlfn.XLOOKUP(C941,customers!$A$1:$A$1001,customers!$C$1:$C$1001,0)))</f>
        <v>wpummeryq3@topsy.com</v>
      </c>
      <c r="H941" s="2" t="str">
        <f>_xlfn.XLOOKUP(C941,customers!$A$1:$A$1001,customers!$G$1:$G$1001,"N/A",0)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L941*E941</f>
        <v>28.53</v>
      </c>
      <c r="N941" t="str">
        <f>IF(orders!I941="Rob","Robusta",IF(orders!I941="Exc","Excelsa",IF(orders!I941="Ara","Arabica",IF(orders!I941="Lib","Liberica",""))))</f>
        <v>Liberica</v>
      </c>
      <c r="O941" t="str">
        <f>IF(J941="L","Light", IF(J941="M","Medium", IF(J941="D","Dark","")))</f>
        <v>Light</v>
      </c>
      <c r="P941" t="str">
        <f>_xlfn.XLOOKUP(Orders[[#This Row],[Customer ID]],customers!$A$1:$A$1001,customers!$I$1:$I$1001,"N/A",0)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"N/A", (_xlfn.XLOOKUP(C942,customers!$A$1:$A$1001,customers!$C$1:$C$1001,0)))</f>
        <v>gsiudaq4@nytimes.com</v>
      </c>
      <c r="H942" s="2" t="str">
        <f>_xlfn.XLOOKUP(C942,customers!$A$1:$A$1001,customers!$G$1:$G$1001,"N/A",0)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L942*E942</f>
        <v>14.339999999999998</v>
      </c>
      <c r="N942" t="str">
        <f>IF(orders!I942="Rob","Robusta",IF(orders!I942="Exc","Excelsa",IF(orders!I942="Ara","Arabica",IF(orders!I942="Lib","Liberica",""))))</f>
        <v>Robusta</v>
      </c>
      <c r="O942" t="str">
        <f>IF(J942="L","Light", IF(J942="M","Medium", IF(J942="D","Dark","")))</f>
        <v>Light</v>
      </c>
      <c r="P942" t="str">
        <f>_xlfn.XLOOKUP(Orders[[#This Row],[Customer ID]],customers!$A$1:$A$1001,customers!$I$1:$I$1001,"N/A",0)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"N/A", (_xlfn.XLOOKUP(C943,customers!$A$1:$A$1001,customers!$C$1:$C$1001,0)))</f>
        <v>hcrowneq5@wufoo.com</v>
      </c>
      <c r="H943" s="2" t="str">
        <f>_xlfn.XLOOKUP(C943,customers!$A$1:$A$1001,customers!$G$1:$G$1001,"N/A",0)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L943*E943</f>
        <v>15.54</v>
      </c>
      <c r="N943" t="str">
        <f>IF(orders!I943="Rob","Robusta",IF(orders!I943="Exc","Excelsa",IF(orders!I943="Ara","Arabica",IF(orders!I943="Lib","Liberica",""))))</f>
        <v>Arabica</v>
      </c>
      <c r="O943" t="str">
        <f>IF(J943="L","Light", IF(J943="M","Medium", IF(J943="D","Dark","")))</f>
        <v>Light</v>
      </c>
      <c r="P943" t="str">
        <f>_xlfn.XLOOKUP(Orders[[#This Row],[Customer ID]],customers!$A$1:$A$1001,customers!$I$1:$I$1001,"N/A",0)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"N/A", (_xlfn.XLOOKUP(C944,customers!$A$1:$A$1001,customers!$C$1:$C$1001,0)))</f>
        <v>vpawseyq6@tiny.cc</v>
      </c>
      <c r="H944" s="2" t="str">
        <f>_xlfn.XLOOKUP(C944,customers!$A$1:$A$1001,customers!$G$1:$G$1001,"N/A",0)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L944*E944</f>
        <v>35.849999999999994</v>
      </c>
      <c r="N944" t="str">
        <f>IF(orders!I944="Rob","Robusta",IF(orders!I944="Exc","Excelsa",IF(orders!I944="Ara","Arabica",IF(orders!I944="Lib","Liberica",""))))</f>
        <v>Robusta</v>
      </c>
      <c r="O944" t="str">
        <f>IF(J944="L","Light", IF(J944="M","Medium", IF(J944="D","Dark","")))</f>
        <v>Light</v>
      </c>
      <c r="P944" t="str">
        <f>_xlfn.XLOOKUP(Orders[[#This Row],[Customer ID]],customers!$A$1:$A$1001,customers!$I$1:$I$1001,"N/A",0)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"N/A", (_xlfn.XLOOKUP(C945,customers!$A$1:$A$1001,customers!$C$1:$C$1001,0)))</f>
        <v>awaterhouseq7@istockphoto.com</v>
      </c>
      <c r="H945" s="2" t="str">
        <f>_xlfn.XLOOKUP(C945,customers!$A$1:$A$1001,customers!$G$1:$G$1001,"N/A",0)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L945*E945</f>
        <v>46.62</v>
      </c>
      <c r="N945" t="str">
        <f>IF(orders!I945="Rob","Robusta",IF(orders!I945="Exc","Excelsa",IF(orders!I945="Ara","Arabica",IF(orders!I945="Lib","Liberica",""))))</f>
        <v>Arabica</v>
      </c>
      <c r="O945" t="str">
        <f>IF(J945="L","Light", IF(J945="M","Medium", IF(J945="D","Dark","")))</f>
        <v>Light</v>
      </c>
      <c r="P945" t="str">
        <f>_xlfn.XLOOKUP(Orders[[#This Row],[Customer ID]],customers!$A$1:$A$1001,customers!$I$1:$I$1001,"N/A",0)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"N/A", (_xlfn.XLOOKUP(C946,customers!$A$1:$A$1001,customers!$C$1:$C$1001,0)))</f>
        <v>fhaughianq8@1688.com</v>
      </c>
      <c r="H946" s="2" t="str">
        <f>_xlfn.XLOOKUP(C946,customers!$A$1:$A$1001,customers!$G$1:$G$1001,"N/A",0)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L946*E946</f>
        <v>35.849999999999994</v>
      </c>
      <c r="N946" t="str">
        <f>IF(orders!I946="Rob","Robusta",IF(orders!I946="Exc","Excelsa",IF(orders!I946="Ara","Arabica",IF(orders!I946="Lib","Liberica",""))))</f>
        <v>Robusta</v>
      </c>
      <c r="O946" t="str">
        <f>IF(J946="L","Light", IF(J946="M","Medium", IF(J946="D","Dark","")))</f>
        <v>Light</v>
      </c>
      <c r="P946" t="str">
        <f>_xlfn.XLOOKUP(Orders[[#This Row],[Customer ID]],customers!$A$1:$A$1001,customers!$I$1:$I$1001,"N/A",0)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"N/A", (_xlfn.XLOOKUP(C947,customers!$A$1:$A$1001,customers!$C$1:$C$1001,0)))</f>
        <v>N/A</v>
      </c>
      <c r="H947" s="2" t="str">
        <f>_xlfn.XLOOKUP(C947,customers!$A$1:$A$1001,customers!$G$1:$G$1001,"N/A",0)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L947*E947</f>
        <v>119.13999999999999</v>
      </c>
      <c r="N947" t="str">
        <f>IF(orders!I947="Rob","Robusta",IF(orders!I947="Exc","Excelsa",IF(orders!I947="Ara","Arabica",IF(orders!I947="Lib","Liberica",""))))</f>
        <v>Liberica</v>
      </c>
      <c r="O947" t="str">
        <f>IF(J947="L","Light", IF(J947="M","Medium", IF(J947="D","Dark","")))</f>
        <v>Dark</v>
      </c>
      <c r="P947" t="str">
        <f>_xlfn.XLOOKUP(Orders[[#This Row],[Customer ID]],customers!$A$1:$A$1001,customers!$I$1:$I$1001,"N/A",0)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"N/A", (_xlfn.XLOOKUP(C948,customers!$A$1:$A$1001,customers!$C$1:$C$1001,0)))</f>
        <v>N/A</v>
      </c>
      <c r="H948" s="2" t="str">
        <f>_xlfn.XLOOKUP(C948,customers!$A$1:$A$1001,customers!$G$1:$G$1001,"N/A",0)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L948*E948</f>
        <v>23.31</v>
      </c>
      <c r="N948" t="str">
        <f>IF(orders!I948="Rob","Robusta",IF(orders!I948="Exc","Excelsa",IF(orders!I948="Ara","Arabica",IF(orders!I948="Lib","Liberica",""))))</f>
        <v>Liberica</v>
      </c>
      <c r="O948" t="str">
        <f>IF(J948="L","Light", IF(J948="M","Medium", IF(J948="D","Dark","")))</f>
        <v>Dark</v>
      </c>
      <c r="P948" t="str">
        <f>_xlfn.XLOOKUP(Orders[[#This Row],[Customer ID]],customers!$A$1:$A$1001,customers!$I$1:$I$1001,"N/A",0)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"N/A", (_xlfn.XLOOKUP(C949,customers!$A$1:$A$1001,customers!$C$1:$C$1001,0)))</f>
        <v>rfaltinqb@topsy.com</v>
      </c>
      <c r="H949" s="2" t="str">
        <f>_xlfn.XLOOKUP(C949,customers!$A$1:$A$1001,customers!$G$1:$G$1001,"N/A",0)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L949*E949</f>
        <v>11.25</v>
      </c>
      <c r="N949" t="str">
        <f>IF(orders!I949="Rob","Robusta",IF(orders!I949="Exc","Excelsa",IF(orders!I949="Ara","Arabica",IF(orders!I949="Lib","Liberica",""))))</f>
        <v>Arabica</v>
      </c>
      <c r="O949" t="str">
        <f>IF(J949="L","Light", IF(J949="M","Medium", IF(J949="D","Dark","")))</f>
        <v>Medium</v>
      </c>
      <c r="P949" t="str">
        <f>_xlfn.XLOOKUP(Orders[[#This Row],[Customer ID]],customers!$A$1:$A$1001,customers!$I$1:$I$1001,"N/A",0)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"N/A", (_xlfn.XLOOKUP(C950,customers!$A$1:$A$1001,customers!$C$1:$C$1001,0)))</f>
        <v>gcheekeqc@sitemeter.com</v>
      </c>
      <c r="H950" s="2" t="str">
        <f>_xlfn.XLOOKUP(C950,customers!$A$1:$A$1001,customers!$G$1:$G$1001,"N/A",0)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L950*E950</f>
        <v>83.835000000000008</v>
      </c>
      <c r="N950" t="str">
        <f>IF(orders!I950="Rob","Robusta",IF(orders!I950="Exc","Excelsa",IF(orders!I950="Ara","Arabica",IF(orders!I950="Lib","Liberica",""))))</f>
        <v>Excelsa</v>
      </c>
      <c r="O950" t="str">
        <f>IF(J950="L","Light", IF(J950="M","Medium", IF(J950="D","Dark","")))</f>
        <v>Dark</v>
      </c>
      <c r="P950" t="str">
        <f>_xlfn.XLOOKUP(Orders[[#This Row],[Customer ID]],customers!$A$1:$A$1001,customers!$I$1:$I$1001,"N/A",0)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"N/A", (_xlfn.XLOOKUP(C951,customers!$A$1:$A$1001,customers!$C$1:$C$1001,0)))</f>
        <v>grattqd@phpbb.com</v>
      </c>
      <c r="H951" s="2" t="str">
        <f>_xlfn.XLOOKUP(C951,customers!$A$1:$A$1001,customers!$G$1:$G$1001,"N/A",0)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L951*E951</f>
        <v>109.93999999999998</v>
      </c>
      <c r="N951" t="str">
        <f>IF(orders!I951="Rob","Robusta",IF(orders!I951="Exc","Excelsa",IF(orders!I951="Ara","Arabica",IF(orders!I951="Lib","Liberica",""))))</f>
        <v>Robusta</v>
      </c>
      <c r="O951" t="str">
        <f>IF(J951="L","Light", IF(J951="M","Medium", IF(J951="D","Dark","")))</f>
        <v>Light</v>
      </c>
      <c r="P951" t="str">
        <f>_xlfn.XLOOKUP(Orders[[#This Row],[Customer ID]],customers!$A$1:$A$1001,customers!$I$1:$I$1001,"N/A",0)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"N/A", (_xlfn.XLOOKUP(C952,customers!$A$1:$A$1001,customers!$C$1:$C$1001,0)))</f>
        <v>N/A</v>
      </c>
      <c r="H952" s="2" t="str">
        <f>_xlfn.XLOOKUP(C952,customers!$A$1:$A$1001,customers!$G$1:$G$1001,"N/A",0)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L952*E952</f>
        <v>14.339999999999998</v>
      </c>
      <c r="N952" t="str">
        <f>IF(orders!I952="Rob","Robusta",IF(orders!I952="Exc","Excelsa",IF(orders!I952="Ara","Arabica",IF(orders!I952="Lib","Liberica",""))))</f>
        <v>Robusta</v>
      </c>
      <c r="O952" t="str">
        <f>IF(J952="L","Light", IF(J952="M","Medium", IF(J952="D","Dark","")))</f>
        <v>Light</v>
      </c>
      <c r="P952" t="str">
        <f>_xlfn.XLOOKUP(Orders[[#This Row],[Customer ID]],customers!$A$1:$A$1001,customers!$I$1:$I$1001,"N/A",0)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"N/A", (_xlfn.XLOOKUP(C953,customers!$A$1:$A$1001,customers!$C$1:$C$1001,0)))</f>
        <v>ieberleinqf@hc360.com</v>
      </c>
      <c r="H953" s="2" t="str">
        <f>_xlfn.XLOOKUP(C953,customers!$A$1:$A$1001,customers!$G$1:$G$1001,"N/A",0)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L953*E953</f>
        <v>21.509999999999998</v>
      </c>
      <c r="N953" t="str">
        <f>IF(orders!I953="Rob","Robusta",IF(orders!I953="Exc","Excelsa",IF(orders!I953="Ara","Arabica",IF(orders!I953="Lib","Liberica",""))))</f>
        <v>Robusta</v>
      </c>
      <c r="O953" t="str">
        <f>IF(J953="L","Light", IF(J953="M","Medium", IF(J953="D","Dark","")))</f>
        <v>Light</v>
      </c>
      <c r="P953" t="str">
        <f>_xlfn.XLOOKUP(Orders[[#This Row],[Customer ID]],customers!$A$1:$A$1001,customers!$I$1:$I$1001,"N/A",0)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"N/A", (_xlfn.XLOOKUP(C954,customers!$A$1:$A$1001,customers!$C$1:$C$1001,0)))</f>
        <v>jdrengqg@uiuc.edu</v>
      </c>
      <c r="H954" s="2" t="str">
        <f>_xlfn.XLOOKUP(C954,customers!$A$1:$A$1001,customers!$G$1:$G$1001,"N/A",0)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L954*E954</f>
        <v>22.5</v>
      </c>
      <c r="N954" t="str">
        <f>IF(orders!I954="Rob","Robusta",IF(orders!I954="Exc","Excelsa",IF(orders!I954="Ara","Arabica",IF(orders!I954="Lib","Liberica",""))))</f>
        <v>Arabica</v>
      </c>
      <c r="O954" t="str">
        <f>IF(J954="L","Light", IF(J954="M","Medium", IF(J954="D","Dark","")))</f>
        <v>Medium</v>
      </c>
      <c r="P954" t="str">
        <f>_xlfn.XLOOKUP(Orders[[#This Row],[Customer ID]],customers!$A$1:$A$1001,customers!$I$1:$I$1001,"N/A",0)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"N/A", (_xlfn.XLOOKUP(C955,customers!$A$1:$A$1001,customers!$C$1:$C$1001,0)))</f>
        <v>N/A</v>
      </c>
      <c r="H955" s="2" t="str">
        <f>_xlfn.XLOOKUP(C955,customers!$A$1:$A$1001,customers!$G$1:$G$1001,"N/A",0)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L955*E955</f>
        <v>3.8849999999999998</v>
      </c>
      <c r="N955" t="str">
        <f>IF(orders!I955="Rob","Robusta",IF(orders!I955="Exc","Excelsa",IF(orders!I955="Ara","Arabica",IF(orders!I955="Lib","Liberica",""))))</f>
        <v>Arabica</v>
      </c>
      <c r="O955" t="str">
        <f>IF(J955="L","Light", IF(J955="M","Medium", IF(J955="D","Dark","")))</f>
        <v>Light</v>
      </c>
      <c r="P955" t="str">
        <f>_xlfn.XLOOKUP(Orders[[#This Row],[Customer ID]],customers!$A$1:$A$1001,customers!$I$1:$I$1001,"N/A",0)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"N/A", (_xlfn.XLOOKUP(C956,customers!$A$1:$A$1001,customers!$C$1:$C$1001,0)))</f>
        <v>N/A</v>
      </c>
      <c r="H956" s="2" t="str">
        <f>_xlfn.XLOOKUP(C956,customers!$A$1:$A$1001,customers!$G$1:$G$1001,"N/A",0)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L956*E956</f>
        <v>27.945</v>
      </c>
      <c r="N956" t="str">
        <f>IF(orders!I956="Rob","Robusta",IF(orders!I956="Exc","Excelsa",IF(orders!I956="Ara","Arabica",IF(orders!I956="Lib","Liberica",""))))</f>
        <v>Excelsa</v>
      </c>
      <c r="O956" t="str">
        <f>IF(J956="L","Light", IF(J956="M","Medium", IF(J956="D","Dark","")))</f>
        <v>Dark</v>
      </c>
      <c r="P956" t="str">
        <f>_xlfn.XLOOKUP(Orders[[#This Row],[Customer ID]],customers!$A$1:$A$1001,customers!$I$1:$I$1001,"N/A",0)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"N/A", (_xlfn.XLOOKUP(C957,customers!$A$1:$A$1001,customers!$C$1:$C$1001,0)))</f>
        <v>N/A</v>
      </c>
      <c r="H957" s="2" t="str">
        <f>_xlfn.XLOOKUP(C957,customers!$A$1:$A$1001,customers!$G$1:$G$1001,"N/A",0)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L957*E957</f>
        <v>170.77499999999998</v>
      </c>
      <c r="N957" t="str">
        <f>IF(orders!I957="Rob","Robusta",IF(orders!I957="Exc","Excelsa",IF(orders!I957="Ara","Arabica",IF(orders!I957="Lib","Liberica",""))))</f>
        <v>Excelsa</v>
      </c>
      <c r="O957" t="str">
        <f>IF(J957="L","Light", IF(J957="M","Medium", IF(J957="D","Dark","")))</f>
        <v>Light</v>
      </c>
      <c r="P957" t="str">
        <f>_xlfn.XLOOKUP(Orders[[#This Row],[Customer ID]],customers!$A$1:$A$1001,customers!$I$1:$I$1001,"N/A",0)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"N/A", (_xlfn.XLOOKUP(C958,customers!$A$1:$A$1001,customers!$C$1:$C$1001,0)))</f>
        <v>N/A</v>
      </c>
      <c r="H958" s="2" t="str">
        <f>_xlfn.XLOOKUP(C958,customers!$A$1:$A$1001,customers!$G$1:$G$1001,"N/A",0)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L958*E958</f>
        <v>54.969999999999992</v>
      </c>
      <c r="N958" t="str">
        <f>IF(orders!I958="Rob","Robusta",IF(orders!I958="Exc","Excelsa",IF(orders!I958="Ara","Arabica",IF(orders!I958="Lib","Liberica",""))))</f>
        <v>Robusta</v>
      </c>
      <c r="O958" t="str">
        <f>IF(J958="L","Light", IF(J958="M","Medium", IF(J958="D","Dark","")))</f>
        <v>Light</v>
      </c>
      <c r="P958" t="str">
        <f>_xlfn.XLOOKUP(Orders[[#This Row],[Customer ID]],customers!$A$1:$A$1001,customers!$I$1:$I$1001,"N/A",0)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"N/A", (_xlfn.XLOOKUP(C959,customers!$A$1:$A$1001,customers!$C$1:$C$1001,0)))</f>
        <v>N/A</v>
      </c>
      <c r="H959" s="2" t="str">
        <f>_xlfn.XLOOKUP(C959,customers!$A$1:$A$1001,customers!$G$1:$G$1001,"N/A",0)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L959*E959</f>
        <v>14.85</v>
      </c>
      <c r="N959" t="str">
        <f>IF(orders!I959="Rob","Robusta",IF(orders!I959="Exc","Excelsa",IF(orders!I959="Ara","Arabica",IF(orders!I959="Lib","Liberica",""))))</f>
        <v>Excelsa</v>
      </c>
      <c r="O959" t="str">
        <f>IF(J959="L","Light", IF(J959="M","Medium", IF(J959="D","Dark","")))</f>
        <v>Light</v>
      </c>
      <c r="P959" t="str">
        <f>_xlfn.XLOOKUP(Orders[[#This Row],[Customer ID]],customers!$A$1:$A$1001,customers!$I$1:$I$1001,"N/A",0)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"N/A", (_xlfn.XLOOKUP(C960,customers!$A$1:$A$1001,customers!$C$1:$C$1001,0)))</f>
        <v>N/A</v>
      </c>
      <c r="H960" s="2" t="str">
        <f>_xlfn.XLOOKUP(C960,customers!$A$1:$A$1001,customers!$G$1:$G$1001,"N/A",0)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L960*E960</f>
        <v>7.77</v>
      </c>
      <c r="N960" t="str">
        <f>IF(orders!I960="Rob","Robusta",IF(orders!I960="Exc","Excelsa",IF(orders!I960="Ara","Arabica",IF(orders!I960="Lib","Liberica",""))))</f>
        <v>Arabica</v>
      </c>
      <c r="O960" t="str">
        <f>IF(J960="L","Light", IF(J960="M","Medium", IF(J960="D","Dark","")))</f>
        <v>Light</v>
      </c>
      <c r="P960" t="str">
        <f>_xlfn.XLOOKUP(Orders[[#This Row],[Customer ID]],customers!$A$1:$A$1001,customers!$I$1:$I$1001,"N/A",0)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"N/A", (_xlfn.XLOOKUP(C961,customers!$A$1:$A$1001,customers!$C$1:$C$1001,0)))</f>
        <v>rstrathernqn@devhub.com</v>
      </c>
      <c r="H961" s="2" t="str">
        <f>_xlfn.XLOOKUP(C961,customers!$A$1:$A$1001,customers!$G$1:$G$1001,"N/A",0)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L961*E961</f>
        <v>23.774999999999999</v>
      </c>
      <c r="N961" t="str">
        <f>IF(orders!I961="Rob","Robusta",IF(orders!I961="Exc","Excelsa",IF(orders!I961="Ara","Arabica",IF(orders!I961="Lib","Liberica",""))))</f>
        <v>Liberica</v>
      </c>
      <c r="O961" t="str">
        <f>IF(J961="L","Light", IF(J961="M","Medium", IF(J961="D","Dark","")))</f>
        <v>Light</v>
      </c>
      <c r="P961" t="str">
        <f>_xlfn.XLOOKUP(Orders[[#This Row],[Customer ID]],customers!$A$1:$A$1001,customers!$I$1:$I$1001,"N/A",0)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"N/A", (_xlfn.XLOOKUP(C962,customers!$A$1:$A$1001,customers!$C$1:$C$1001,0)))</f>
        <v>cmiguelqo@exblog.jp</v>
      </c>
      <c r="H962" s="2" t="str">
        <f>_xlfn.XLOOKUP(C962,customers!$A$1:$A$1001,customers!$G$1:$G$1001,"N/A",0)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L962*E962</f>
        <v>79.25</v>
      </c>
      <c r="N962" t="str">
        <f>IF(orders!I962="Rob","Robusta",IF(orders!I962="Exc","Excelsa",IF(orders!I962="Ara","Arabica",IF(orders!I962="Lib","Liberica",""))))</f>
        <v>Liberica</v>
      </c>
      <c r="O962" t="str">
        <f>IF(J962="L","Light", IF(J962="M","Medium", IF(J962="D","Dark","")))</f>
        <v>Light</v>
      </c>
      <c r="P962" t="str">
        <f>_xlfn.XLOOKUP(Orders[[#This Row],[Customer ID]],customers!$A$1:$A$1001,customers!$I$1:$I$1001,"N/A",0)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"N/A", (_xlfn.XLOOKUP(C963,customers!$A$1:$A$1001,customers!$C$1:$C$1001,0)))</f>
        <v>N/A</v>
      </c>
      <c r="H963" s="2" t="str">
        <f>_xlfn.XLOOKUP(C963,customers!$A$1:$A$1001,customers!$G$1:$G$1001,"N/A",0)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L963*E963</f>
        <v>45.769999999999996</v>
      </c>
      <c r="N963" t="str">
        <f>IF(orders!I963="Rob","Robusta",IF(orders!I963="Exc","Excelsa",IF(orders!I963="Ara","Arabica",IF(orders!I963="Lib","Liberica",""))))</f>
        <v>Arabica</v>
      </c>
      <c r="O963" t="str">
        <f>IF(J963="L","Light", IF(J963="M","Medium", IF(J963="D","Dark","")))</f>
        <v>Dark</v>
      </c>
      <c r="P963" t="str">
        <f>_xlfn.XLOOKUP(Orders[[#This Row],[Customer ID]],customers!$A$1:$A$1001,customers!$I$1:$I$1001,"N/A",0)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"N/A", (_xlfn.XLOOKUP(C964,customers!$A$1:$A$1001,customers!$C$1:$C$1001,0)))</f>
        <v>mrocksqq@exblog.jp</v>
      </c>
      <c r="H964" s="2" t="str">
        <f>_xlfn.XLOOKUP(C964,customers!$A$1:$A$1001,customers!$G$1:$G$1001,"N/A",0)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L964*E964</f>
        <v>8.9499999999999993</v>
      </c>
      <c r="N964" t="str">
        <f>IF(orders!I964="Rob","Robusta",IF(orders!I964="Exc","Excelsa",IF(orders!I964="Ara","Arabica",IF(orders!I964="Lib","Liberica",""))))</f>
        <v>Robusta</v>
      </c>
      <c r="O964" t="str">
        <f>IF(J964="L","Light", IF(J964="M","Medium", IF(J964="D","Dark","")))</f>
        <v>Dark</v>
      </c>
      <c r="P964" t="str">
        <f>_xlfn.XLOOKUP(Orders[[#This Row],[Customer ID]],customers!$A$1:$A$1001,customers!$I$1:$I$1001,"N/A",0)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"N/A", (_xlfn.XLOOKUP(C965,customers!$A$1:$A$1001,customers!$C$1:$C$1001,0)))</f>
        <v>yburrellsqr@vinaora.com</v>
      </c>
      <c r="H965" s="2" t="str">
        <f>_xlfn.XLOOKUP(C965,customers!$A$1:$A$1001,customers!$G$1:$G$1001,"N/A",0)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L965*E965</f>
        <v>23.88</v>
      </c>
      <c r="N965" t="str">
        <f>IF(orders!I965="Rob","Robusta",IF(orders!I965="Exc","Excelsa",IF(orders!I965="Ara","Arabica",IF(orders!I965="Lib","Liberica",""))))</f>
        <v>Robusta</v>
      </c>
      <c r="O965" t="str">
        <f>IF(J965="L","Light", IF(J965="M","Medium", IF(J965="D","Dark","")))</f>
        <v>Medium</v>
      </c>
      <c r="P965" t="str">
        <f>_xlfn.XLOOKUP(Orders[[#This Row],[Customer ID]],customers!$A$1:$A$1001,customers!$I$1:$I$1001,"N/A",0)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"N/A", (_xlfn.XLOOKUP(C966,customers!$A$1:$A$1001,customers!$C$1:$C$1001,0)))</f>
        <v>cgoodrumqs@goodreads.com</v>
      </c>
      <c r="H966" s="2" t="str">
        <f>_xlfn.XLOOKUP(C966,customers!$A$1:$A$1001,customers!$G$1:$G$1001,"N/A",0)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L966*E966</f>
        <v>22.274999999999999</v>
      </c>
      <c r="N966" t="str">
        <f>IF(orders!I966="Rob","Robusta",IF(orders!I966="Exc","Excelsa",IF(orders!I966="Ara","Arabica",IF(orders!I966="Lib","Liberica",""))))</f>
        <v>Excelsa</v>
      </c>
      <c r="O966" t="str">
        <f>IF(J966="L","Light", IF(J966="M","Medium", IF(J966="D","Dark","")))</f>
        <v>Light</v>
      </c>
      <c r="P966" t="str">
        <f>_xlfn.XLOOKUP(Orders[[#This Row],[Customer ID]],customers!$A$1:$A$1001,customers!$I$1:$I$1001,"N/A",0)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"N/A", (_xlfn.XLOOKUP(C967,customers!$A$1:$A$1001,customers!$C$1:$C$1001,0)))</f>
        <v>jjefferysqt@blog.com</v>
      </c>
      <c r="H967" s="2" t="str">
        <f>_xlfn.XLOOKUP(C967,customers!$A$1:$A$1001,customers!$G$1:$G$1001,"N/A",0)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L967*E967</f>
        <v>29.849999999999998</v>
      </c>
      <c r="N967" t="str">
        <f>IF(orders!I967="Rob","Robusta",IF(orders!I967="Exc","Excelsa",IF(orders!I967="Ara","Arabica",IF(orders!I967="Lib","Liberica",""))))</f>
        <v>Robusta</v>
      </c>
      <c r="O967" t="str">
        <f>IF(J967="L","Light", IF(J967="M","Medium", IF(J967="D","Dark","")))</f>
        <v>Medium</v>
      </c>
      <c r="P967" t="str">
        <f>_xlfn.XLOOKUP(Orders[[#This Row],[Customer ID]],customers!$A$1:$A$1001,customers!$I$1:$I$1001,"N/A",0)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"N/A", (_xlfn.XLOOKUP(C968,customers!$A$1:$A$1001,customers!$C$1:$C$1001,0)))</f>
        <v>bwardellqu@adobe.com</v>
      </c>
      <c r="H968" s="2" t="str">
        <f>_xlfn.XLOOKUP(C968,customers!$A$1:$A$1001,customers!$G$1:$G$1001,"N/A",0)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L968*E968</f>
        <v>53.46</v>
      </c>
      <c r="N968" t="str">
        <f>IF(orders!I968="Rob","Robusta",IF(orders!I968="Exc","Excelsa",IF(orders!I968="Ara","Arabica",IF(orders!I968="Lib","Liberica",""))))</f>
        <v>Excelsa</v>
      </c>
      <c r="O968" t="str">
        <f>IF(J968="L","Light", IF(J968="M","Medium", IF(J968="D","Dark","")))</f>
        <v>Light</v>
      </c>
      <c r="P968" t="str">
        <f>_xlfn.XLOOKUP(Orders[[#This Row],[Customer ID]],customers!$A$1:$A$1001,customers!$I$1:$I$1001,"N/A",0)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"N/A", (_xlfn.XLOOKUP(C969,customers!$A$1:$A$1001,customers!$C$1:$C$1001,0)))</f>
        <v>zwalisiakqv@ucsd.edu</v>
      </c>
      <c r="H969" s="2" t="str">
        <f>_xlfn.XLOOKUP(C969,customers!$A$1:$A$1001,customers!$G$1:$G$1001,"N/A",0)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L969*E969</f>
        <v>2.6849999999999996</v>
      </c>
      <c r="N969" t="str">
        <f>IF(orders!I969="Rob","Robusta",IF(orders!I969="Exc","Excelsa",IF(orders!I969="Ara","Arabica",IF(orders!I969="Lib","Liberica",""))))</f>
        <v>Robusta</v>
      </c>
      <c r="O969" t="str">
        <f>IF(J969="L","Light", IF(J969="M","Medium", IF(J969="D","Dark","")))</f>
        <v>Dark</v>
      </c>
      <c r="P969" t="str">
        <f>_xlfn.XLOOKUP(Orders[[#This Row],[Customer ID]],customers!$A$1:$A$1001,customers!$I$1:$I$1001,"N/A",0)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"N/A", (_xlfn.XLOOKUP(C970,customers!$A$1:$A$1001,customers!$C$1:$C$1001,0)))</f>
        <v>wleopoldqw@blogspot.com</v>
      </c>
      <c r="H970" s="2" t="str">
        <f>_xlfn.XLOOKUP(C970,customers!$A$1:$A$1001,customers!$G$1:$G$1001,"N/A",0)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L970*E970</f>
        <v>5.97</v>
      </c>
      <c r="N970" t="str">
        <f>IF(orders!I970="Rob","Robusta",IF(orders!I970="Exc","Excelsa",IF(orders!I970="Ara","Arabica",IF(orders!I970="Lib","Liberica",""))))</f>
        <v>Robusta</v>
      </c>
      <c r="O970" t="str">
        <f>IF(J970="L","Light", IF(J970="M","Medium", IF(J970="D","Dark","")))</f>
        <v>Medium</v>
      </c>
      <c r="P970" t="str">
        <f>_xlfn.XLOOKUP(Orders[[#This Row],[Customer ID]],customers!$A$1:$A$1001,customers!$I$1:$I$1001,"N/A",0)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"N/A", (_xlfn.XLOOKUP(C971,customers!$A$1:$A$1001,customers!$C$1:$C$1001,0)))</f>
        <v>cshaldersqx@cisco.com</v>
      </c>
      <c r="H971" s="2" t="str">
        <f>_xlfn.XLOOKUP(C971,customers!$A$1:$A$1001,customers!$G$1:$G$1001,"N/A",0)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L971*E971</f>
        <v>12.95</v>
      </c>
      <c r="N971" t="str">
        <f>IF(orders!I971="Rob","Robusta",IF(orders!I971="Exc","Excelsa",IF(orders!I971="Ara","Arabica",IF(orders!I971="Lib","Liberica",""))))</f>
        <v>Liberica</v>
      </c>
      <c r="O971" t="str">
        <f>IF(J971="L","Light", IF(J971="M","Medium", IF(J971="D","Dark","")))</f>
        <v>Dark</v>
      </c>
      <c r="P971" t="str">
        <f>_xlfn.XLOOKUP(Orders[[#This Row],[Customer ID]],customers!$A$1:$A$1001,customers!$I$1:$I$1001,"N/A",0)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"N/A", (_xlfn.XLOOKUP(C972,customers!$A$1:$A$1001,customers!$C$1:$C$1001,0)))</f>
        <v>N/A</v>
      </c>
      <c r="H972" s="2" t="str">
        <f>_xlfn.XLOOKUP(C972,customers!$A$1:$A$1001,customers!$G$1:$G$1001,"N/A",0)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L972*E972</f>
        <v>8.25</v>
      </c>
      <c r="N972" t="str">
        <f>IF(orders!I972="Rob","Robusta",IF(orders!I972="Exc","Excelsa",IF(orders!I972="Ara","Arabica",IF(orders!I972="Lib","Liberica",""))))</f>
        <v>Excelsa</v>
      </c>
      <c r="O972" t="str">
        <f>IF(J972="L","Light", IF(J972="M","Medium", IF(J972="D","Dark","")))</f>
        <v>Medium</v>
      </c>
      <c r="P972" t="str">
        <f>_xlfn.XLOOKUP(Orders[[#This Row],[Customer ID]],customers!$A$1:$A$1001,customers!$I$1:$I$1001,"N/A",0)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"N/A", (_xlfn.XLOOKUP(C973,customers!$A$1:$A$1001,customers!$C$1:$C$1001,0)))</f>
        <v>nfurberqz@jugem.jp</v>
      </c>
      <c r="H973" s="2" t="str">
        <f>_xlfn.XLOOKUP(C973,customers!$A$1:$A$1001,customers!$G$1:$G$1001,"N/A",0)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L973*E973</f>
        <v>148.92499999999998</v>
      </c>
      <c r="N973" t="str">
        <f>IF(orders!I973="Rob","Robusta",IF(orders!I973="Exc","Excelsa",IF(orders!I973="Ara","Arabica",IF(orders!I973="Lib","Liberica",""))))</f>
        <v>Arabica</v>
      </c>
      <c r="O973" t="str">
        <f>IF(J973="L","Light", IF(J973="M","Medium", IF(J973="D","Dark","")))</f>
        <v>Light</v>
      </c>
      <c r="P973" t="str">
        <f>_xlfn.XLOOKUP(Orders[[#This Row],[Customer ID]],customers!$A$1:$A$1001,customers!$I$1:$I$1001,"N/A",0)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"N/A", (_xlfn.XLOOKUP(C974,customers!$A$1:$A$1001,customers!$C$1:$C$1001,0)))</f>
        <v>N/A</v>
      </c>
      <c r="H974" s="2" t="str">
        <f>_xlfn.XLOOKUP(C974,customers!$A$1:$A$1001,customers!$G$1:$G$1001,"N/A",0)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L974*E974</f>
        <v>89.35499999999999</v>
      </c>
      <c r="N974" t="str">
        <f>IF(orders!I974="Rob","Robusta",IF(orders!I974="Exc","Excelsa",IF(orders!I974="Ara","Arabica",IF(orders!I974="Lib","Liberica",""))))</f>
        <v>Arabica</v>
      </c>
      <c r="O974" t="str">
        <f>IF(J974="L","Light", IF(J974="M","Medium", IF(J974="D","Dark","")))</f>
        <v>Light</v>
      </c>
      <c r="P974" t="str">
        <f>_xlfn.XLOOKUP(Orders[[#This Row],[Customer ID]],customers!$A$1:$A$1001,customers!$I$1:$I$1001,"N/A",0)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"N/A", (_xlfn.XLOOKUP(C975,customers!$A$1:$A$1001,customers!$C$1:$C$1001,0)))</f>
        <v>ckeaver1@ucoz.com</v>
      </c>
      <c r="H975" s="2" t="str">
        <f>_xlfn.XLOOKUP(C975,customers!$A$1:$A$1001,customers!$G$1:$G$1001,"N/A",0)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L975*E975</f>
        <v>87.300000000000011</v>
      </c>
      <c r="N975" t="str">
        <f>IF(orders!I975="Rob","Robusta",IF(orders!I975="Exc","Excelsa",IF(orders!I975="Ara","Arabica",IF(orders!I975="Lib","Liberica",""))))</f>
        <v>Liberica</v>
      </c>
      <c r="O975" t="str">
        <f>IF(J975="L","Light", IF(J975="M","Medium", IF(J975="D","Dark","")))</f>
        <v>Medium</v>
      </c>
      <c r="P975" t="str">
        <f>_xlfn.XLOOKUP(Orders[[#This Row],[Customer ID]],customers!$A$1:$A$1001,customers!$I$1:$I$1001,"N/A",0)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"N/A", (_xlfn.XLOOKUP(C976,customers!$A$1:$A$1001,customers!$C$1:$C$1001,0)))</f>
        <v>sroseboroughr2@virginia.edu</v>
      </c>
      <c r="H976" s="2" t="str">
        <f>_xlfn.XLOOKUP(C976,customers!$A$1:$A$1001,customers!$G$1:$G$1001,"N/A",0)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L976*E976</f>
        <v>5.3699999999999992</v>
      </c>
      <c r="N976" t="str">
        <f>IF(orders!I976="Rob","Robusta",IF(orders!I976="Exc","Excelsa",IF(orders!I976="Ara","Arabica",IF(orders!I976="Lib","Liberica",""))))</f>
        <v>Robusta</v>
      </c>
      <c r="O976" t="str">
        <f>IF(J976="L","Light", IF(J976="M","Medium", IF(J976="D","Dark","")))</f>
        <v>Dark</v>
      </c>
      <c r="P976" t="str">
        <f>_xlfn.XLOOKUP(Orders[[#This Row],[Customer ID]],customers!$A$1:$A$1001,customers!$I$1:$I$1001,"N/A",0)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"N/A", (_xlfn.XLOOKUP(C977,customers!$A$1:$A$1001,customers!$C$1:$C$1001,0)))</f>
        <v>ckingwellr3@squarespace.com</v>
      </c>
      <c r="H977" s="2" t="str">
        <f>_xlfn.XLOOKUP(C977,customers!$A$1:$A$1001,customers!$G$1:$G$1001,"N/A",0)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L977*E977</f>
        <v>8.9550000000000001</v>
      </c>
      <c r="N977" t="str">
        <f>IF(orders!I977="Rob","Robusta",IF(orders!I977="Exc","Excelsa",IF(orders!I977="Ara","Arabica",IF(orders!I977="Lib","Liberica",""))))</f>
        <v>Arabica</v>
      </c>
      <c r="O977" t="str">
        <f>IF(J977="L","Light", IF(J977="M","Medium", IF(J977="D","Dark","")))</f>
        <v>Dark</v>
      </c>
      <c r="P977" t="str">
        <f>_xlfn.XLOOKUP(Orders[[#This Row],[Customer ID]],customers!$A$1:$A$1001,customers!$I$1:$I$1001,"N/A",0)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"N/A", (_xlfn.XLOOKUP(C978,customers!$A$1:$A$1001,customers!$C$1:$C$1001,0)))</f>
        <v>kcantor4@gmpg.org</v>
      </c>
      <c r="H978" s="2" t="str">
        <f>_xlfn.XLOOKUP(C978,customers!$A$1:$A$1001,customers!$G$1:$G$1001,"N/A",0)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L978*E978</f>
        <v>137.42499999999998</v>
      </c>
      <c r="N978" t="str">
        <f>IF(orders!I978="Rob","Robusta",IF(orders!I978="Exc","Excelsa",IF(orders!I978="Ara","Arabica",IF(orders!I978="Lib","Liberica",""))))</f>
        <v>Robusta</v>
      </c>
      <c r="O978" t="str">
        <f>IF(J978="L","Light", IF(J978="M","Medium", IF(J978="D","Dark","")))</f>
        <v>Light</v>
      </c>
      <c r="P978" t="str">
        <f>_xlfn.XLOOKUP(Orders[[#This Row],[Customer ID]],customers!$A$1:$A$1001,customers!$I$1:$I$1001,"N/A",0)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"N/A", (_xlfn.XLOOKUP(C979,customers!$A$1:$A$1001,customers!$C$1:$C$1001,0)))</f>
        <v>mblakemorer5@nsw.gov.au</v>
      </c>
      <c r="H979" s="2" t="str">
        <f>_xlfn.XLOOKUP(C979,customers!$A$1:$A$1001,customers!$G$1:$G$1001,"N/A",0)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L979*E979</f>
        <v>59.75</v>
      </c>
      <c r="N979" t="str">
        <f>IF(orders!I979="Rob","Robusta",IF(orders!I979="Exc","Excelsa",IF(orders!I979="Ara","Arabica",IF(orders!I979="Lib","Liberica",""))))</f>
        <v>Robusta</v>
      </c>
      <c r="O979" t="str">
        <f>IF(J979="L","Light", IF(J979="M","Medium", IF(J979="D","Dark","")))</f>
        <v>Light</v>
      </c>
      <c r="P979" t="str">
        <f>_xlfn.XLOOKUP(Orders[[#This Row],[Customer ID]],customers!$A$1:$A$1001,customers!$I$1:$I$1001,"N/A",0)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"N/A", (_xlfn.XLOOKUP(C980,customers!$A$1:$A$1001,customers!$C$1:$C$1001,0)))</f>
        <v>ckeaver1@ucoz.com</v>
      </c>
      <c r="H980" s="2" t="str">
        <f>_xlfn.XLOOKUP(C980,customers!$A$1:$A$1001,customers!$G$1:$G$1001,"N/A",0)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L980*E980</f>
        <v>23.31</v>
      </c>
      <c r="N980" t="str">
        <f>IF(orders!I980="Rob","Robusta",IF(orders!I980="Exc","Excelsa",IF(orders!I980="Ara","Arabica",IF(orders!I980="Lib","Liberica",""))))</f>
        <v>Arabica</v>
      </c>
      <c r="O980" t="str">
        <f>IF(J980="L","Light", IF(J980="M","Medium", IF(J980="D","Dark","")))</f>
        <v>Light</v>
      </c>
      <c r="P980" t="str">
        <f>_xlfn.XLOOKUP(Orders[[#This Row],[Customer ID]],customers!$A$1:$A$1001,customers!$I$1:$I$1001,"N/A",0)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"N/A", (_xlfn.XLOOKUP(C981,customers!$A$1:$A$1001,customers!$C$1:$C$1001,0)))</f>
        <v>N/A</v>
      </c>
      <c r="H981" s="2" t="str">
        <f>_xlfn.XLOOKUP(C981,customers!$A$1:$A$1001,customers!$G$1:$G$1001,"N/A",0)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L981*E981</f>
        <v>10.739999999999998</v>
      </c>
      <c r="N981" t="str">
        <f>IF(orders!I981="Rob","Robusta",IF(orders!I981="Exc","Excelsa",IF(orders!I981="Ara","Arabica",IF(orders!I981="Lib","Liberica",""))))</f>
        <v>Robusta</v>
      </c>
      <c r="O981" t="str">
        <f>IF(J981="L","Light", IF(J981="M","Medium", IF(J981="D","Dark","")))</f>
        <v>Dark</v>
      </c>
      <c r="P981" t="str">
        <f>_xlfn.XLOOKUP(Orders[[#This Row],[Customer ID]],customers!$A$1:$A$1001,customers!$I$1:$I$1001,"N/A",0)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"N/A", (_xlfn.XLOOKUP(C982,customers!$A$1:$A$1001,customers!$C$1:$C$1001,0)))</f>
        <v>N/A</v>
      </c>
      <c r="H982" s="2" t="str">
        <f>_xlfn.XLOOKUP(C982,customers!$A$1:$A$1001,customers!$G$1:$G$1001,"N/A",0)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L982*E982</f>
        <v>167.67000000000002</v>
      </c>
      <c r="N982" t="str">
        <f>IF(orders!I982="Rob","Robusta",IF(orders!I982="Exc","Excelsa",IF(orders!I982="Ara","Arabica",IF(orders!I982="Lib","Liberica",""))))</f>
        <v>Excelsa</v>
      </c>
      <c r="O982" t="str">
        <f>IF(J982="L","Light", IF(J982="M","Medium", IF(J982="D","Dark","")))</f>
        <v>Dark</v>
      </c>
      <c r="P982" t="str">
        <f>_xlfn.XLOOKUP(Orders[[#This Row],[Customer ID]],customers!$A$1:$A$1001,customers!$I$1:$I$1001,"N/A",0)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"N/A", (_xlfn.XLOOKUP(C983,customers!$A$1:$A$1001,customers!$C$1:$C$1001,0)))</f>
        <v>cbernardotr9@wix.com</v>
      </c>
      <c r="H983" s="2" t="str">
        <f>_xlfn.XLOOKUP(C983,customers!$A$1:$A$1001,customers!$G$1:$G$1001,"N/A",0)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L983*E983</f>
        <v>21.87</v>
      </c>
      <c r="N983" t="str">
        <f>IF(orders!I983="Rob","Robusta",IF(orders!I983="Exc","Excelsa",IF(orders!I983="Ara","Arabica",IF(orders!I983="Lib","Liberica",""))))</f>
        <v>Excelsa</v>
      </c>
      <c r="O983" t="str">
        <f>IF(J983="L","Light", IF(J983="M","Medium", IF(J983="D","Dark","")))</f>
        <v>Dark</v>
      </c>
      <c r="P983" t="str">
        <f>_xlfn.XLOOKUP(Orders[[#This Row],[Customer ID]],customers!$A$1:$A$1001,customers!$I$1:$I$1001,"N/A",0)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"N/A", (_xlfn.XLOOKUP(C984,customers!$A$1:$A$1001,customers!$C$1:$C$1001,0)))</f>
        <v>kkemeryra@t.co</v>
      </c>
      <c r="H984" s="2" t="str">
        <f>_xlfn.XLOOKUP(C984,customers!$A$1:$A$1001,customers!$G$1:$G$1001,"N/A",0)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L984*E984</f>
        <v>23.9</v>
      </c>
      <c r="N984" t="str">
        <f>IF(orders!I984="Rob","Robusta",IF(orders!I984="Exc","Excelsa",IF(orders!I984="Ara","Arabica",IF(orders!I984="Lib","Liberica",""))))</f>
        <v>Robusta</v>
      </c>
      <c r="O984" t="str">
        <f>IF(J984="L","Light", IF(J984="M","Medium", IF(J984="D","Dark","")))</f>
        <v>Light</v>
      </c>
      <c r="P984" t="str">
        <f>_xlfn.XLOOKUP(Orders[[#This Row],[Customer ID]],customers!$A$1:$A$1001,customers!$I$1:$I$1001,"N/A",0)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"N/A", (_xlfn.XLOOKUP(C985,customers!$A$1:$A$1001,customers!$C$1:$C$1001,0)))</f>
        <v>fparlotrb@forbes.com</v>
      </c>
      <c r="H985" s="2" t="str">
        <f>_xlfn.XLOOKUP(C985,customers!$A$1:$A$1001,customers!$G$1:$G$1001,"N/A",0)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L985*E985</f>
        <v>6.75</v>
      </c>
      <c r="N985" t="str">
        <f>IF(orders!I985="Rob","Robusta",IF(orders!I985="Exc","Excelsa",IF(orders!I985="Ara","Arabica",IF(orders!I985="Lib","Liberica",""))))</f>
        <v>Arabica</v>
      </c>
      <c r="O985" t="str">
        <f>IF(J985="L","Light", IF(J985="M","Medium", IF(J985="D","Dark","")))</f>
        <v>Medium</v>
      </c>
      <c r="P985" t="str">
        <f>_xlfn.XLOOKUP(Orders[[#This Row],[Customer ID]],customers!$A$1:$A$1001,customers!$I$1:$I$1001,"N/A",0)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"N/A", (_xlfn.XLOOKUP(C986,customers!$A$1:$A$1001,customers!$C$1:$C$1001,0)))</f>
        <v>rcheakrc@tripadvisor.com</v>
      </c>
      <c r="H986" s="2" t="str">
        <f>_xlfn.XLOOKUP(C986,customers!$A$1:$A$1001,customers!$G$1:$G$1001,"N/A",0)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L986*E986</f>
        <v>31.624999999999996</v>
      </c>
      <c r="N986" t="str">
        <f>IF(orders!I986="Rob","Robusta",IF(orders!I986="Exc","Excelsa",IF(orders!I986="Ara","Arabica",IF(orders!I986="Lib","Liberica",""))))</f>
        <v>Excelsa</v>
      </c>
      <c r="O986" t="str">
        <f>IF(J986="L","Light", IF(J986="M","Medium", IF(J986="D","Dark","")))</f>
        <v>Medium</v>
      </c>
      <c r="P986" t="str">
        <f>_xlfn.XLOOKUP(Orders[[#This Row],[Customer ID]],customers!$A$1:$A$1001,customers!$I$1:$I$1001,"N/A",0)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"N/A", (_xlfn.XLOOKUP(C987,customers!$A$1:$A$1001,customers!$C$1:$C$1001,0)))</f>
        <v>kogeneayrd@utexas.edu</v>
      </c>
      <c r="H987" s="2" t="str">
        <f>_xlfn.XLOOKUP(C987,customers!$A$1:$A$1001,customers!$G$1:$G$1001,"N/A",0)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L987*E987</f>
        <v>47.8</v>
      </c>
      <c r="N987" t="str">
        <f>IF(orders!I987="Rob","Robusta",IF(orders!I987="Exc","Excelsa",IF(orders!I987="Ara","Arabica",IF(orders!I987="Lib","Liberica",""))))</f>
        <v>Robusta</v>
      </c>
      <c r="O987" t="str">
        <f>IF(J987="L","Light", IF(J987="M","Medium", IF(J987="D","Dark","")))</f>
        <v>Light</v>
      </c>
      <c r="P987" t="str">
        <f>_xlfn.XLOOKUP(Orders[[#This Row],[Customer ID]],customers!$A$1:$A$1001,customers!$I$1:$I$1001,"N/A",0)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"N/A", (_xlfn.XLOOKUP(C988,customers!$A$1:$A$1001,customers!$C$1:$C$1001,0)))</f>
        <v>cayrere@symantec.com</v>
      </c>
      <c r="H988" s="2" t="str">
        <f>_xlfn.XLOOKUP(C988,customers!$A$1:$A$1001,customers!$G$1:$G$1001,"N/A",0)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L988*E988</f>
        <v>33.464999999999996</v>
      </c>
      <c r="N988" t="str">
        <f>IF(orders!I988="Rob","Robusta",IF(orders!I988="Exc","Excelsa",IF(orders!I988="Ara","Arabica",IF(orders!I988="Lib","Liberica",""))))</f>
        <v>Liberica</v>
      </c>
      <c r="O988" t="str">
        <f>IF(J988="L","Light", IF(J988="M","Medium", IF(J988="D","Dark","")))</f>
        <v>Medium</v>
      </c>
      <c r="P988" t="str">
        <f>_xlfn.XLOOKUP(Orders[[#This Row],[Customer ID]],customers!$A$1:$A$1001,customers!$I$1:$I$1001,"N/A",0)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"N/A", (_xlfn.XLOOKUP(C989,customers!$A$1:$A$1001,customers!$C$1:$C$1001,0)))</f>
        <v>lkynetonrf@macromedia.com</v>
      </c>
      <c r="H989" s="2" t="str">
        <f>_xlfn.XLOOKUP(C989,customers!$A$1:$A$1001,customers!$G$1:$G$1001,"N/A",0)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L989*E989</f>
        <v>29.849999999999998</v>
      </c>
      <c r="N989" t="str">
        <f>IF(orders!I989="Rob","Robusta",IF(orders!I989="Exc","Excelsa",IF(orders!I989="Ara","Arabica",IF(orders!I989="Lib","Liberica",""))))</f>
        <v>Arabica</v>
      </c>
      <c r="O989" t="str">
        <f>IF(J989="L","Light", IF(J989="M","Medium", IF(J989="D","Dark","")))</f>
        <v>Dark</v>
      </c>
      <c r="P989" t="str">
        <f>_xlfn.XLOOKUP(Orders[[#This Row],[Customer ID]],customers!$A$1:$A$1001,customers!$I$1:$I$1001,"N/A",0)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"N/A", (_xlfn.XLOOKUP(C990,customers!$A$1:$A$1001,customers!$C$1:$C$1001,0)))</f>
        <v>N/A</v>
      </c>
      <c r="H990" s="2" t="str">
        <f>_xlfn.XLOOKUP(C990,customers!$A$1:$A$1001,customers!$G$1:$G$1001,"N/A",0)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L990*E990</f>
        <v>29.849999999999998</v>
      </c>
      <c r="N990" t="str">
        <f>IF(orders!I990="Rob","Robusta",IF(orders!I990="Exc","Excelsa",IF(orders!I990="Ara","Arabica",IF(orders!I990="Lib","Liberica",""))))</f>
        <v>Robusta</v>
      </c>
      <c r="O990" t="str">
        <f>IF(J990="L","Light", IF(J990="M","Medium", IF(J990="D","Dark","")))</f>
        <v>Medium</v>
      </c>
      <c r="P990" t="str">
        <f>_xlfn.XLOOKUP(Orders[[#This Row],[Customer ID]],customers!$A$1:$A$1001,customers!$I$1:$I$1001,"N/A",0)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"N/A", (_xlfn.XLOOKUP(C991,customers!$A$1:$A$1001,customers!$C$1:$C$1001,0)))</f>
        <v>N/A</v>
      </c>
      <c r="H991" s="2" t="str">
        <f>_xlfn.XLOOKUP(C991,customers!$A$1:$A$1001,customers!$G$1:$G$1001,"N/A",0)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L991*E991</f>
        <v>155.24999999999997</v>
      </c>
      <c r="N991" t="str">
        <f>IF(orders!I991="Rob","Robusta",IF(orders!I991="Exc","Excelsa",IF(orders!I991="Ara","Arabica",IF(orders!I991="Lib","Liberica",""))))</f>
        <v>Arabica</v>
      </c>
      <c r="O991" t="str">
        <f>IF(J991="L","Light", IF(J991="M","Medium", IF(J991="D","Dark","")))</f>
        <v>Medium</v>
      </c>
      <c r="P991" t="str">
        <f>_xlfn.XLOOKUP(Orders[[#This Row],[Customer ID]],customers!$A$1:$A$1001,customers!$I$1:$I$1001,"N/A",0)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"N/A", (_xlfn.XLOOKUP(C992,customers!$A$1:$A$1001,customers!$C$1:$C$1001,0)))</f>
        <v>N/A</v>
      </c>
      <c r="H992" s="2" t="str">
        <f>_xlfn.XLOOKUP(C992,customers!$A$1:$A$1001,customers!$G$1:$G$1001,"N/A",0)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L992*E992</f>
        <v>18.225000000000001</v>
      </c>
      <c r="N992" t="str">
        <f>IF(orders!I992="Rob","Robusta",IF(orders!I992="Exc","Excelsa",IF(orders!I992="Ara","Arabica",IF(orders!I992="Lib","Liberica",""))))</f>
        <v>Excelsa</v>
      </c>
      <c r="O992" t="str">
        <f>IF(J992="L","Light", IF(J992="M","Medium", IF(J992="D","Dark","")))</f>
        <v>Dark</v>
      </c>
      <c r="P992" t="str">
        <f>_xlfn.XLOOKUP(Orders[[#This Row],[Customer ID]],customers!$A$1:$A$1001,customers!$I$1:$I$1001,"N/A",0)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"N/A", (_xlfn.XLOOKUP(C993,customers!$A$1:$A$1001,customers!$C$1:$C$1001,0)))</f>
        <v>N/A</v>
      </c>
      <c r="H993" s="2" t="str">
        <f>_xlfn.XLOOKUP(C993,customers!$A$1:$A$1001,customers!$G$1:$G$1001,"N/A",0)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L993*E993</f>
        <v>15.54</v>
      </c>
      <c r="N993" t="str">
        <f>IF(orders!I993="Rob","Robusta",IF(orders!I993="Exc","Excelsa",IF(orders!I993="Ara","Arabica",IF(orders!I993="Lib","Liberica",""))))</f>
        <v>Liberica</v>
      </c>
      <c r="O993" t="str">
        <f>IF(J993="L","Light", IF(J993="M","Medium", IF(J993="D","Dark","")))</f>
        <v>Dark</v>
      </c>
      <c r="P993" t="str">
        <f>_xlfn.XLOOKUP(Orders[[#This Row],[Customer ID]],customers!$A$1:$A$1001,customers!$I$1:$I$1001,"N/A",0)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"N/A", (_xlfn.XLOOKUP(C994,customers!$A$1:$A$1001,customers!$C$1:$C$1001,0)))</f>
        <v>N/A</v>
      </c>
      <c r="H994" s="2" t="str">
        <f>_xlfn.XLOOKUP(C994,customers!$A$1:$A$1001,customers!$G$1:$G$1001,"N/A",0)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L994*E994</f>
        <v>109.36499999999999</v>
      </c>
      <c r="N994" t="str">
        <f>IF(orders!I994="Rob","Robusta",IF(orders!I994="Exc","Excelsa",IF(orders!I994="Ara","Arabica",IF(orders!I994="Lib","Liberica",""))))</f>
        <v>Liberica</v>
      </c>
      <c r="O994" t="str">
        <f>IF(J994="L","Light", IF(J994="M","Medium", IF(J994="D","Dark","")))</f>
        <v>Light</v>
      </c>
      <c r="P994" t="str">
        <f>_xlfn.XLOOKUP(Orders[[#This Row],[Customer ID]],customers!$A$1:$A$1001,customers!$I$1:$I$1001,"N/A",0)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"N/A", (_xlfn.XLOOKUP(C995,customers!$A$1:$A$1001,customers!$C$1:$C$1001,0)))</f>
        <v>N/A</v>
      </c>
      <c r="H995" s="2" t="str">
        <f>_xlfn.XLOOKUP(C995,customers!$A$1:$A$1001,customers!$G$1:$G$1001,"N/A",0)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L995*E995</f>
        <v>77.699999999999989</v>
      </c>
      <c r="N995" t="str">
        <f>IF(orders!I995="Rob","Robusta",IF(orders!I995="Exc","Excelsa",IF(orders!I995="Ara","Arabica",IF(orders!I995="Lib","Liberica",""))))</f>
        <v>Arabica</v>
      </c>
      <c r="O995" t="str">
        <f>IF(J995="L","Light", IF(J995="M","Medium", IF(J995="D","Dark","")))</f>
        <v>Light</v>
      </c>
      <c r="P995" t="str">
        <f>_xlfn.XLOOKUP(Orders[[#This Row],[Customer ID]],customers!$A$1:$A$1001,customers!$I$1:$I$1001,"N/A",0)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"N/A", (_xlfn.XLOOKUP(C996,customers!$A$1:$A$1001,customers!$C$1:$C$1001,0)))</f>
        <v>N/A</v>
      </c>
      <c r="H996" s="2" t="str">
        <f>_xlfn.XLOOKUP(C996,customers!$A$1:$A$1001,customers!$G$1:$G$1001,"N/A",0)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L996*E996</f>
        <v>8.9550000000000001</v>
      </c>
      <c r="N996" t="str">
        <f>IF(orders!I996="Rob","Robusta",IF(orders!I996="Exc","Excelsa",IF(orders!I996="Ara","Arabica",IF(orders!I996="Lib","Liberica",""))))</f>
        <v>Arabica</v>
      </c>
      <c r="O996" t="str">
        <f>IF(J996="L","Light", IF(J996="M","Medium", IF(J996="D","Dark","")))</f>
        <v>Dark</v>
      </c>
      <c r="P996" t="str">
        <f>_xlfn.XLOOKUP(Orders[[#This Row],[Customer ID]],customers!$A$1:$A$1001,customers!$I$1:$I$1001,"N/A",0)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"N/A", (_xlfn.XLOOKUP(C997,customers!$A$1:$A$1001,customers!$C$1:$C$1001,0)))</f>
        <v>jtewelsonrn@samsung.com</v>
      </c>
      <c r="H997" s="2" t="str">
        <f>_xlfn.XLOOKUP(C997,customers!$A$1:$A$1001,customers!$G$1:$G$1001,"N/A",0)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L997*E997</f>
        <v>27.484999999999996</v>
      </c>
      <c r="N997" t="str">
        <f>IF(orders!I997="Rob","Robusta",IF(orders!I997="Exc","Excelsa",IF(orders!I997="Ara","Arabica",IF(orders!I997="Lib","Liberica",""))))</f>
        <v>Robusta</v>
      </c>
      <c r="O997" t="str">
        <f>IF(J997="L","Light", IF(J997="M","Medium", IF(J997="D","Dark","")))</f>
        <v>Light</v>
      </c>
      <c r="P997" t="str">
        <f>_xlfn.XLOOKUP(Orders[[#This Row],[Customer ID]],customers!$A$1:$A$1001,customers!$I$1:$I$1001,"N/A",0)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"N/A", (_xlfn.XLOOKUP(C998,customers!$A$1:$A$1001,customers!$C$1:$C$1001,0)))</f>
        <v>N/A</v>
      </c>
      <c r="H998" s="2" t="str">
        <f>_xlfn.XLOOKUP(C998,customers!$A$1:$A$1001,customers!$G$1:$G$1001,"N/A",0)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L998*E998</f>
        <v>29.849999999999998</v>
      </c>
      <c r="N998" t="str">
        <f>IF(orders!I998="Rob","Robusta",IF(orders!I998="Exc","Excelsa",IF(orders!I998="Ara","Arabica",IF(orders!I998="Lib","Liberica",""))))</f>
        <v>Robusta</v>
      </c>
      <c r="O998" t="str">
        <f>IF(J998="L","Light", IF(J998="M","Medium", IF(J998="D","Dark","")))</f>
        <v>Medium</v>
      </c>
      <c r="P998" t="str">
        <f>_xlfn.XLOOKUP(Orders[[#This Row],[Customer ID]],customers!$A$1:$A$1001,customers!$I$1:$I$1001,"N/A",0)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"N/A", (_xlfn.XLOOKUP(C999,customers!$A$1:$A$1001,customers!$C$1:$C$1001,0)))</f>
        <v>N/A</v>
      </c>
      <c r="H999" s="2" t="str">
        <f>_xlfn.XLOOKUP(C999,customers!$A$1:$A$1001,customers!$G$1:$G$1001,"N/A",0)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L999*E999</f>
        <v>27</v>
      </c>
      <c r="N999" t="str">
        <f>IF(orders!I999="Rob","Robusta",IF(orders!I999="Exc","Excelsa",IF(orders!I999="Ara","Arabica",IF(orders!I999="Lib","Liberica",""))))</f>
        <v>Arabica</v>
      </c>
      <c r="O999" t="str">
        <f>IF(J999="L","Light", IF(J999="M","Medium", IF(J999="D","Dark","")))</f>
        <v>Medium</v>
      </c>
      <c r="P999" t="str">
        <f>_xlfn.XLOOKUP(Orders[[#This Row],[Customer ID]],customers!$A$1:$A$1001,customers!$I$1:$I$1001,"N/A",0)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"N/A", (_xlfn.XLOOKUP(C1000,customers!$A$1:$A$1001,customers!$C$1:$C$1001,0)))</f>
        <v>njennyrq@bigcartel.com</v>
      </c>
      <c r="H1000" s="2" t="str">
        <f>_xlfn.XLOOKUP(C1000,customers!$A$1:$A$1001,customers!$G$1:$G$1001,"N/A",0)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L1000*E1000</f>
        <v>9.9499999999999993</v>
      </c>
      <c r="N1000" t="str">
        <f>IF(orders!I1000="Rob","Robusta",IF(orders!I1000="Exc","Excelsa",IF(orders!I1000="Ara","Arabica",IF(orders!I1000="Lib","Liberica",""))))</f>
        <v>Arabica</v>
      </c>
      <c r="O1000" t="str">
        <f>IF(J1000="L","Light", IF(J1000="M","Medium", IF(J1000="D","Dark","")))</f>
        <v>Dark</v>
      </c>
      <c r="P1000" t="str">
        <f>_xlfn.XLOOKUP(Orders[[#This Row],[Customer ID]],customers!$A$1:$A$1001,customers!$I$1:$I$1001,"N/A",0)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"N/A", (_xlfn.XLOOKUP(C1001,customers!$A$1:$A$1001,customers!$C$1:$C$1001,0)))</f>
        <v>N/A</v>
      </c>
      <c r="H1001" s="2" t="str">
        <f>_xlfn.XLOOKUP(C1001,customers!$A$1:$A$1001,customers!$G$1:$G$1001,"N/A",0)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L1001*E1001</f>
        <v>12.375</v>
      </c>
      <c r="N1001" t="str">
        <f>IF(orders!I1001="Rob","Robusta",IF(orders!I1001="Exc","Excelsa",IF(orders!I1001="Ara","Arabica",IF(orders!I1001="Lib","Liberica",""))))</f>
        <v>Excelsa</v>
      </c>
      <c r="O1001" t="str">
        <f>IF(J1001="L","Light", IF(J1001="M","Medium", IF(J1001="D","Dark","")))</f>
        <v>Medium</v>
      </c>
      <c r="P1001" t="str">
        <f>_xlfn.XLOOKUP(Orders[[#This Row],[Customer ID]],customers!$A$1:$A$1001,customers!$I$1:$I$1001,"N/A",0)</f>
        <v>Yes</v>
      </c>
    </row>
  </sheetData>
  <pageMargins left="0.7" right="0.7" top="0.75" bottom="0.75" header="0.3" footer="0.3"/>
  <pageSetup orientation="portrait"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0" sqref="E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Luke Banks</dc:creator>
  <cp:keywords/>
  <dc:description/>
  <cp:lastModifiedBy>Luke Banks</cp:lastModifiedBy>
  <cp:revision/>
  <dcterms:created xsi:type="dcterms:W3CDTF">2022-11-26T09:51:45Z</dcterms:created>
  <dcterms:modified xsi:type="dcterms:W3CDTF">2023-12-03T05:56:07Z</dcterms:modified>
  <cp:category/>
  <cp:contentStatus/>
</cp:coreProperties>
</file>