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\github\CS 484\nsbgit\IIT-S21-CS-484\Midterm Test\"/>
    </mc:Choice>
  </mc:AlternateContent>
  <xr:revisionPtr revIDLastSave="0" documentId="8_{C4274AE9-F925-4797-905D-412144326AE2}" xr6:coauthVersionLast="46" xr6:coauthVersionMax="46" xr10:uidLastSave="{00000000-0000-0000-0000-000000000000}"/>
  <bookViews>
    <workbookView xWindow="-120" yWindow="-120" windowWidth="20730" windowHeight="11310" activeTab="1" xr2:uid="{58669409-4313-4E57-95AB-D21597EB23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2" l="1"/>
  <c r="J75" i="2"/>
  <c r="C78" i="2"/>
  <c r="D78" i="2"/>
  <c r="E78" i="2"/>
  <c r="F78" i="2"/>
  <c r="B78" i="2"/>
  <c r="G78" i="2" s="1"/>
  <c r="F79" i="2"/>
  <c r="E79" i="2"/>
  <c r="D79" i="2"/>
  <c r="C79" i="2"/>
  <c r="B79" i="2"/>
  <c r="G77" i="2"/>
  <c r="G76" i="2"/>
  <c r="G75" i="2"/>
  <c r="G74" i="2"/>
  <c r="C67" i="2"/>
  <c r="C69" i="2" s="1"/>
  <c r="D67" i="2"/>
  <c r="D69" i="2" s="1"/>
  <c r="E67" i="2"/>
  <c r="E69" i="2" s="1"/>
  <c r="F67" i="2"/>
  <c r="F69" i="2" s="1"/>
  <c r="B67" i="2"/>
  <c r="B69" i="2" s="1"/>
  <c r="G68" i="2"/>
  <c r="G66" i="2"/>
  <c r="G65" i="2"/>
  <c r="G64" i="2"/>
  <c r="C56" i="2"/>
  <c r="D56" i="2"/>
  <c r="D59" i="2" s="1"/>
  <c r="E56" i="2"/>
  <c r="E59" i="2" s="1"/>
  <c r="F56" i="2"/>
  <c r="F59" i="2" s="1"/>
  <c r="B56" i="2"/>
  <c r="B59" i="2" s="1"/>
  <c r="C59" i="2"/>
  <c r="G58" i="2"/>
  <c r="G57" i="2"/>
  <c r="G55" i="2"/>
  <c r="G54" i="2"/>
  <c r="C48" i="2"/>
  <c r="C50" i="2" s="1"/>
  <c r="D48" i="2"/>
  <c r="E48" i="2"/>
  <c r="E50" i="2" s="1"/>
  <c r="F48" i="2"/>
  <c r="F50" i="2" s="1"/>
  <c r="B48" i="2"/>
  <c r="B50" i="2" s="1"/>
  <c r="D50" i="2"/>
  <c r="G49" i="2"/>
  <c r="G47" i="2"/>
  <c r="G46" i="2"/>
  <c r="G45" i="2"/>
  <c r="C35" i="2"/>
  <c r="C37" i="2" s="1"/>
  <c r="D35" i="2"/>
  <c r="E35" i="2"/>
  <c r="E37" i="2" s="1"/>
  <c r="F35" i="2"/>
  <c r="F37" i="2" s="1"/>
  <c r="B35" i="2"/>
  <c r="B37" i="2" s="1"/>
  <c r="D37" i="2"/>
  <c r="G36" i="2"/>
  <c r="G34" i="2"/>
  <c r="G33" i="2"/>
  <c r="G32" i="2"/>
  <c r="G24" i="2"/>
  <c r="G25" i="2"/>
  <c r="C26" i="2"/>
  <c r="D26" i="2"/>
  <c r="E26" i="2"/>
  <c r="F26" i="2"/>
  <c r="B26" i="2"/>
  <c r="C23" i="2"/>
  <c r="C27" i="2" s="1"/>
  <c r="D23" i="2"/>
  <c r="E23" i="2"/>
  <c r="E27" i="2" s="1"/>
  <c r="F23" i="2"/>
  <c r="F27" i="2" s="1"/>
  <c r="B23" i="2"/>
  <c r="B27" i="2" s="1"/>
  <c r="D27" i="2"/>
  <c r="G22" i="2"/>
  <c r="G21" i="2"/>
  <c r="G12" i="2"/>
  <c r="G13" i="2"/>
  <c r="G14" i="2"/>
  <c r="C15" i="2"/>
  <c r="D15" i="2"/>
  <c r="E15" i="2"/>
  <c r="F15" i="2"/>
  <c r="B15" i="2"/>
  <c r="F16" i="2"/>
  <c r="E16" i="2"/>
  <c r="D16" i="2"/>
  <c r="C16" i="2"/>
  <c r="B16" i="2"/>
  <c r="G11" i="2"/>
  <c r="G3" i="2"/>
  <c r="G4" i="2"/>
  <c r="G5" i="2"/>
  <c r="G2" i="2"/>
  <c r="C6" i="2"/>
  <c r="D6" i="2"/>
  <c r="E6" i="2"/>
  <c r="F6" i="2"/>
  <c r="B6" i="2"/>
  <c r="G67" i="2" l="1"/>
  <c r="J67" i="2" s="1"/>
  <c r="G56" i="2"/>
  <c r="J56" i="2" s="1"/>
  <c r="G48" i="2"/>
  <c r="J45" i="2" s="1"/>
  <c r="G35" i="2"/>
  <c r="J35" i="2" s="1"/>
  <c r="J36" i="2" s="1"/>
  <c r="G26" i="2"/>
  <c r="G15" i="2"/>
  <c r="G23" i="2"/>
  <c r="G16" i="2"/>
  <c r="J11" i="2" l="1"/>
  <c r="J15" i="2" s="1"/>
  <c r="J23" i="2"/>
  <c r="J26" i="2" s="1"/>
  <c r="J39" i="2" l="1"/>
</calcChain>
</file>

<file path=xl/sharedStrings.xml><?xml version="1.0" encoding="utf-8"?>
<sst xmlns="http://schemas.openxmlformats.org/spreadsheetml/2006/main" count="103" uniqueCount="24">
  <si>
    <t>N Clusters</t>
  </si>
  <si>
    <t>Inertia</t>
  </si>
  <si>
    <t>Total WCSS</t>
  </si>
  <si>
    <t>Elbow Value</t>
  </si>
  <si>
    <t>Silhouette Value</t>
  </si>
  <si>
    <t>Davies-Bouldin Index</t>
  </si>
  <si>
    <t>nan</t>
  </si>
  <si>
    <t>Feature</t>
  </si>
  <si>
    <t>I</t>
  </si>
  <si>
    <t>II</t>
  </si>
  <si>
    <t>III</t>
  </si>
  <si>
    <t>IV</t>
  </si>
  <si>
    <t>A</t>
  </si>
  <si>
    <t>B</t>
  </si>
  <si>
    <t>C</t>
  </si>
  <si>
    <t>D</t>
  </si>
  <si>
    <t>E</t>
  </si>
  <si>
    <t>II+III+IV</t>
  </si>
  <si>
    <t>I+II</t>
  </si>
  <si>
    <t>III+IV</t>
  </si>
  <si>
    <t>I+II+III</t>
  </si>
  <si>
    <t>Split Entropy</t>
  </si>
  <si>
    <t>II+III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</si>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</sst>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5AAA-802F-497B-899F-899DB6520095}">
  <dimension ref="A1:F11"/>
  <sheetViews>
    <sheetView workbookViewId="0">
      <selection activeCell="F5" sqref="F5"/>
    </sheetView>
  </sheetViews>
  <sheetFormatPr defaultRowHeight="15" x14ac:dyDescent="0.25"/>
  <cols>
    <col min="1" max="1" width="10" bestFit="1" customWidth="1"/>
    <col min="2" max="3" width="11" bestFit="1" customWidth="1"/>
    <col min="4" max="4" width="12" bestFit="1" customWidth="1"/>
    <col min="5" max="5" width="16" bestFit="1" customWidth="1"/>
    <col min="6" max="6" width="2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47193.017699999997</v>
      </c>
      <c r="C2">
        <v>47193.017699999997</v>
      </c>
      <c r="D2">
        <v>2.6347</v>
      </c>
      <c r="E2" t="s">
        <v>6</v>
      </c>
      <c r="F2" t="s">
        <v>6</v>
      </c>
    </row>
    <row r="3" spans="1:6" x14ac:dyDescent="0.25">
      <c r="A3">
        <v>2</v>
      </c>
      <c r="B3">
        <v>28160.208200000001</v>
      </c>
      <c r="C3">
        <v>28160.208200000001</v>
      </c>
      <c r="D3">
        <v>3.1613000000000002</v>
      </c>
      <c r="E3">
        <v>0.39389999999999997</v>
      </c>
      <c r="F3">
        <v>1.0801000000000001</v>
      </c>
    </row>
    <row r="4" spans="1:6" x14ac:dyDescent="0.25">
      <c r="A4">
        <v>3</v>
      </c>
      <c r="B4">
        <v>18246.029299999998</v>
      </c>
      <c r="C4">
        <v>18246.029299999998</v>
      </c>
      <c r="D4">
        <v>3.1038000000000001</v>
      </c>
      <c r="E4">
        <v>0.39629999999999999</v>
      </c>
      <c r="F4">
        <v>0.86609999999999998</v>
      </c>
    </row>
    <row r="5" spans="1:6" x14ac:dyDescent="0.25">
      <c r="A5">
        <v>4</v>
      </c>
      <c r="B5">
        <v>12076.759700000001</v>
      </c>
      <c r="C5">
        <v>12076.759700000001</v>
      </c>
      <c r="D5">
        <v>2.7189999999999999</v>
      </c>
      <c r="E5">
        <v>0.4123</v>
      </c>
      <c r="F5">
        <v>0.78910000000000002</v>
      </c>
    </row>
    <row r="6" spans="1:6" x14ac:dyDescent="0.25">
      <c r="A6">
        <v>5</v>
      </c>
      <c r="B6">
        <v>10092.0679</v>
      </c>
      <c r="C6">
        <v>10092.0679</v>
      </c>
      <c r="D6">
        <v>2.7422</v>
      </c>
      <c r="E6">
        <v>0.38269999999999998</v>
      </c>
      <c r="F6">
        <v>0.85060000000000002</v>
      </c>
    </row>
    <row r="7" spans="1:6" x14ac:dyDescent="0.25">
      <c r="A7">
        <v>6</v>
      </c>
      <c r="B7">
        <v>8292.8032000000003</v>
      </c>
      <c r="C7">
        <v>8292.8032000000003</v>
      </c>
      <c r="D7">
        <v>2.8429000000000002</v>
      </c>
      <c r="E7">
        <v>0.3654</v>
      </c>
      <c r="F7">
        <v>0.93269999999999997</v>
      </c>
    </row>
    <row r="8" spans="1:6" x14ac:dyDescent="0.25">
      <c r="A8">
        <v>7</v>
      </c>
      <c r="B8">
        <v>6964.7191999999995</v>
      </c>
      <c r="C8">
        <v>6964.7191999999995</v>
      </c>
      <c r="D8">
        <v>2.8317999999999999</v>
      </c>
      <c r="E8">
        <v>0.38390000000000002</v>
      </c>
      <c r="F8">
        <v>0.81620000000000004</v>
      </c>
    </row>
    <row r="9" spans="1:6" x14ac:dyDescent="0.25">
      <c r="A9">
        <v>8</v>
      </c>
      <c r="B9">
        <v>6226.7601000000004</v>
      </c>
      <c r="C9">
        <v>6226.7601000000004</v>
      </c>
      <c r="D9">
        <v>2.9186999999999999</v>
      </c>
      <c r="E9">
        <v>0.37940000000000002</v>
      </c>
      <c r="F9">
        <v>0.83819999999999995</v>
      </c>
    </row>
    <row r="10" spans="1:6" x14ac:dyDescent="0.25">
      <c r="A10">
        <v>9</v>
      </c>
      <c r="B10">
        <v>5568.0515999999998</v>
      </c>
      <c r="C10">
        <v>5568.0515999999998</v>
      </c>
      <c r="D10">
        <v>2.8971</v>
      </c>
      <c r="E10">
        <v>0.37009999999999998</v>
      </c>
      <c r="F10">
        <v>0.85450000000000004</v>
      </c>
    </row>
    <row r="11" spans="1:6" x14ac:dyDescent="0.25">
      <c r="A11">
        <v>10</v>
      </c>
      <c r="B11">
        <v>4845.6493</v>
      </c>
      <c r="C11">
        <v>4845.6493</v>
      </c>
      <c r="D11">
        <v>2.9218000000000002</v>
      </c>
      <c r="E11">
        <v>0.37619999999999998</v>
      </c>
      <c r="F11">
        <v>0.84350000000000003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AD16-594E-4062-A425-86ADF47264BF}">
  <dimension ref="A1:J81"/>
  <sheetViews>
    <sheetView tabSelected="1" topLeftCell="A42" workbookViewId="0">
      <selection activeCell="J75" sqref="J75"/>
    </sheetView>
  </sheetViews>
  <sheetFormatPr defaultRowHeight="15" x14ac:dyDescent="0.25"/>
  <cols>
    <col min="1" max="1" width="9.140625" style="2"/>
    <col min="7" max="7" width="9.140625" style="1"/>
    <col min="8" max="8" width="35.7109375" customWidth="1"/>
    <col min="9" max="9" width="12.28515625" bestFit="1" customWidth="1"/>
  </cols>
  <sheetData>
    <row r="1" spans="1:10" s="1" customFormat="1" x14ac:dyDescent="0.25">
      <c r="A1" s="2" t="s">
        <v>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10" x14ac:dyDescent="0.25">
      <c r="A2" s="2" t="s">
        <v>8</v>
      </c>
      <c r="B2">
        <v>65</v>
      </c>
      <c r="C2">
        <v>304</v>
      </c>
      <c r="D2">
        <v>530</v>
      </c>
      <c r="E2">
        <v>487</v>
      </c>
      <c r="F2">
        <v>140</v>
      </c>
      <c r="G2" s="1">
        <f>SUM(B2:F2)</f>
        <v>1526</v>
      </c>
      <c r="H2">
        <v>2.0295555685587101</v>
      </c>
    </row>
    <row r="3" spans="1:10" x14ac:dyDescent="0.25">
      <c r="A3" s="2" t="s">
        <v>9</v>
      </c>
      <c r="B3">
        <v>74</v>
      </c>
      <c r="C3">
        <v>185</v>
      </c>
      <c r="D3">
        <v>160</v>
      </c>
      <c r="E3">
        <v>55</v>
      </c>
      <c r="F3">
        <v>16</v>
      </c>
      <c r="G3" s="1">
        <f t="shared" ref="G3:G5" si="0">SUM(B3:F3)</f>
        <v>490</v>
      </c>
      <c r="H3">
        <v>1.9850289621088999</v>
      </c>
    </row>
    <row r="4" spans="1:10" x14ac:dyDescent="0.25">
      <c r="A4" s="2" t="s">
        <v>10</v>
      </c>
      <c r="B4">
        <v>33</v>
      </c>
      <c r="C4">
        <v>228</v>
      </c>
      <c r="D4">
        <v>623</v>
      </c>
      <c r="E4">
        <v>755</v>
      </c>
      <c r="F4">
        <v>363</v>
      </c>
      <c r="G4" s="1">
        <f t="shared" si="0"/>
        <v>2002</v>
      </c>
      <c r="H4">
        <v>1.9559035786036201</v>
      </c>
    </row>
    <row r="5" spans="1:10" x14ac:dyDescent="0.25">
      <c r="A5" s="2" t="s">
        <v>11</v>
      </c>
      <c r="B5">
        <v>90</v>
      </c>
      <c r="C5">
        <v>290</v>
      </c>
      <c r="D5">
        <v>349</v>
      </c>
      <c r="E5">
        <v>213</v>
      </c>
      <c r="F5">
        <v>40</v>
      </c>
      <c r="G5" s="1">
        <f t="shared" si="0"/>
        <v>982</v>
      </c>
      <c r="H5">
        <v>2.0324073878128899</v>
      </c>
    </row>
    <row r="6" spans="1:10" s="1" customFormat="1" x14ac:dyDescent="0.25">
      <c r="A6" s="2"/>
      <c r="B6" s="1">
        <f>SUM(B2:B5)</f>
        <v>262</v>
      </c>
      <c r="C6" s="1">
        <f t="shared" ref="C6:F6" si="1">SUM(C2:C5)</f>
        <v>1007</v>
      </c>
      <c r="D6" s="1">
        <f t="shared" si="1"/>
        <v>1662</v>
      </c>
      <c r="E6" s="1">
        <f t="shared" si="1"/>
        <v>1510</v>
      </c>
      <c r="F6" s="1">
        <f t="shared" si="1"/>
        <v>559</v>
      </c>
      <c r="G6" s="1">
        <v>5000</v>
      </c>
      <c r="H6" s="1">
        <v>2.0917897262818301</v>
      </c>
    </row>
    <row r="10" spans="1:10" x14ac:dyDescent="0.25">
      <c r="A10" s="2" t="s">
        <v>7</v>
      </c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H10" s="1"/>
    </row>
    <row r="11" spans="1:10" x14ac:dyDescent="0.25">
      <c r="A11" s="2" t="s">
        <v>8</v>
      </c>
      <c r="B11">
        <v>65</v>
      </c>
      <c r="C11">
        <v>304</v>
      </c>
      <c r="D11">
        <v>530</v>
      </c>
      <c r="E11">
        <v>487</v>
      </c>
      <c r="F11">
        <v>140</v>
      </c>
      <c r="G11" s="1">
        <f>SUM(B11:F11)</f>
        <v>1526</v>
      </c>
      <c r="H11">
        <v>2.0295555685587101</v>
      </c>
      <c r="I11" t="s">
        <v>21</v>
      </c>
      <c r="J11">
        <f>SUM(PRODUCT(G11,1/G16,H11), PRODUCT(G15,1/G16,H15))</f>
        <v>2.0894789994888798</v>
      </c>
    </row>
    <row r="12" spans="1:10" hidden="1" x14ac:dyDescent="0.25">
      <c r="A12" s="2" t="s">
        <v>9</v>
      </c>
      <c r="B12">
        <v>74</v>
      </c>
      <c r="C12">
        <v>185</v>
      </c>
      <c r="D12">
        <v>160</v>
      </c>
      <c r="E12">
        <v>55</v>
      </c>
      <c r="F12">
        <v>16</v>
      </c>
      <c r="G12" s="1">
        <f t="shared" ref="G12:G15" si="2">SUM(B12:F12)</f>
        <v>490</v>
      </c>
      <c r="H12">
        <v>1.9850289621088999</v>
      </c>
    </row>
    <row r="13" spans="1:10" hidden="1" x14ac:dyDescent="0.25">
      <c r="A13" s="2" t="s">
        <v>10</v>
      </c>
      <c r="B13">
        <v>33</v>
      </c>
      <c r="C13">
        <v>228</v>
      </c>
      <c r="D13">
        <v>623</v>
      </c>
      <c r="E13">
        <v>755</v>
      </c>
      <c r="F13">
        <v>363</v>
      </c>
      <c r="G13" s="1">
        <f t="shared" si="2"/>
        <v>2002</v>
      </c>
      <c r="H13">
        <v>1.9559035786036201</v>
      </c>
    </row>
    <row r="14" spans="1:10" hidden="1" x14ac:dyDescent="0.25">
      <c r="A14" s="2" t="s">
        <v>11</v>
      </c>
      <c r="B14">
        <v>90</v>
      </c>
      <c r="C14">
        <v>290</v>
      </c>
      <c r="D14">
        <v>349</v>
      </c>
      <c r="E14">
        <v>213</v>
      </c>
      <c r="F14">
        <v>40</v>
      </c>
      <c r="G14" s="1">
        <f t="shared" si="2"/>
        <v>982</v>
      </c>
    </row>
    <row r="15" spans="1:10" x14ac:dyDescent="0.25">
      <c r="A15" s="2" t="s">
        <v>17</v>
      </c>
      <c r="B15">
        <f>SUM(B12:B14)</f>
        <v>197</v>
      </c>
      <c r="C15">
        <f t="shared" ref="C15:F15" si="3">SUM(C12:C14)</f>
        <v>703</v>
      </c>
      <c r="D15">
        <f t="shared" si="3"/>
        <v>1132</v>
      </c>
      <c r="E15">
        <f t="shared" si="3"/>
        <v>1023</v>
      </c>
      <c r="F15">
        <f t="shared" si="3"/>
        <v>419</v>
      </c>
      <c r="G15" s="1">
        <f t="shared" si="2"/>
        <v>3474</v>
      </c>
      <c r="H15">
        <v>2.1158011513597601</v>
      </c>
      <c r="J15">
        <f>H16-J11</f>
        <v>2.3107267929503017E-3</v>
      </c>
    </row>
    <row r="16" spans="1:10" x14ac:dyDescent="0.25">
      <c r="B16" s="1">
        <f>SUM(B11:B14)</f>
        <v>262</v>
      </c>
      <c r="C16" s="1">
        <f t="shared" ref="C16" si="4">SUM(C11:C14)</f>
        <v>1007</v>
      </c>
      <c r="D16" s="1">
        <f t="shared" ref="D16" si="5">SUM(D11:D14)</f>
        <v>1662</v>
      </c>
      <c r="E16" s="1">
        <f t="shared" ref="E16" si="6">SUM(E11:E14)</f>
        <v>1510</v>
      </c>
      <c r="F16" s="1">
        <f t="shared" ref="F16" si="7">SUM(F11:F14)</f>
        <v>559</v>
      </c>
      <c r="G16" s="1">
        <f t="shared" ref="G16" si="8">SUM(B16:F16)</f>
        <v>5000</v>
      </c>
      <c r="H16" s="1">
        <v>2.0917897262818301</v>
      </c>
    </row>
    <row r="20" spans="1:10" x14ac:dyDescent="0.25">
      <c r="A20" s="2" t="s">
        <v>7</v>
      </c>
      <c r="B20" s="1" t="s">
        <v>12</v>
      </c>
      <c r="C20" s="1" t="s">
        <v>13</v>
      </c>
      <c r="D20" s="1" t="s">
        <v>14</v>
      </c>
      <c r="E20" s="1" t="s">
        <v>15</v>
      </c>
      <c r="F20" s="1" t="s">
        <v>16</v>
      </c>
      <c r="H20" s="1"/>
    </row>
    <row r="21" spans="1:10" hidden="1" x14ac:dyDescent="0.25">
      <c r="A21" s="2" t="s">
        <v>8</v>
      </c>
      <c r="B21">
        <v>65</v>
      </c>
      <c r="C21">
        <v>304</v>
      </c>
      <c r="D21">
        <v>530</v>
      </c>
      <c r="E21">
        <v>487</v>
      </c>
      <c r="F21">
        <v>140</v>
      </c>
      <c r="G21" s="1">
        <f>SUM(B21:F21)</f>
        <v>1526</v>
      </c>
      <c r="H21">
        <v>2.0295555685587101</v>
      </c>
    </row>
    <row r="22" spans="1:10" hidden="1" x14ac:dyDescent="0.25">
      <c r="A22" s="2" t="s">
        <v>9</v>
      </c>
      <c r="B22">
        <v>74</v>
      </c>
      <c r="C22">
        <v>185</v>
      </c>
      <c r="D22">
        <v>160</v>
      </c>
      <c r="E22">
        <v>55</v>
      </c>
      <c r="F22">
        <v>16</v>
      </c>
      <c r="G22" s="1">
        <f t="shared" ref="G22:G26" si="9">SUM(B22:F22)</f>
        <v>490</v>
      </c>
      <c r="H22">
        <v>1.9850289621088999</v>
      </c>
    </row>
    <row r="23" spans="1:10" x14ac:dyDescent="0.25">
      <c r="A23" s="2" t="s">
        <v>18</v>
      </c>
      <c r="B23">
        <f>SUM(B21:B22)</f>
        <v>139</v>
      </c>
      <c r="C23">
        <f t="shared" ref="C23:F23" si="10">SUM(C21:C22)</f>
        <v>489</v>
      </c>
      <c r="D23">
        <f t="shared" si="10"/>
        <v>690</v>
      </c>
      <c r="E23">
        <f t="shared" si="10"/>
        <v>542</v>
      </c>
      <c r="F23">
        <f t="shared" si="10"/>
        <v>156</v>
      </c>
      <c r="G23" s="1">
        <f t="shared" si="9"/>
        <v>2016</v>
      </c>
      <c r="H23">
        <v>2.0863239083284202</v>
      </c>
      <c r="I23" t="s">
        <v>21</v>
      </c>
      <c r="J23">
        <f>SUM(PRODUCT(G23,1/G27,H23), PRODUCT(G26,1/G27,H26))</f>
        <v>2.0779208573939929</v>
      </c>
    </row>
    <row r="24" spans="1:10" hidden="1" x14ac:dyDescent="0.25">
      <c r="A24" s="2" t="s">
        <v>10</v>
      </c>
      <c r="B24">
        <v>33</v>
      </c>
      <c r="C24">
        <v>228</v>
      </c>
      <c r="D24">
        <v>623</v>
      </c>
      <c r="E24">
        <v>755</v>
      </c>
      <c r="F24">
        <v>363</v>
      </c>
      <c r="G24" s="1">
        <f t="shared" si="9"/>
        <v>2002</v>
      </c>
      <c r="H24">
        <v>1.9559035786036201</v>
      </c>
    </row>
    <row r="25" spans="1:10" hidden="1" x14ac:dyDescent="0.25">
      <c r="A25" s="2" t="s">
        <v>11</v>
      </c>
      <c r="B25">
        <v>90</v>
      </c>
      <c r="C25">
        <v>290</v>
      </c>
      <c r="D25">
        <v>349</v>
      </c>
      <c r="E25">
        <v>213</v>
      </c>
      <c r="F25">
        <v>40</v>
      </c>
      <c r="G25" s="1">
        <f t="shared" si="9"/>
        <v>982</v>
      </c>
      <c r="H25">
        <v>2.0324073878128899</v>
      </c>
    </row>
    <row r="26" spans="1:10" x14ac:dyDescent="0.25">
      <c r="A26" s="2" t="s">
        <v>19</v>
      </c>
      <c r="B26">
        <f>SUM(B24:B25)</f>
        <v>123</v>
      </c>
      <c r="C26">
        <f t="shared" ref="C26:F26" si="11">SUM(C24:C25)</f>
        <v>518</v>
      </c>
      <c r="D26">
        <f t="shared" si="11"/>
        <v>972</v>
      </c>
      <c r="E26">
        <f t="shared" si="11"/>
        <v>968</v>
      </c>
      <c r="F26">
        <f t="shared" si="11"/>
        <v>403</v>
      </c>
      <c r="G26" s="1">
        <f t="shared" si="9"/>
        <v>2984</v>
      </c>
      <c r="H26">
        <v>2.0722437291487501</v>
      </c>
      <c r="J26">
        <f>H27-J23</f>
        <v>1.3868868887837227E-2</v>
      </c>
    </row>
    <row r="27" spans="1:10" x14ac:dyDescent="0.25">
      <c r="B27" s="1">
        <f>SUM(B21:B25)</f>
        <v>401</v>
      </c>
      <c r="C27" s="1">
        <f t="shared" ref="C27" si="12">SUM(C21:C25)</f>
        <v>1496</v>
      </c>
      <c r="D27" s="1">
        <f t="shared" ref="D27" si="13">SUM(D21:D25)</f>
        <v>2352</v>
      </c>
      <c r="E27" s="1">
        <f t="shared" ref="E27" si="14">SUM(E21:E25)</f>
        <v>2052</v>
      </c>
      <c r="F27" s="1">
        <f t="shared" ref="F27" si="15">SUM(F21:F25)</f>
        <v>715</v>
      </c>
      <c r="G27" s="1">
        <v>5000</v>
      </c>
      <c r="H27" s="1">
        <v>2.0917897262818301</v>
      </c>
    </row>
    <row r="31" spans="1:10" x14ac:dyDescent="0.25">
      <c r="A31" s="2" t="s">
        <v>7</v>
      </c>
      <c r="B31" s="1" t="s">
        <v>12</v>
      </c>
      <c r="C31" s="1" t="s">
        <v>13</v>
      </c>
      <c r="D31" s="1" t="s">
        <v>14</v>
      </c>
      <c r="E31" s="1" t="s">
        <v>15</v>
      </c>
      <c r="F31" s="1" t="s">
        <v>16</v>
      </c>
      <c r="H31" s="1"/>
    </row>
    <row r="32" spans="1:10" hidden="1" x14ac:dyDescent="0.25">
      <c r="A32" s="2" t="s">
        <v>8</v>
      </c>
      <c r="B32">
        <v>65</v>
      </c>
      <c r="C32">
        <v>304</v>
      </c>
      <c r="D32">
        <v>530</v>
      </c>
      <c r="E32">
        <v>487</v>
      </c>
      <c r="F32">
        <v>140</v>
      </c>
      <c r="G32" s="1">
        <f>SUM(B32:F32)</f>
        <v>1526</v>
      </c>
      <c r="H32">
        <v>2.0295555685587101</v>
      </c>
    </row>
    <row r="33" spans="1:10" hidden="1" x14ac:dyDescent="0.25">
      <c r="A33" s="2" t="s">
        <v>9</v>
      </c>
      <c r="B33">
        <v>74</v>
      </c>
      <c r="C33">
        <v>185</v>
      </c>
      <c r="D33">
        <v>160</v>
      </c>
      <c r="E33">
        <v>55</v>
      </c>
      <c r="F33">
        <v>16</v>
      </c>
      <c r="G33" s="1">
        <f t="shared" ref="G33:G36" si="16">SUM(B33:F33)</f>
        <v>490</v>
      </c>
      <c r="H33">
        <v>1.9850289621088999</v>
      </c>
    </row>
    <row r="34" spans="1:10" hidden="1" x14ac:dyDescent="0.25">
      <c r="A34" s="2" t="s">
        <v>10</v>
      </c>
      <c r="B34">
        <v>33</v>
      </c>
      <c r="C34">
        <v>228</v>
      </c>
      <c r="D34">
        <v>623</v>
      </c>
      <c r="E34">
        <v>755</v>
      </c>
      <c r="F34">
        <v>363</v>
      </c>
      <c r="G34" s="1">
        <f t="shared" si="16"/>
        <v>2002</v>
      </c>
      <c r="H34">
        <v>1.9559035786036201</v>
      </c>
    </row>
    <row r="35" spans="1:10" x14ac:dyDescent="0.25">
      <c r="A35" s="2" t="s">
        <v>20</v>
      </c>
      <c r="B35">
        <f>SUM(B32:B34)</f>
        <v>172</v>
      </c>
      <c r="C35">
        <f t="shared" ref="C35:F35" si="17">SUM(C32:C34)</f>
        <v>717</v>
      </c>
      <c r="D35">
        <f t="shared" si="17"/>
        <v>1313</v>
      </c>
      <c r="E35">
        <f t="shared" si="17"/>
        <v>1297</v>
      </c>
      <c r="F35">
        <f t="shared" si="17"/>
        <v>519</v>
      </c>
      <c r="G35" s="1">
        <f t="shared" si="16"/>
        <v>4018</v>
      </c>
      <c r="H35">
        <v>2.0735653648675401</v>
      </c>
      <c r="I35" t="s">
        <v>21</v>
      </c>
      <c r="J35">
        <f>SUM(PRODUCT(G35,1/G37,H35), PRODUCT(G36,1/G37,H36))</f>
        <v>2.065481938174007</v>
      </c>
    </row>
    <row r="36" spans="1:10" x14ac:dyDescent="0.25">
      <c r="A36" s="2" t="s">
        <v>11</v>
      </c>
      <c r="B36">
        <v>90</v>
      </c>
      <c r="C36">
        <v>290</v>
      </c>
      <c r="D36">
        <v>349</v>
      </c>
      <c r="E36">
        <v>213</v>
      </c>
      <c r="F36">
        <v>40</v>
      </c>
      <c r="G36" s="1">
        <f t="shared" si="16"/>
        <v>982</v>
      </c>
      <c r="H36">
        <v>2.0324073878128899</v>
      </c>
      <c r="J36">
        <f>H37-J35</f>
        <v>2.6307788107823082E-2</v>
      </c>
    </row>
    <row r="37" spans="1:10" x14ac:dyDescent="0.25">
      <c r="B37" s="1">
        <f>SUM(B32:B36)</f>
        <v>434</v>
      </c>
      <c r="C37" s="1">
        <f t="shared" ref="C37" si="18">SUM(C32:C36)</f>
        <v>1724</v>
      </c>
      <c r="D37" s="1">
        <f t="shared" ref="D37" si="19">SUM(D32:D36)</f>
        <v>2975</v>
      </c>
      <c r="E37" s="1">
        <f t="shared" ref="E37" si="20">SUM(E32:E36)</f>
        <v>2807</v>
      </c>
      <c r="F37" s="1">
        <f t="shared" ref="F37" si="21">SUM(F32:F36)</f>
        <v>1078</v>
      </c>
      <c r="G37" s="1">
        <v>5000</v>
      </c>
      <c r="H37" s="1">
        <v>2.0917897262818301</v>
      </c>
    </row>
    <row r="39" spans="1:10" x14ac:dyDescent="0.25">
      <c r="J39">
        <f>MAX(J15,J26,J36)</f>
        <v>2.6307788107823082E-2</v>
      </c>
    </row>
    <row r="44" spans="1:10" x14ac:dyDescent="0.25">
      <c r="A44" s="2" t="s">
        <v>7</v>
      </c>
      <c r="B44" s="1" t="s">
        <v>12</v>
      </c>
      <c r="C44" s="1" t="s">
        <v>13</v>
      </c>
      <c r="D44" s="1" t="s">
        <v>14</v>
      </c>
      <c r="E44" s="1" t="s">
        <v>15</v>
      </c>
      <c r="F44" s="1" t="s">
        <v>16</v>
      </c>
      <c r="H44" s="1"/>
    </row>
    <row r="45" spans="1:10" x14ac:dyDescent="0.25">
      <c r="A45" s="2" t="s">
        <v>8</v>
      </c>
      <c r="B45">
        <v>65</v>
      </c>
      <c r="C45">
        <v>304</v>
      </c>
      <c r="D45">
        <v>530</v>
      </c>
      <c r="E45">
        <v>487</v>
      </c>
      <c r="F45">
        <v>140</v>
      </c>
      <c r="G45" s="1">
        <f>SUM(B45:F45)</f>
        <v>1526</v>
      </c>
      <c r="H45">
        <v>2.0295555685587101</v>
      </c>
      <c r="I45" t="s">
        <v>23</v>
      </c>
      <c r="J45">
        <f>SUM(PRODUCT(G45,1/5000,H45), PRODUCT(G48,1/5000,H48))</f>
        <v>1.6609602141148401</v>
      </c>
    </row>
    <row r="46" spans="1:10" hidden="1" x14ac:dyDescent="0.25">
      <c r="A46" s="2" t="s">
        <v>9</v>
      </c>
      <c r="B46">
        <v>74</v>
      </c>
      <c r="C46">
        <v>185</v>
      </c>
      <c r="D46">
        <v>160</v>
      </c>
      <c r="E46">
        <v>55</v>
      </c>
      <c r="F46">
        <v>16</v>
      </c>
      <c r="G46" s="1">
        <f t="shared" ref="G46:G49" si="22">SUM(B46:F46)</f>
        <v>490</v>
      </c>
      <c r="H46">
        <v>1.9850289621088999</v>
      </c>
    </row>
    <row r="47" spans="1:10" hidden="1" x14ac:dyDescent="0.25">
      <c r="A47" s="2" t="s">
        <v>10</v>
      </c>
      <c r="B47">
        <v>33</v>
      </c>
      <c r="C47">
        <v>228</v>
      </c>
      <c r="D47">
        <v>623</v>
      </c>
      <c r="E47">
        <v>755</v>
      </c>
      <c r="F47">
        <v>363</v>
      </c>
      <c r="G47" s="1">
        <f t="shared" si="22"/>
        <v>2002</v>
      </c>
      <c r="H47">
        <v>1.9559035786036201</v>
      </c>
    </row>
    <row r="48" spans="1:10" x14ac:dyDescent="0.25">
      <c r="A48" s="2" t="s">
        <v>22</v>
      </c>
      <c r="B48">
        <f>SUM(B46:B47)</f>
        <v>107</v>
      </c>
      <c r="C48">
        <f t="shared" ref="C48:F48" si="23">SUM(C46:C47)</f>
        <v>413</v>
      </c>
      <c r="D48">
        <f t="shared" si="23"/>
        <v>783</v>
      </c>
      <c r="E48">
        <f t="shared" si="23"/>
        <v>810</v>
      </c>
      <c r="F48">
        <f t="shared" si="23"/>
        <v>379</v>
      </c>
      <c r="G48" s="1">
        <f t="shared" si="22"/>
        <v>2492</v>
      </c>
      <c r="H48">
        <v>2.0897669634645299</v>
      </c>
    </row>
    <row r="49" spans="1:10" hidden="1" x14ac:dyDescent="0.25">
      <c r="A49" s="2" t="s">
        <v>11</v>
      </c>
      <c r="B49">
        <v>90</v>
      </c>
      <c r="C49">
        <v>290</v>
      </c>
      <c r="D49">
        <v>349</v>
      </c>
      <c r="E49">
        <v>213</v>
      </c>
      <c r="F49">
        <v>40</v>
      </c>
      <c r="G49" s="1">
        <f t="shared" si="22"/>
        <v>982</v>
      </c>
      <c r="H49">
        <v>2.0324073878128899</v>
      </c>
    </row>
    <row r="50" spans="1:10" x14ac:dyDescent="0.25">
      <c r="B50" s="1">
        <f>SUM(B45:B49)</f>
        <v>369</v>
      </c>
      <c r="C50" s="1">
        <f t="shared" ref="C50" si="24">SUM(C45:C49)</f>
        <v>1420</v>
      </c>
      <c r="D50" s="1">
        <f t="shared" ref="D50" si="25">SUM(D45:D49)</f>
        <v>2445</v>
      </c>
      <c r="E50" s="1">
        <f t="shared" ref="E50" si="26">SUM(E45:E49)</f>
        <v>2320</v>
      </c>
      <c r="F50" s="1">
        <f t="shared" ref="F50" si="27">SUM(F45:F49)</f>
        <v>938</v>
      </c>
      <c r="G50" s="1">
        <v>5000</v>
      </c>
      <c r="H50" s="1">
        <v>2.0917897262818301</v>
      </c>
    </row>
    <row r="53" spans="1:10" x14ac:dyDescent="0.25">
      <c r="A53" s="2" t="s">
        <v>7</v>
      </c>
      <c r="B53" s="1" t="s">
        <v>12</v>
      </c>
      <c r="C53" s="1" t="s">
        <v>13</v>
      </c>
      <c r="D53" s="1" t="s">
        <v>14</v>
      </c>
      <c r="E53" s="1" t="s">
        <v>15</v>
      </c>
      <c r="F53" s="1" t="s">
        <v>16</v>
      </c>
      <c r="H53" s="1"/>
    </row>
    <row r="54" spans="1:10" hidden="1" x14ac:dyDescent="0.25">
      <c r="A54" s="2" t="s">
        <v>8</v>
      </c>
      <c r="B54">
        <v>65</v>
      </c>
      <c r="C54">
        <v>304</v>
      </c>
      <c r="D54">
        <v>530</v>
      </c>
      <c r="E54">
        <v>487</v>
      </c>
      <c r="F54">
        <v>140</v>
      </c>
      <c r="G54" s="1">
        <f>SUM(B54:F54)</f>
        <v>1526</v>
      </c>
      <c r="H54">
        <v>2.0295555685587101</v>
      </c>
    </row>
    <row r="55" spans="1:10" hidden="1" x14ac:dyDescent="0.25">
      <c r="A55" s="2" t="s">
        <v>9</v>
      </c>
      <c r="B55">
        <v>74</v>
      </c>
      <c r="C55">
        <v>185</v>
      </c>
      <c r="D55">
        <v>160</v>
      </c>
      <c r="E55">
        <v>55</v>
      </c>
      <c r="F55">
        <v>16</v>
      </c>
      <c r="G55" s="1">
        <f t="shared" ref="G55:G58" si="28">SUM(B55:F55)</f>
        <v>490</v>
      </c>
      <c r="H55">
        <v>1.9850289621088999</v>
      </c>
    </row>
    <row r="56" spans="1:10" x14ac:dyDescent="0.25">
      <c r="A56" s="2" t="s">
        <v>18</v>
      </c>
      <c r="B56">
        <f>SUM(B54:B55)</f>
        <v>139</v>
      </c>
      <c r="C56">
        <f t="shared" ref="C56:F56" si="29">SUM(C54:C55)</f>
        <v>489</v>
      </c>
      <c r="D56">
        <f t="shared" si="29"/>
        <v>690</v>
      </c>
      <c r="E56">
        <f t="shared" si="29"/>
        <v>542</v>
      </c>
      <c r="F56">
        <f t="shared" si="29"/>
        <v>156</v>
      </c>
      <c r="G56" s="1">
        <f t="shared" si="28"/>
        <v>2016</v>
      </c>
      <c r="H56">
        <v>2.0863239083284202</v>
      </c>
      <c r="I56" t="s">
        <v>23</v>
      </c>
      <c r="J56">
        <f>SUM(PRODUCT(G56,1/5000,H56), PRODUCT(G57,1/5000,H57))</f>
        <v>1.6243495927109084</v>
      </c>
    </row>
    <row r="57" spans="1:10" x14ac:dyDescent="0.25">
      <c r="A57" s="2" t="s">
        <v>10</v>
      </c>
      <c r="B57">
        <v>33</v>
      </c>
      <c r="C57">
        <v>228</v>
      </c>
      <c r="D57">
        <v>623</v>
      </c>
      <c r="E57">
        <v>755</v>
      </c>
      <c r="F57">
        <v>363</v>
      </c>
      <c r="G57" s="1">
        <f t="shared" si="28"/>
        <v>2002</v>
      </c>
      <c r="H57">
        <v>1.9559035786036201</v>
      </c>
    </row>
    <row r="58" spans="1:10" hidden="1" x14ac:dyDescent="0.25">
      <c r="A58" s="2" t="s">
        <v>11</v>
      </c>
      <c r="B58">
        <v>90</v>
      </c>
      <c r="C58">
        <v>290</v>
      </c>
      <c r="D58">
        <v>349</v>
      </c>
      <c r="E58">
        <v>213</v>
      </c>
      <c r="F58">
        <v>40</v>
      </c>
      <c r="G58" s="1">
        <f t="shared" si="28"/>
        <v>982</v>
      </c>
      <c r="H58">
        <v>2.0324073878128899</v>
      </c>
    </row>
    <row r="59" spans="1:10" x14ac:dyDescent="0.25">
      <c r="B59" s="1">
        <f>SUM(B54:B58)</f>
        <v>401</v>
      </c>
      <c r="C59" s="1">
        <f t="shared" ref="C59" si="30">SUM(C54:C58)</f>
        <v>1496</v>
      </c>
      <c r="D59" s="1">
        <f t="shared" ref="D59" si="31">SUM(D54:D58)</f>
        <v>2352</v>
      </c>
      <c r="E59" s="1">
        <f t="shared" ref="E59" si="32">SUM(E54:E58)</f>
        <v>2052</v>
      </c>
      <c r="F59" s="1">
        <f t="shared" ref="F59" si="33">SUM(F54:F58)</f>
        <v>715</v>
      </c>
      <c r="G59" s="1">
        <v>5000</v>
      </c>
      <c r="H59" s="1">
        <v>2.0917897262818301</v>
      </c>
    </row>
    <row r="63" spans="1:10" x14ac:dyDescent="0.25">
      <c r="A63" s="2" t="s">
        <v>7</v>
      </c>
      <c r="B63" s="1" t="s">
        <v>12</v>
      </c>
      <c r="C63" s="1" t="s">
        <v>13</v>
      </c>
      <c r="D63" s="1" t="s">
        <v>14</v>
      </c>
      <c r="E63" s="1" t="s">
        <v>15</v>
      </c>
      <c r="F63" s="1" t="s">
        <v>16</v>
      </c>
      <c r="H63" s="1"/>
    </row>
    <row r="64" spans="1:10" hidden="1" x14ac:dyDescent="0.25">
      <c r="A64" s="2" t="s">
        <v>8</v>
      </c>
      <c r="B64">
        <v>65</v>
      </c>
      <c r="C64">
        <v>304</v>
      </c>
      <c r="D64">
        <v>530</v>
      </c>
      <c r="E64">
        <v>487</v>
      </c>
      <c r="F64">
        <v>140</v>
      </c>
      <c r="G64" s="1">
        <f>SUM(B64:F64)</f>
        <v>1526</v>
      </c>
      <c r="H64">
        <v>2.0295555685587101</v>
      </c>
    </row>
    <row r="65" spans="1:10" hidden="1" x14ac:dyDescent="0.25">
      <c r="A65" s="2" t="s">
        <v>9</v>
      </c>
      <c r="B65">
        <v>74</v>
      </c>
      <c r="C65">
        <v>185</v>
      </c>
      <c r="D65">
        <v>160</v>
      </c>
      <c r="E65">
        <v>55</v>
      </c>
      <c r="F65">
        <v>16</v>
      </c>
      <c r="G65" s="1">
        <f t="shared" ref="G65:G68" si="34">SUM(B65:F65)</f>
        <v>490</v>
      </c>
      <c r="H65">
        <v>1.9850289621088999</v>
      </c>
    </row>
    <row r="66" spans="1:10" hidden="1" x14ac:dyDescent="0.25">
      <c r="A66" s="2" t="s">
        <v>10</v>
      </c>
      <c r="B66">
        <v>33</v>
      </c>
      <c r="C66">
        <v>228</v>
      </c>
      <c r="D66">
        <v>623</v>
      </c>
      <c r="E66">
        <v>755</v>
      </c>
      <c r="F66">
        <v>363</v>
      </c>
      <c r="G66" s="1">
        <f t="shared" si="34"/>
        <v>2002</v>
      </c>
      <c r="H66">
        <v>1.9559035786036201</v>
      </c>
    </row>
    <row r="67" spans="1:10" x14ac:dyDescent="0.25">
      <c r="A67" s="2" t="s">
        <v>22</v>
      </c>
      <c r="B67">
        <f>SUM(B65:B66)</f>
        <v>107</v>
      </c>
      <c r="C67">
        <f t="shared" ref="C67:F67" si="35">SUM(C65:C66)</f>
        <v>413</v>
      </c>
      <c r="D67">
        <f t="shared" si="35"/>
        <v>783</v>
      </c>
      <c r="E67">
        <f t="shared" si="35"/>
        <v>810</v>
      </c>
      <c r="F67">
        <f t="shared" si="35"/>
        <v>379</v>
      </c>
      <c r="G67" s="1">
        <f t="shared" si="34"/>
        <v>2492</v>
      </c>
      <c r="H67">
        <v>2.0897669634645299</v>
      </c>
      <c r="I67" t="s">
        <v>23</v>
      </c>
      <c r="J67">
        <f>SUM(PRODUCT(G67,1/5000,H67), PRODUCT(G68,1/5000,H68))</f>
        <v>1.4407046655571734</v>
      </c>
    </row>
    <row r="68" spans="1:10" x14ac:dyDescent="0.25">
      <c r="A68" s="2" t="s">
        <v>11</v>
      </c>
      <c r="B68">
        <v>90</v>
      </c>
      <c r="C68">
        <v>290</v>
      </c>
      <c r="D68">
        <v>349</v>
      </c>
      <c r="E68">
        <v>213</v>
      </c>
      <c r="F68">
        <v>40</v>
      </c>
      <c r="G68" s="1">
        <f t="shared" si="34"/>
        <v>982</v>
      </c>
      <c r="H68">
        <v>2.0324073878128899</v>
      </c>
    </row>
    <row r="69" spans="1:10" x14ac:dyDescent="0.25">
      <c r="B69" s="1">
        <f>SUM(B64:B68)</f>
        <v>369</v>
      </c>
      <c r="C69" s="1">
        <f t="shared" ref="C69" si="36">SUM(C64:C68)</f>
        <v>1420</v>
      </c>
      <c r="D69" s="1">
        <f t="shared" ref="D69" si="37">SUM(D64:D68)</f>
        <v>2445</v>
      </c>
      <c r="E69" s="1">
        <f t="shared" ref="E69" si="38">SUM(E64:E68)</f>
        <v>2320</v>
      </c>
      <c r="F69" s="1">
        <f t="shared" ref="F69" si="39">SUM(F64:F68)</f>
        <v>938</v>
      </c>
      <c r="G69" s="1">
        <v>5000</v>
      </c>
      <c r="H69" s="1">
        <v>2.0917897262818301</v>
      </c>
    </row>
    <row r="73" spans="1:10" x14ac:dyDescent="0.25">
      <c r="A73" s="2" t="s">
        <v>7</v>
      </c>
      <c r="B73" s="1" t="s">
        <v>12</v>
      </c>
      <c r="C73" s="1" t="s">
        <v>13</v>
      </c>
      <c r="D73" s="1" t="s">
        <v>14</v>
      </c>
      <c r="E73" s="1" t="s">
        <v>15</v>
      </c>
      <c r="F73" s="1" t="s">
        <v>16</v>
      </c>
      <c r="H73" s="1"/>
    </row>
    <row r="74" spans="1:10" hidden="1" x14ac:dyDescent="0.25">
      <c r="A74" s="2" t="s">
        <v>8</v>
      </c>
      <c r="B74">
        <v>65</v>
      </c>
      <c r="C74">
        <v>304</v>
      </c>
      <c r="D74">
        <v>530</v>
      </c>
      <c r="E74">
        <v>487</v>
      </c>
      <c r="F74">
        <v>140</v>
      </c>
      <c r="G74" s="1">
        <f>SUM(B74:F74)</f>
        <v>1526</v>
      </c>
      <c r="H74">
        <v>2.0295555685587101</v>
      </c>
    </row>
    <row r="75" spans="1:10" x14ac:dyDescent="0.25">
      <c r="A75" s="2" t="s">
        <v>9</v>
      </c>
      <c r="B75">
        <v>74</v>
      </c>
      <c r="C75">
        <v>185</v>
      </c>
      <c r="D75">
        <v>160</v>
      </c>
      <c r="E75">
        <v>55</v>
      </c>
      <c r="F75">
        <v>16</v>
      </c>
      <c r="G75" s="1">
        <f t="shared" ref="G75:G78" si="40">SUM(B75:F75)</f>
        <v>490</v>
      </c>
      <c r="H75">
        <v>1.9850289621088999</v>
      </c>
      <c r="I75" t="s">
        <v>23</v>
      </c>
      <c r="J75">
        <f>SUM(PRODUCT(G75,1/5000,H75), PRODUCT(G78,1/5000,H78))</f>
        <v>1.4312478958426462</v>
      </c>
    </row>
    <row r="76" spans="1:10" hidden="1" x14ac:dyDescent="0.25">
      <c r="A76" s="2" t="s">
        <v>10</v>
      </c>
      <c r="B76">
        <v>33</v>
      </c>
      <c r="C76">
        <v>228</v>
      </c>
      <c r="D76">
        <v>623</v>
      </c>
      <c r="E76">
        <v>755</v>
      </c>
      <c r="F76">
        <v>363</v>
      </c>
      <c r="G76" s="1">
        <f t="shared" si="40"/>
        <v>2002</v>
      </c>
      <c r="H76">
        <v>1.9559035786036201</v>
      </c>
    </row>
    <row r="77" spans="1:10" hidden="1" x14ac:dyDescent="0.25">
      <c r="A77" s="2" t="s">
        <v>11</v>
      </c>
      <c r="B77">
        <v>90</v>
      </c>
      <c r="C77">
        <v>290</v>
      </c>
      <c r="D77">
        <v>349</v>
      </c>
      <c r="E77">
        <v>213</v>
      </c>
      <c r="F77">
        <v>40</v>
      </c>
      <c r="G77" s="1">
        <f t="shared" si="40"/>
        <v>982</v>
      </c>
      <c r="H77">
        <v>2.0324073878128899</v>
      </c>
    </row>
    <row r="78" spans="1:10" x14ac:dyDescent="0.25">
      <c r="A78" s="2" t="s">
        <v>19</v>
      </c>
      <c r="B78">
        <f>SUM(B76:B77)</f>
        <v>123</v>
      </c>
      <c r="C78">
        <f t="shared" ref="C78:F78" si="41">SUM(C76:C77)</f>
        <v>518</v>
      </c>
      <c r="D78">
        <f t="shared" si="41"/>
        <v>972</v>
      </c>
      <c r="E78">
        <f t="shared" si="41"/>
        <v>968</v>
      </c>
      <c r="F78">
        <f t="shared" si="41"/>
        <v>403</v>
      </c>
      <c r="G78" s="1">
        <f t="shared" si="40"/>
        <v>2984</v>
      </c>
      <c r="H78">
        <v>2.0722437291487501</v>
      </c>
    </row>
    <row r="79" spans="1:10" x14ac:dyDescent="0.25">
      <c r="B79" s="1">
        <f>SUM(B74:B77)</f>
        <v>262</v>
      </c>
      <c r="C79" s="1">
        <f t="shared" ref="C79" si="42">SUM(C74:C77)</f>
        <v>1007</v>
      </c>
      <c r="D79" s="1">
        <f t="shared" ref="D79" si="43">SUM(D74:D77)</f>
        <v>1662</v>
      </c>
      <c r="E79" s="1">
        <f t="shared" ref="E79" si="44">SUM(E74:E77)</f>
        <v>1510</v>
      </c>
      <c r="F79" s="1">
        <f t="shared" ref="F79" si="45">SUM(F74:F77)</f>
        <v>559</v>
      </c>
      <c r="G79" s="1">
        <v>5000</v>
      </c>
      <c r="H79" s="1">
        <v>2.0917897262818301</v>
      </c>
    </row>
    <row r="81" spans="10:10" x14ac:dyDescent="0.25">
      <c r="J81">
        <f>MIN(J75,J67,J56,J45)</f>
        <v>1.4312478958426462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2021-03-11T15:00:12Z</dcterms:created>
  <dcterms:modified xsi:type="dcterms:W3CDTF">2021-03-11T19:14:32Z</dcterms:modified>
</cp:coreProperties>
</file>