
<file path=[Content_Types].xml><?xml version="1.0" encoding="utf-8"?>
<Types xmlns="http://schemas.openxmlformats.org/package/2006/content-types">
  <Default Extension="xml" ContentType="application/xml"/>
  <Default Extension="rels" ContentType="application/vnd.openxmlformats-package.relationships+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32740" windowHeight="19560" activeTab="4"/>
  </bookViews>
  <sheets>
    <sheet name="6502 Mnemonics" sheetId="6" r:id="rId1"/>
    <sheet name="6502 OpCodes" sheetId="2" r:id="rId2"/>
    <sheet name="W65C02S" sheetId="1" r:id="rId3"/>
    <sheet name="&quot;Sally&quot;" sheetId="5" r:id="rId4"/>
    <sheet name="Instruction Chart" sheetId="7" r:id="rId5"/>
    <sheet name="MOS 6502 Instruction Set" sheetId="10" r:id="rId6"/>
    <sheet name="Atari Assembler" sheetId="9" r:id="rId7"/>
    <sheet name="AMAC" sheetId="8" r:id="rId8"/>
    <sheet name="AMAC sortiert" sheetId="15" r:id="rId9"/>
    <sheet name="MAC-65" sheetId="14" r:id="rId10"/>
    <sheet name="SynAssembler" sheetId="11" r:id="rId11"/>
    <sheet name="Pental-&gt;Dezimal" sheetId="4" r:id="rId12"/>
  </sheets>
  <definedNames>
    <definedName name="chapter7" localSheetId="0">'6502 Mnemonics'!$E$99</definedName>
    <definedName name="_xlnm.Print_Area" localSheetId="3">'"Sally"'!$A$1:$AN$105</definedName>
    <definedName name="_xlnm.Print_Area" localSheetId="0">'6502 Mnemonics'!$A$1:$K$138</definedName>
    <definedName name="_xlnm.Print_Area" localSheetId="1">'6502 OpCodes'!$A$1:$T$263</definedName>
    <definedName name="_xlnm.Print_Area" localSheetId="7">AMAC!$A$1:$M$228</definedName>
    <definedName name="_xlnm.Print_Area" localSheetId="8">'AMAC sortiert'!$A$1:$G$151</definedName>
    <definedName name="_xlnm.Print_Area" localSheetId="6">'Atari Assembler'!$A$1:$F$56</definedName>
    <definedName name="_xlnm.Print_Area" localSheetId="4">'Instruction Chart'!$A$1:$U$155</definedName>
    <definedName name="_xlnm.Print_Area" localSheetId="9">'MAC-65'!$A$1:$M$259</definedName>
    <definedName name="_xlnm.Print_Area" localSheetId="5">'MOS 6502 Instruction Set'!$A$1:$G$57</definedName>
    <definedName name="_xlnm.Print_Area" localSheetId="11">'Pental-&gt;Dezimal'!$A$1:$K$6</definedName>
    <definedName name="_xlnm.Print_Area" localSheetId="10">SynAssembler!$A$1:$D$56</definedName>
    <definedName name="_xlnm.Print_Area" localSheetId="2">W65C02S!$A$1:$CF$22</definedName>
    <definedName name="majoradded" localSheetId="0">'6502 Mnemonics'!$E$109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259" i="2" l="1"/>
  <c r="J260" i="2"/>
  <c r="K259" i="2"/>
  <c r="K260" i="2"/>
  <c r="L259" i="2"/>
  <c r="L260" i="2"/>
  <c r="M259" i="2"/>
  <c r="M260" i="2"/>
  <c r="N260" i="2"/>
  <c r="O260" i="2"/>
  <c r="P260" i="2"/>
  <c r="Q260" i="2"/>
  <c r="I259" i="2"/>
  <c r="I260" i="2"/>
  <c r="H260" i="2"/>
  <c r="G260" i="2"/>
  <c r="F89" i="6"/>
  <c r="F90" i="6"/>
  <c r="G89" i="6"/>
  <c r="G90" i="6"/>
  <c r="H89" i="6"/>
  <c r="H90" i="6"/>
  <c r="I89" i="6"/>
  <c r="I90" i="6"/>
  <c r="J89" i="6"/>
  <c r="J90" i="6"/>
  <c r="K89" i="6"/>
  <c r="K90" i="6"/>
  <c r="E89" i="6"/>
  <c r="E90" i="6"/>
  <c r="D89" i="6"/>
  <c r="D90" i="6"/>
  <c r="C89" i="6"/>
  <c r="C90" i="6"/>
  <c r="B89" i="6"/>
  <c r="B90" i="6"/>
  <c r="N259" i="2"/>
  <c r="O259" i="2"/>
  <c r="P259" i="2"/>
  <c r="Q259" i="2"/>
  <c r="C4" i="4"/>
  <c r="D4" i="4"/>
  <c r="E4" i="4"/>
  <c r="F4" i="4"/>
  <c r="G4" i="4"/>
  <c r="H4" i="4"/>
  <c r="I4" i="4"/>
  <c r="J4" i="4"/>
  <c r="K4" i="4"/>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3" i="2"/>
  <c r="F4" i="2"/>
  <c r="F5" i="2"/>
  <c r="F6" i="2"/>
  <c r="F7" i="2"/>
  <c r="F8" i="2"/>
  <c r="F9" i="2"/>
  <c r="F10" i="2"/>
  <c r="F11" i="2"/>
  <c r="F12" i="2"/>
  <c r="F13" i="2"/>
  <c r="F14" i="2"/>
  <c r="F15" i="2"/>
  <c r="F16" i="2"/>
  <c r="F17" i="2"/>
  <c r="F18" i="2"/>
  <c r="F19" i="2"/>
  <c r="F20" i="2"/>
  <c r="F21" i="2"/>
  <c r="F22"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3" i="2"/>
  <c r="D4" i="2"/>
  <c r="D5" i="2"/>
  <c r="D6" i="2"/>
  <c r="D7" i="2"/>
  <c r="D8" i="2"/>
  <c r="D9" i="2"/>
  <c r="D10" i="2"/>
  <c r="D11" i="2"/>
  <c r="D12" i="2"/>
  <c r="D13" i="2"/>
  <c r="D14" i="2"/>
  <c r="D15" i="2"/>
  <c r="D16" i="2"/>
  <c r="D17" i="2"/>
  <c r="D18" i="2"/>
  <c r="D19" i="2"/>
  <c r="D20" i="2"/>
  <c r="D2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 i="2"/>
  <c r="B2"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4" i="2"/>
  <c r="B5" i="2"/>
  <c r="B6" i="2"/>
  <c r="B7" i="2"/>
  <c r="B8" i="2"/>
  <c r="B9" i="2"/>
  <c r="B10" i="2"/>
  <c r="B11" i="2"/>
  <c r="B12" i="2"/>
  <c r="B13" i="2"/>
  <c r="B14" i="2"/>
  <c r="B15" i="2"/>
  <c r="B16" i="2"/>
  <c r="B17" i="2"/>
  <c r="B18" i="2"/>
  <c r="B19" i="2"/>
  <c r="B20" i="2"/>
  <c r="B21" i="2"/>
  <c r="B22" i="2"/>
  <c r="B23" i="2"/>
  <c r="B24" i="2"/>
  <c r="B25" i="2"/>
  <c r="B3" i="2"/>
  <c r="C2" i="4"/>
</calcChain>
</file>

<file path=xl/sharedStrings.xml><?xml version="1.0" encoding="utf-8"?>
<sst xmlns="http://schemas.openxmlformats.org/spreadsheetml/2006/main" count="4184" uniqueCount="1442">
  <si>
    <r>
      <rPr>
        <b/>
        <sz val="12"/>
        <rFont val="Arial"/>
      </rPr>
      <t>Table 5-2 W65C02S OpCode Matrix</t>
    </r>
  </si>
  <si>
    <r>
      <rPr>
        <sz val="8"/>
        <rFont val="Arial"/>
      </rPr>
      <t>MSD</t>
    </r>
  </si>
  <si>
    <r>
      <rPr>
        <b/>
        <sz val="8"/>
        <rFont val="Arial"/>
      </rPr>
      <t>W65C02S OpCode Matrix</t>
    </r>
  </si>
  <si>
    <r>
      <rPr>
        <sz val="8"/>
        <rFont val="Arial"/>
      </rPr>
      <t>A</t>
    </r>
  </si>
  <si>
    <r>
      <rPr>
        <sz val="8"/>
        <rFont val="Arial"/>
      </rPr>
      <t>B</t>
    </r>
  </si>
  <si>
    <r>
      <rPr>
        <sz val="8"/>
        <rFont val="Arial"/>
      </rPr>
      <t>C</t>
    </r>
  </si>
  <si>
    <r>
      <rPr>
        <sz val="8"/>
        <rFont val="Arial"/>
      </rPr>
      <t>D</t>
    </r>
  </si>
  <si>
    <r>
      <rPr>
        <sz val="8"/>
        <rFont val="Arial"/>
      </rPr>
      <t>E</t>
    </r>
  </si>
  <si>
    <r>
      <rPr>
        <sz val="8"/>
        <rFont val="Arial"/>
      </rPr>
      <t>F</t>
    </r>
  </si>
  <si>
    <r>
      <rPr>
        <sz val="8"/>
        <rFont val="Arial"/>
      </rPr>
      <t xml:space="preserve">BRK
</t>
    </r>
    <r>
      <rPr>
        <sz val="8"/>
        <rFont val="Arial"/>
      </rPr>
      <t>a</t>
    </r>
  </si>
  <si>
    <r>
      <rPr>
        <sz val="8"/>
        <rFont val="Arial"/>
      </rPr>
      <t xml:space="preserve">ORA
</t>
    </r>
    <r>
      <rPr>
        <sz val="8"/>
        <rFont val="Arial"/>
      </rPr>
      <t>(zp,x)</t>
    </r>
  </si>
  <si>
    <r>
      <rPr>
        <sz val="8"/>
        <rFont val="Arial"/>
      </rPr>
      <t xml:space="preserve">TSB
</t>
    </r>
    <r>
      <rPr>
        <sz val="8"/>
        <rFont val="Arial"/>
      </rPr>
      <t>zp</t>
    </r>
    <r>
      <rPr>
        <sz val="8"/>
        <rFont val="Times New Roman"/>
        <family val="1"/>
      </rPr>
      <t xml:space="preserve"> •</t>
    </r>
  </si>
  <si>
    <r>
      <rPr>
        <sz val="8"/>
        <rFont val="Arial"/>
      </rPr>
      <t xml:space="preserve">ORA
</t>
    </r>
    <r>
      <rPr>
        <sz val="8"/>
        <rFont val="Arial"/>
      </rPr>
      <t>zp</t>
    </r>
  </si>
  <si>
    <r>
      <rPr>
        <sz val="8"/>
        <rFont val="Arial"/>
      </rPr>
      <t xml:space="preserve">ASL
</t>
    </r>
    <r>
      <rPr>
        <sz val="8"/>
        <rFont val="Arial"/>
      </rPr>
      <t>zp</t>
    </r>
  </si>
  <si>
    <r>
      <rPr>
        <sz val="8"/>
        <rFont val="Arial"/>
      </rPr>
      <t xml:space="preserve">RMB0
</t>
    </r>
    <r>
      <rPr>
        <sz val="8"/>
        <rFont val="Arial"/>
      </rPr>
      <t>zp</t>
    </r>
    <r>
      <rPr>
        <sz val="8"/>
        <rFont val="Times New Roman"/>
        <family val="1"/>
      </rPr>
      <t xml:space="preserve"> •</t>
    </r>
  </si>
  <si>
    <r>
      <rPr>
        <sz val="8"/>
        <rFont val="Arial"/>
      </rPr>
      <t xml:space="preserve">PHP
</t>
    </r>
    <r>
      <rPr>
        <sz val="8"/>
        <rFont val="Arial"/>
      </rPr>
      <t>s</t>
    </r>
  </si>
  <si>
    <r>
      <rPr>
        <sz val="8"/>
        <rFont val="Arial"/>
      </rPr>
      <t xml:space="preserve">ORA
</t>
    </r>
    <r>
      <rPr>
        <sz val="8"/>
        <rFont val="Arial"/>
      </rPr>
      <t>#</t>
    </r>
  </si>
  <si>
    <r>
      <rPr>
        <sz val="8"/>
        <rFont val="Arial"/>
      </rPr>
      <t>ASL A</t>
    </r>
  </si>
  <si>
    <r>
      <rPr>
        <sz val="8"/>
        <rFont val="Arial"/>
      </rPr>
      <t xml:space="preserve">TSB
</t>
    </r>
    <r>
      <rPr>
        <sz val="8"/>
        <rFont val="Arial"/>
      </rPr>
      <t>a</t>
    </r>
    <r>
      <rPr>
        <sz val="8"/>
        <rFont val="Times New Roman"/>
        <family val="1"/>
      </rPr>
      <t xml:space="preserve"> •</t>
    </r>
  </si>
  <si>
    <r>
      <rPr>
        <sz val="8"/>
        <rFont val="Arial"/>
      </rPr>
      <t xml:space="preserve">ORA
</t>
    </r>
    <r>
      <rPr>
        <sz val="8"/>
        <rFont val="Arial"/>
      </rPr>
      <t>a</t>
    </r>
  </si>
  <si>
    <r>
      <rPr>
        <sz val="8"/>
        <rFont val="Arial"/>
      </rPr>
      <t xml:space="preserve">ASL
</t>
    </r>
    <r>
      <rPr>
        <sz val="8"/>
        <rFont val="Arial"/>
      </rPr>
      <t>a</t>
    </r>
  </si>
  <si>
    <r>
      <rPr>
        <sz val="8"/>
        <rFont val="Arial"/>
      </rPr>
      <t xml:space="preserve">BBR0
</t>
    </r>
    <r>
      <rPr>
        <sz val="8"/>
        <rFont val="Arial"/>
      </rPr>
      <t>r</t>
    </r>
    <r>
      <rPr>
        <sz val="8"/>
        <rFont val="Times New Roman"/>
        <family val="1"/>
      </rPr>
      <t xml:space="preserve"> •</t>
    </r>
  </si>
  <si>
    <r>
      <rPr>
        <sz val="8"/>
        <rFont val="Arial"/>
      </rPr>
      <t xml:space="preserve">BPL
</t>
    </r>
    <r>
      <rPr>
        <sz val="8"/>
        <rFont val="Arial"/>
      </rPr>
      <t>r</t>
    </r>
  </si>
  <si>
    <r>
      <rPr>
        <sz val="8"/>
        <rFont val="Arial"/>
      </rPr>
      <t xml:space="preserve">ORA
</t>
    </r>
    <r>
      <rPr>
        <sz val="8"/>
        <rFont val="Arial"/>
      </rPr>
      <t>(zp),y</t>
    </r>
  </si>
  <si>
    <r>
      <rPr>
        <sz val="8"/>
        <rFont val="Arial"/>
      </rPr>
      <t xml:space="preserve">ORA
</t>
    </r>
    <r>
      <rPr>
        <sz val="8"/>
        <rFont val="Arial"/>
      </rPr>
      <t>(zp)</t>
    </r>
    <r>
      <rPr>
        <sz val="8"/>
        <rFont val="Times New Roman"/>
        <family val="1"/>
      </rPr>
      <t xml:space="preserve"> ∗</t>
    </r>
  </si>
  <si>
    <r>
      <rPr>
        <sz val="8"/>
        <rFont val="Arial"/>
      </rPr>
      <t xml:space="preserve">TRB
</t>
    </r>
    <r>
      <rPr>
        <sz val="8"/>
        <rFont val="Arial"/>
      </rPr>
      <t>zp</t>
    </r>
    <r>
      <rPr>
        <sz val="8"/>
        <rFont val="Times New Roman"/>
        <family val="1"/>
      </rPr>
      <t xml:space="preserve"> •</t>
    </r>
  </si>
  <si>
    <r>
      <rPr>
        <sz val="8"/>
        <rFont val="Arial"/>
      </rPr>
      <t xml:space="preserve">ORA
</t>
    </r>
    <r>
      <rPr>
        <sz val="8"/>
        <rFont val="Arial"/>
      </rPr>
      <t>zp,x</t>
    </r>
  </si>
  <si>
    <r>
      <rPr>
        <sz val="8"/>
        <rFont val="Arial"/>
      </rPr>
      <t xml:space="preserve">ASL
</t>
    </r>
    <r>
      <rPr>
        <sz val="8"/>
        <rFont val="Arial"/>
      </rPr>
      <t>zp,x</t>
    </r>
  </si>
  <si>
    <r>
      <rPr>
        <sz val="8"/>
        <rFont val="Arial"/>
      </rPr>
      <t xml:space="preserve">RMB1
</t>
    </r>
    <r>
      <rPr>
        <sz val="8"/>
        <rFont val="Arial"/>
      </rPr>
      <t>zp</t>
    </r>
    <r>
      <rPr>
        <sz val="8"/>
        <rFont val="Times New Roman"/>
        <family val="1"/>
      </rPr>
      <t xml:space="preserve"> •</t>
    </r>
  </si>
  <si>
    <r>
      <rPr>
        <sz val="8"/>
        <rFont val="Arial"/>
      </rPr>
      <t xml:space="preserve">CLC
</t>
    </r>
    <r>
      <rPr>
        <sz val="8"/>
        <rFont val="Arial"/>
      </rPr>
      <t>i</t>
    </r>
  </si>
  <si>
    <r>
      <rPr>
        <sz val="8"/>
        <rFont val="Arial"/>
      </rPr>
      <t xml:space="preserve">ORA
</t>
    </r>
    <r>
      <rPr>
        <sz val="8"/>
        <rFont val="Arial"/>
      </rPr>
      <t>a,y</t>
    </r>
  </si>
  <si>
    <r>
      <rPr>
        <sz val="8"/>
        <rFont val="Arial"/>
      </rPr>
      <t xml:space="preserve">INC
</t>
    </r>
    <r>
      <rPr>
        <sz val="8"/>
        <rFont val="Arial"/>
      </rPr>
      <t>A</t>
    </r>
    <r>
      <rPr>
        <sz val="8"/>
        <rFont val="Times New Roman"/>
        <family val="1"/>
      </rPr>
      <t xml:space="preserve"> ∗</t>
    </r>
  </si>
  <si>
    <r>
      <rPr>
        <sz val="8"/>
        <rFont val="Arial"/>
      </rPr>
      <t xml:space="preserve">TRB
</t>
    </r>
    <r>
      <rPr>
        <sz val="8"/>
        <rFont val="Arial"/>
      </rPr>
      <t>a</t>
    </r>
    <r>
      <rPr>
        <sz val="8"/>
        <rFont val="Times New Roman"/>
        <family val="1"/>
      </rPr>
      <t xml:space="preserve"> •</t>
    </r>
  </si>
  <si>
    <r>
      <rPr>
        <sz val="8"/>
        <rFont val="Arial"/>
      </rPr>
      <t xml:space="preserve">ORA
</t>
    </r>
    <r>
      <rPr>
        <sz val="8"/>
        <rFont val="Arial"/>
      </rPr>
      <t>a,x</t>
    </r>
  </si>
  <si>
    <r>
      <rPr>
        <sz val="8"/>
        <rFont val="Arial"/>
      </rPr>
      <t xml:space="preserve">ASL
</t>
    </r>
    <r>
      <rPr>
        <sz val="8"/>
        <rFont val="Arial"/>
      </rPr>
      <t>a,x</t>
    </r>
  </si>
  <si>
    <r>
      <rPr>
        <sz val="8"/>
        <rFont val="Arial"/>
      </rPr>
      <t xml:space="preserve">BBR1
</t>
    </r>
    <r>
      <rPr>
        <sz val="8"/>
        <rFont val="Arial"/>
      </rPr>
      <t>r</t>
    </r>
    <r>
      <rPr>
        <sz val="8"/>
        <rFont val="Times New Roman"/>
        <family val="1"/>
      </rPr>
      <t xml:space="preserve"> •</t>
    </r>
  </si>
  <si>
    <r>
      <rPr>
        <sz val="8"/>
        <rFont val="Arial"/>
      </rPr>
      <t xml:space="preserve">JSR
</t>
    </r>
    <r>
      <rPr>
        <sz val="8"/>
        <rFont val="Arial"/>
      </rPr>
      <t>a</t>
    </r>
  </si>
  <si>
    <r>
      <rPr>
        <sz val="8"/>
        <rFont val="Arial"/>
      </rPr>
      <t xml:space="preserve">AND
</t>
    </r>
    <r>
      <rPr>
        <sz val="8"/>
        <rFont val="Arial"/>
      </rPr>
      <t>(zp,x)</t>
    </r>
  </si>
  <si>
    <r>
      <rPr>
        <sz val="8"/>
        <rFont val="Arial"/>
      </rPr>
      <t xml:space="preserve">BIT
</t>
    </r>
    <r>
      <rPr>
        <sz val="8"/>
        <rFont val="Arial"/>
      </rPr>
      <t>zp</t>
    </r>
  </si>
  <si>
    <r>
      <rPr>
        <sz val="8"/>
        <rFont val="Arial"/>
      </rPr>
      <t xml:space="preserve">AND
</t>
    </r>
    <r>
      <rPr>
        <sz val="8"/>
        <rFont val="Arial"/>
      </rPr>
      <t>zp</t>
    </r>
  </si>
  <si>
    <r>
      <rPr>
        <sz val="8"/>
        <rFont val="Arial"/>
      </rPr>
      <t xml:space="preserve">ROL
</t>
    </r>
    <r>
      <rPr>
        <sz val="8"/>
        <rFont val="Arial"/>
      </rPr>
      <t>zp</t>
    </r>
  </si>
  <si>
    <r>
      <rPr>
        <sz val="8"/>
        <rFont val="Arial"/>
      </rPr>
      <t xml:space="preserve">RMB2
</t>
    </r>
    <r>
      <rPr>
        <sz val="8"/>
        <rFont val="Arial"/>
      </rPr>
      <t>zp</t>
    </r>
    <r>
      <rPr>
        <sz val="8"/>
        <rFont val="Times New Roman"/>
        <family val="1"/>
      </rPr>
      <t xml:space="preserve"> •</t>
    </r>
  </si>
  <si>
    <r>
      <rPr>
        <sz val="8"/>
        <rFont val="Arial"/>
      </rPr>
      <t xml:space="preserve">PLP
</t>
    </r>
    <r>
      <rPr>
        <sz val="8"/>
        <rFont val="Arial"/>
      </rPr>
      <t>s</t>
    </r>
  </si>
  <si>
    <r>
      <rPr>
        <sz val="8"/>
        <rFont val="Arial"/>
      </rPr>
      <t xml:space="preserve">AND
</t>
    </r>
    <r>
      <rPr>
        <sz val="8"/>
        <rFont val="Arial"/>
      </rPr>
      <t>#</t>
    </r>
  </si>
  <si>
    <r>
      <rPr>
        <sz val="8"/>
        <rFont val="Arial"/>
      </rPr>
      <t>ROL A</t>
    </r>
  </si>
  <si>
    <r>
      <rPr>
        <sz val="8"/>
        <rFont val="Arial"/>
      </rPr>
      <t xml:space="preserve">BIT
</t>
    </r>
    <r>
      <rPr>
        <sz val="8"/>
        <rFont val="Arial"/>
      </rPr>
      <t>a</t>
    </r>
  </si>
  <si>
    <r>
      <rPr>
        <sz val="8"/>
        <rFont val="Arial"/>
      </rPr>
      <t xml:space="preserve">AND
</t>
    </r>
    <r>
      <rPr>
        <sz val="8"/>
        <rFont val="Arial"/>
      </rPr>
      <t>a</t>
    </r>
  </si>
  <si>
    <r>
      <rPr>
        <sz val="8"/>
        <rFont val="Arial"/>
      </rPr>
      <t xml:space="preserve">ROL
</t>
    </r>
    <r>
      <rPr>
        <sz val="8"/>
        <rFont val="Arial"/>
      </rPr>
      <t>a</t>
    </r>
  </si>
  <si>
    <r>
      <rPr>
        <sz val="8"/>
        <rFont val="Arial"/>
      </rPr>
      <t xml:space="preserve">BBR2
</t>
    </r>
    <r>
      <rPr>
        <sz val="8"/>
        <rFont val="Arial"/>
      </rPr>
      <t>r</t>
    </r>
    <r>
      <rPr>
        <sz val="8"/>
        <rFont val="Times New Roman"/>
        <family val="1"/>
      </rPr>
      <t xml:space="preserve"> •</t>
    </r>
  </si>
  <si>
    <r>
      <rPr>
        <sz val="8"/>
        <rFont val="Arial"/>
      </rPr>
      <t xml:space="preserve">BMI
</t>
    </r>
    <r>
      <rPr>
        <sz val="8"/>
        <rFont val="Arial"/>
      </rPr>
      <t>r</t>
    </r>
  </si>
  <si>
    <r>
      <rPr>
        <sz val="8"/>
        <rFont val="Arial"/>
      </rPr>
      <t xml:space="preserve">AND
</t>
    </r>
    <r>
      <rPr>
        <sz val="8"/>
        <rFont val="Arial"/>
      </rPr>
      <t>(zp),y</t>
    </r>
  </si>
  <si>
    <r>
      <rPr>
        <sz val="8"/>
        <rFont val="Arial"/>
      </rPr>
      <t xml:space="preserve">AND
</t>
    </r>
    <r>
      <rPr>
        <sz val="8"/>
        <rFont val="Arial"/>
      </rPr>
      <t>(zp)</t>
    </r>
    <r>
      <rPr>
        <sz val="8"/>
        <rFont val="Times New Roman"/>
        <family val="1"/>
      </rPr>
      <t xml:space="preserve"> ∗</t>
    </r>
  </si>
  <si>
    <r>
      <rPr>
        <sz val="8"/>
        <rFont val="Arial"/>
      </rPr>
      <t xml:space="preserve">BIT
</t>
    </r>
    <r>
      <rPr>
        <sz val="8"/>
        <rFont val="Arial"/>
      </rPr>
      <t>zp,x</t>
    </r>
    <r>
      <rPr>
        <sz val="8"/>
        <rFont val="Times New Roman"/>
        <family val="1"/>
      </rPr>
      <t xml:space="preserve"> •</t>
    </r>
  </si>
  <si>
    <r>
      <rPr>
        <sz val="8"/>
        <rFont val="Arial"/>
      </rPr>
      <t xml:space="preserve">AND
</t>
    </r>
    <r>
      <rPr>
        <sz val="8"/>
        <rFont val="Arial"/>
      </rPr>
      <t>zp,x</t>
    </r>
  </si>
  <si>
    <r>
      <rPr>
        <sz val="8"/>
        <rFont val="Arial"/>
      </rPr>
      <t xml:space="preserve">ROL
</t>
    </r>
    <r>
      <rPr>
        <sz val="8"/>
        <rFont val="Arial"/>
      </rPr>
      <t>zp,x</t>
    </r>
  </si>
  <si>
    <r>
      <rPr>
        <sz val="8"/>
        <rFont val="Arial"/>
      </rPr>
      <t xml:space="preserve">RMB3
</t>
    </r>
    <r>
      <rPr>
        <sz val="8"/>
        <rFont val="Arial"/>
      </rPr>
      <t>zp</t>
    </r>
    <r>
      <rPr>
        <sz val="8"/>
        <rFont val="Times New Roman"/>
        <family val="1"/>
      </rPr>
      <t xml:space="preserve"> •</t>
    </r>
  </si>
  <si>
    <r>
      <rPr>
        <sz val="8"/>
        <rFont val="Arial"/>
      </rPr>
      <t>SEC I</t>
    </r>
  </si>
  <si>
    <r>
      <rPr>
        <sz val="8"/>
        <rFont val="Arial"/>
      </rPr>
      <t xml:space="preserve">AND
</t>
    </r>
    <r>
      <rPr>
        <sz val="8"/>
        <rFont val="Arial"/>
      </rPr>
      <t>a,y</t>
    </r>
  </si>
  <si>
    <r>
      <rPr>
        <sz val="8"/>
        <rFont val="Arial"/>
      </rPr>
      <t>DEC A</t>
    </r>
  </si>
  <si>
    <r>
      <rPr>
        <sz val="8"/>
        <rFont val="Arial"/>
      </rPr>
      <t xml:space="preserve">BIT
</t>
    </r>
    <r>
      <rPr>
        <sz val="8"/>
        <rFont val="Arial"/>
      </rPr>
      <t>a,x</t>
    </r>
    <r>
      <rPr>
        <sz val="8"/>
        <rFont val="Times New Roman"/>
        <family val="1"/>
      </rPr>
      <t xml:space="preserve"> ∗</t>
    </r>
  </si>
  <si>
    <r>
      <rPr>
        <sz val="8"/>
        <rFont val="Arial"/>
      </rPr>
      <t xml:space="preserve">AND
</t>
    </r>
    <r>
      <rPr>
        <sz val="8"/>
        <rFont val="Arial"/>
      </rPr>
      <t>a,x</t>
    </r>
  </si>
  <si>
    <r>
      <rPr>
        <sz val="8"/>
        <rFont val="Arial"/>
      </rPr>
      <t xml:space="preserve">ROL
</t>
    </r>
    <r>
      <rPr>
        <sz val="8"/>
        <rFont val="Arial"/>
      </rPr>
      <t>a,x</t>
    </r>
  </si>
  <si>
    <r>
      <rPr>
        <sz val="8"/>
        <rFont val="Arial"/>
      </rPr>
      <t xml:space="preserve">BBR3
</t>
    </r>
    <r>
      <rPr>
        <sz val="8"/>
        <rFont val="Arial"/>
      </rPr>
      <t>r</t>
    </r>
    <r>
      <rPr>
        <sz val="8"/>
        <rFont val="Times New Roman"/>
        <family val="1"/>
      </rPr>
      <t xml:space="preserve"> •</t>
    </r>
  </si>
  <si>
    <r>
      <rPr>
        <sz val="8"/>
        <rFont val="Arial"/>
      </rPr>
      <t xml:space="preserve">RTI
</t>
    </r>
    <r>
      <rPr>
        <sz val="8"/>
        <rFont val="Arial"/>
      </rPr>
      <t>s</t>
    </r>
  </si>
  <si>
    <r>
      <rPr>
        <sz val="8"/>
        <rFont val="Arial"/>
      </rPr>
      <t xml:space="preserve">EOR
</t>
    </r>
    <r>
      <rPr>
        <sz val="8"/>
        <rFont val="Arial"/>
      </rPr>
      <t>(zp,x)</t>
    </r>
  </si>
  <si>
    <r>
      <rPr>
        <sz val="8"/>
        <rFont val="Arial"/>
      </rPr>
      <t xml:space="preserve">EOR
</t>
    </r>
    <r>
      <rPr>
        <sz val="8"/>
        <rFont val="Arial"/>
      </rPr>
      <t>zp</t>
    </r>
  </si>
  <si>
    <r>
      <rPr>
        <sz val="8"/>
        <rFont val="Arial"/>
      </rPr>
      <t xml:space="preserve">LSR
</t>
    </r>
    <r>
      <rPr>
        <sz val="8"/>
        <rFont val="Arial"/>
      </rPr>
      <t>zp</t>
    </r>
  </si>
  <si>
    <r>
      <rPr>
        <sz val="8"/>
        <rFont val="Arial"/>
      </rPr>
      <t xml:space="preserve">RMB4
</t>
    </r>
    <r>
      <rPr>
        <sz val="8"/>
        <rFont val="Arial"/>
      </rPr>
      <t>zp</t>
    </r>
    <r>
      <rPr>
        <sz val="8"/>
        <rFont val="Times New Roman"/>
        <family val="1"/>
      </rPr>
      <t xml:space="preserve"> •</t>
    </r>
  </si>
  <si>
    <r>
      <rPr>
        <sz val="8"/>
        <rFont val="Arial"/>
      </rPr>
      <t xml:space="preserve">PHA
</t>
    </r>
    <r>
      <rPr>
        <sz val="8"/>
        <rFont val="Arial"/>
      </rPr>
      <t>s</t>
    </r>
  </si>
  <si>
    <r>
      <rPr>
        <sz val="8"/>
        <rFont val="Arial"/>
      </rPr>
      <t xml:space="preserve">EOR
</t>
    </r>
    <r>
      <rPr>
        <sz val="8"/>
        <rFont val="Arial"/>
      </rPr>
      <t>#</t>
    </r>
  </si>
  <si>
    <r>
      <rPr>
        <sz val="8"/>
        <rFont val="Arial"/>
      </rPr>
      <t xml:space="preserve">LSR
</t>
    </r>
    <r>
      <rPr>
        <sz val="8"/>
        <rFont val="Arial"/>
      </rPr>
      <t>A</t>
    </r>
    <r>
      <rPr>
        <sz val="8"/>
        <rFont val="Times New Roman"/>
        <family val="1"/>
      </rPr>
      <t xml:space="preserve"> ∗</t>
    </r>
  </si>
  <si>
    <r>
      <rPr>
        <sz val="8"/>
        <rFont val="Arial"/>
      </rPr>
      <t xml:space="preserve">JMP
</t>
    </r>
    <r>
      <rPr>
        <sz val="8"/>
        <rFont val="Arial"/>
      </rPr>
      <t>a</t>
    </r>
  </si>
  <si>
    <r>
      <rPr>
        <sz val="8"/>
        <rFont val="Arial"/>
      </rPr>
      <t xml:space="preserve">EOR
</t>
    </r>
    <r>
      <rPr>
        <sz val="8"/>
        <rFont val="Arial"/>
      </rPr>
      <t>a</t>
    </r>
  </si>
  <si>
    <r>
      <rPr>
        <sz val="8"/>
        <rFont val="Arial"/>
      </rPr>
      <t xml:space="preserve">LSR
</t>
    </r>
    <r>
      <rPr>
        <sz val="8"/>
        <rFont val="Arial"/>
      </rPr>
      <t>a</t>
    </r>
  </si>
  <si>
    <r>
      <rPr>
        <sz val="8"/>
        <rFont val="Arial"/>
      </rPr>
      <t xml:space="preserve">BBR4
</t>
    </r>
    <r>
      <rPr>
        <sz val="8"/>
        <rFont val="Arial"/>
      </rPr>
      <t>r</t>
    </r>
    <r>
      <rPr>
        <sz val="8"/>
        <rFont val="Times New Roman"/>
        <family val="1"/>
      </rPr>
      <t xml:space="preserve"> •</t>
    </r>
  </si>
  <si>
    <r>
      <rPr>
        <sz val="8"/>
        <rFont val="Arial"/>
      </rPr>
      <t xml:space="preserve">BVC
</t>
    </r>
    <r>
      <rPr>
        <sz val="8"/>
        <rFont val="Arial"/>
      </rPr>
      <t>r</t>
    </r>
  </si>
  <si>
    <r>
      <rPr>
        <sz val="8"/>
        <rFont val="Arial"/>
      </rPr>
      <t xml:space="preserve">EOR
</t>
    </r>
    <r>
      <rPr>
        <sz val="8"/>
        <rFont val="Arial"/>
      </rPr>
      <t>(zp),y</t>
    </r>
  </si>
  <si>
    <r>
      <rPr>
        <sz val="8"/>
        <rFont val="Arial"/>
      </rPr>
      <t xml:space="preserve">EOR
</t>
    </r>
    <r>
      <rPr>
        <sz val="8"/>
        <rFont val="Arial"/>
      </rPr>
      <t>(zp)</t>
    </r>
    <r>
      <rPr>
        <sz val="8"/>
        <rFont val="Times New Roman"/>
        <family val="1"/>
      </rPr>
      <t xml:space="preserve"> ∗</t>
    </r>
  </si>
  <si>
    <r>
      <rPr>
        <sz val="8"/>
        <rFont val="Arial"/>
      </rPr>
      <t xml:space="preserve">EOR
</t>
    </r>
    <r>
      <rPr>
        <sz val="8"/>
        <rFont val="Arial"/>
      </rPr>
      <t>zp,x</t>
    </r>
  </si>
  <si>
    <r>
      <rPr>
        <sz val="8"/>
        <rFont val="Arial"/>
      </rPr>
      <t xml:space="preserve">LSR
</t>
    </r>
    <r>
      <rPr>
        <sz val="8"/>
        <rFont val="Arial"/>
      </rPr>
      <t>zp,x</t>
    </r>
  </si>
  <si>
    <r>
      <rPr>
        <sz val="8"/>
        <rFont val="Arial"/>
      </rPr>
      <t xml:space="preserve">RMB5
</t>
    </r>
    <r>
      <rPr>
        <sz val="8"/>
        <rFont val="Arial"/>
      </rPr>
      <t>zp</t>
    </r>
    <r>
      <rPr>
        <sz val="8"/>
        <rFont val="Times New Roman"/>
        <family val="1"/>
      </rPr>
      <t xml:space="preserve"> •</t>
    </r>
  </si>
  <si>
    <r>
      <rPr>
        <sz val="8"/>
        <rFont val="Arial"/>
      </rPr>
      <t xml:space="preserve">CLI
</t>
    </r>
    <r>
      <rPr>
        <sz val="8"/>
        <rFont val="Arial"/>
      </rPr>
      <t>i</t>
    </r>
  </si>
  <si>
    <r>
      <rPr>
        <sz val="8"/>
        <rFont val="Arial"/>
      </rPr>
      <t xml:space="preserve">EOR
</t>
    </r>
    <r>
      <rPr>
        <sz val="8"/>
        <rFont val="Arial"/>
      </rPr>
      <t>a,y</t>
    </r>
  </si>
  <si>
    <r>
      <rPr>
        <sz val="8"/>
        <rFont val="Arial"/>
      </rPr>
      <t xml:space="preserve">PHY
</t>
    </r>
    <r>
      <rPr>
        <sz val="8"/>
        <rFont val="Arial"/>
      </rPr>
      <t>s</t>
    </r>
    <r>
      <rPr>
        <sz val="8"/>
        <rFont val="Times New Roman"/>
        <family val="1"/>
      </rPr>
      <t xml:space="preserve"> •</t>
    </r>
  </si>
  <si>
    <r>
      <rPr>
        <sz val="8"/>
        <rFont val="Arial"/>
      </rPr>
      <t xml:space="preserve">EOR
</t>
    </r>
    <r>
      <rPr>
        <sz val="8"/>
        <rFont val="Arial"/>
      </rPr>
      <t>a,x</t>
    </r>
  </si>
  <si>
    <r>
      <rPr>
        <sz val="8"/>
        <rFont val="Arial"/>
      </rPr>
      <t xml:space="preserve">LSR
</t>
    </r>
    <r>
      <rPr>
        <sz val="8"/>
        <rFont val="Arial"/>
      </rPr>
      <t>a,x</t>
    </r>
  </si>
  <si>
    <r>
      <rPr>
        <sz val="8"/>
        <rFont val="Arial"/>
      </rPr>
      <t xml:space="preserve">BBR5
</t>
    </r>
    <r>
      <rPr>
        <sz val="8"/>
        <rFont val="Arial"/>
      </rPr>
      <t>r</t>
    </r>
    <r>
      <rPr>
        <sz val="8"/>
        <rFont val="Times New Roman"/>
        <family val="1"/>
      </rPr>
      <t xml:space="preserve"> •</t>
    </r>
  </si>
  <si>
    <r>
      <rPr>
        <sz val="8"/>
        <rFont val="Arial"/>
      </rPr>
      <t xml:space="preserve">RTS
</t>
    </r>
    <r>
      <rPr>
        <sz val="8"/>
        <rFont val="Arial"/>
      </rPr>
      <t>s</t>
    </r>
  </si>
  <si>
    <r>
      <rPr>
        <sz val="8"/>
        <rFont val="Arial"/>
      </rPr>
      <t xml:space="preserve">ADC
</t>
    </r>
    <r>
      <rPr>
        <sz val="8"/>
        <rFont val="Arial"/>
      </rPr>
      <t>(zp,x)</t>
    </r>
  </si>
  <si>
    <r>
      <rPr>
        <sz val="8"/>
        <rFont val="Arial"/>
      </rPr>
      <t xml:space="preserve">STZ
</t>
    </r>
    <r>
      <rPr>
        <sz val="8"/>
        <rFont val="Arial"/>
      </rPr>
      <t>zp</t>
    </r>
    <r>
      <rPr>
        <sz val="8"/>
        <rFont val="Times New Roman"/>
        <family val="1"/>
      </rPr>
      <t xml:space="preserve"> •</t>
    </r>
  </si>
  <si>
    <r>
      <rPr>
        <sz val="8"/>
        <rFont val="Arial"/>
      </rPr>
      <t xml:space="preserve">ADC
</t>
    </r>
    <r>
      <rPr>
        <sz val="8"/>
        <rFont val="Arial"/>
      </rPr>
      <t>zp</t>
    </r>
  </si>
  <si>
    <r>
      <rPr>
        <sz val="8"/>
        <rFont val="Arial"/>
      </rPr>
      <t xml:space="preserve">ROR
</t>
    </r>
    <r>
      <rPr>
        <sz val="8"/>
        <rFont val="Arial"/>
      </rPr>
      <t>zp</t>
    </r>
  </si>
  <si>
    <r>
      <rPr>
        <sz val="8"/>
        <rFont val="Arial"/>
      </rPr>
      <t xml:space="preserve">RMB6
</t>
    </r>
    <r>
      <rPr>
        <sz val="8"/>
        <rFont val="Arial"/>
      </rPr>
      <t>zp</t>
    </r>
    <r>
      <rPr>
        <sz val="8"/>
        <rFont val="Times New Roman"/>
        <family val="1"/>
      </rPr>
      <t xml:space="preserve"> •</t>
    </r>
  </si>
  <si>
    <r>
      <rPr>
        <sz val="8"/>
        <rFont val="Arial"/>
      </rPr>
      <t xml:space="preserve">PLA
</t>
    </r>
    <r>
      <rPr>
        <sz val="8"/>
        <rFont val="Arial"/>
      </rPr>
      <t>s</t>
    </r>
  </si>
  <si>
    <r>
      <rPr>
        <sz val="8"/>
        <rFont val="Arial"/>
      </rPr>
      <t xml:space="preserve">ADC
</t>
    </r>
    <r>
      <rPr>
        <sz val="8"/>
        <rFont val="Arial"/>
      </rPr>
      <t>#</t>
    </r>
  </si>
  <si>
    <r>
      <rPr>
        <sz val="8"/>
        <rFont val="Arial"/>
      </rPr>
      <t>ROR A</t>
    </r>
  </si>
  <si>
    <r>
      <rPr>
        <sz val="8"/>
        <rFont val="Arial"/>
      </rPr>
      <t xml:space="preserve">JMP
</t>
    </r>
    <r>
      <rPr>
        <sz val="8"/>
        <rFont val="Arial"/>
      </rPr>
      <t>(a)</t>
    </r>
  </si>
  <si>
    <r>
      <rPr>
        <sz val="8"/>
        <rFont val="Arial"/>
      </rPr>
      <t xml:space="preserve">ADC
</t>
    </r>
    <r>
      <rPr>
        <sz val="8"/>
        <rFont val="Arial"/>
      </rPr>
      <t>a</t>
    </r>
  </si>
  <si>
    <r>
      <rPr>
        <sz val="8"/>
        <rFont val="Arial"/>
      </rPr>
      <t xml:space="preserve">ROR
</t>
    </r>
    <r>
      <rPr>
        <sz val="8"/>
        <rFont val="Arial"/>
      </rPr>
      <t>a</t>
    </r>
  </si>
  <si>
    <r>
      <rPr>
        <sz val="8"/>
        <rFont val="Arial"/>
      </rPr>
      <t xml:space="preserve">BBR6
</t>
    </r>
    <r>
      <rPr>
        <sz val="8"/>
        <rFont val="Arial"/>
      </rPr>
      <t>r</t>
    </r>
    <r>
      <rPr>
        <sz val="8"/>
        <rFont val="Times New Roman"/>
        <family val="1"/>
      </rPr>
      <t xml:space="preserve"> •</t>
    </r>
  </si>
  <si>
    <r>
      <rPr>
        <sz val="8"/>
        <rFont val="Arial"/>
      </rPr>
      <t xml:space="preserve">BVS
</t>
    </r>
    <r>
      <rPr>
        <sz val="8"/>
        <rFont val="Arial"/>
      </rPr>
      <t>r</t>
    </r>
  </si>
  <si>
    <r>
      <rPr>
        <sz val="8"/>
        <rFont val="Arial"/>
      </rPr>
      <t xml:space="preserve">ADC
</t>
    </r>
    <r>
      <rPr>
        <sz val="8"/>
        <rFont val="Arial"/>
      </rPr>
      <t>(zp),y</t>
    </r>
  </si>
  <si>
    <r>
      <rPr>
        <sz val="8"/>
        <rFont val="Arial"/>
      </rPr>
      <t xml:space="preserve">ADC
</t>
    </r>
    <r>
      <rPr>
        <sz val="8"/>
        <rFont val="Arial"/>
      </rPr>
      <t>(zp)</t>
    </r>
    <r>
      <rPr>
        <sz val="8"/>
        <rFont val="Times New Roman"/>
        <family val="1"/>
      </rPr>
      <t xml:space="preserve"> ∗</t>
    </r>
  </si>
  <si>
    <r>
      <rPr>
        <sz val="8"/>
        <rFont val="Arial"/>
      </rPr>
      <t xml:space="preserve">STZ
</t>
    </r>
    <r>
      <rPr>
        <sz val="8"/>
        <rFont val="Arial"/>
      </rPr>
      <t>zp,x</t>
    </r>
    <r>
      <rPr>
        <sz val="8"/>
        <rFont val="Times New Roman"/>
        <family val="1"/>
      </rPr>
      <t xml:space="preserve"> •</t>
    </r>
  </si>
  <si>
    <r>
      <rPr>
        <sz val="8"/>
        <rFont val="Arial"/>
      </rPr>
      <t xml:space="preserve">ADC
</t>
    </r>
    <r>
      <rPr>
        <sz val="8"/>
        <rFont val="Arial"/>
      </rPr>
      <t>zp,x</t>
    </r>
  </si>
  <si>
    <r>
      <rPr>
        <sz val="8"/>
        <rFont val="Arial"/>
      </rPr>
      <t xml:space="preserve">ROR
</t>
    </r>
    <r>
      <rPr>
        <sz val="8"/>
        <rFont val="Arial"/>
      </rPr>
      <t>zp,x</t>
    </r>
  </si>
  <si>
    <r>
      <rPr>
        <sz val="8"/>
        <rFont val="Arial"/>
      </rPr>
      <t xml:space="preserve">RMB7
</t>
    </r>
    <r>
      <rPr>
        <sz val="8"/>
        <rFont val="Arial"/>
      </rPr>
      <t>zp</t>
    </r>
    <r>
      <rPr>
        <sz val="8"/>
        <rFont val="Times New Roman"/>
        <family val="1"/>
      </rPr>
      <t xml:space="preserve"> •</t>
    </r>
  </si>
  <si>
    <r>
      <rPr>
        <sz val="8"/>
        <rFont val="Arial"/>
      </rPr>
      <t xml:space="preserve">SEI
</t>
    </r>
    <r>
      <rPr>
        <sz val="8"/>
        <rFont val="Arial"/>
      </rPr>
      <t>i</t>
    </r>
  </si>
  <si>
    <r>
      <rPr>
        <sz val="8"/>
        <rFont val="Arial"/>
      </rPr>
      <t xml:space="preserve">ADC
</t>
    </r>
    <r>
      <rPr>
        <sz val="8"/>
        <rFont val="Arial"/>
      </rPr>
      <t>a,y</t>
    </r>
  </si>
  <si>
    <r>
      <rPr>
        <sz val="8"/>
        <rFont val="Arial"/>
      </rPr>
      <t xml:space="preserve">PLY
</t>
    </r>
    <r>
      <rPr>
        <sz val="8"/>
        <rFont val="Arial"/>
      </rPr>
      <t>s</t>
    </r>
    <r>
      <rPr>
        <sz val="8"/>
        <rFont val="Times New Roman"/>
        <family val="1"/>
      </rPr>
      <t xml:space="preserve"> •</t>
    </r>
  </si>
  <si>
    <r>
      <rPr>
        <sz val="8"/>
        <rFont val="Arial"/>
      </rPr>
      <t xml:space="preserve">JMP
</t>
    </r>
    <r>
      <rPr>
        <sz val="8"/>
        <rFont val="Arial"/>
      </rPr>
      <t>(a.x)</t>
    </r>
    <r>
      <rPr>
        <sz val="8"/>
        <rFont val="Times New Roman"/>
        <family val="1"/>
      </rPr>
      <t xml:space="preserve"> ∗</t>
    </r>
  </si>
  <si>
    <r>
      <rPr>
        <sz val="8"/>
        <rFont val="Arial"/>
      </rPr>
      <t xml:space="preserve">ADC
</t>
    </r>
    <r>
      <rPr>
        <sz val="8"/>
        <rFont val="Arial"/>
      </rPr>
      <t>a,x</t>
    </r>
  </si>
  <si>
    <r>
      <rPr>
        <sz val="8"/>
        <rFont val="Arial"/>
      </rPr>
      <t xml:space="preserve">ROR
</t>
    </r>
    <r>
      <rPr>
        <sz val="8"/>
        <rFont val="Arial"/>
      </rPr>
      <t>a,x</t>
    </r>
  </si>
  <si>
    <r>
      <rPr>
        <sz val="8"/>
        <rFont val="Arial"/>
      </rPr>
      <t xml:space="preserve">BBR7
</t>
    </r>
    <r>
      <rPr>
        <sz val="8"/>
        <rFont val="Arial"/>
      </rPr>
      <t>r</t>
    </r>
    <r>
      <rPr>
        <sz val="8"/>
        <rFont val="Times New Roman"/>
        <family val="1"/>
      </rPr>
      <t xml:space="preserve"> •</t>
    </r>
  </si>
  <si>
    <r>
      <rPr>
        <sz val="8"/>
        <rFont val="Arial"/>
      </rPr>
      <t xml:space="preserve">BRA
</t>
    </r>
    <r>
      <rPr>
        <sz val="8"/>
        <rFont val="Arial"/>
      </rPr>
      <t>r</t>
    </r>
    <r>
      <rPr>
        <sz val="8"/>
        <rFont val="Times New Roman"/>
        <family val="1"/>
      </rPr>
      <t xml:space="preserve"> •</t>
    </r>
  </si>
  <si>
    <r>
      <rPr>
        <sz val="8"/>
        <rFont val="Arial"/>
      </rPr>
      <t xml:space="preserve">STA
</t>
    </r>
    <r>
      <rPr>
        <sz val="8"/>
        <rFont val="Arial"/>
      </rPr>
      <t>(zp,x)</t>
    </r>
  </si>
  <si>
    <r>
      <rPr>
        <sz val="8"/>
        <rFont val="Arial"/>
      </rPr>
      <t xml:space="preserve">STY
</t>
    </r>
    <r>
      <rPr>
        <sz val="8"/>
        <rFont val="Arial"/>
      </rPr>
      <t>zp</t>
    </r>
  </si>
  <si>
    <r>
      <rPr>
        <sz val="8"/>
        <rFont val="Arial"/>
      </rPr>
      <t xml:space="preserve">STA
</t>
    </r>
    <r>
      <rPr>
        <sz val="8"/>
        <rFont val="Arial"/>
      </rPr>
      <t>zp</t>
    </r>
  </si>
  <si>
    <r>
      <rPr>
        <sz val="8"/>
        <rFont val="Arial"/>
      </rPr>
      <t xml:space="preserve">STZ
</t>
    </r>
    <r>
      <rPr>
        <sz val="8"/>
        <rFont val="Arial"/>
      </rPr>
      <t>zp</t>
    </r>
  </si>
  <si>
    <r>
      <rPr>
        <sz val="8"/>
        <rFont val="Arial"/>
      </rPr>
      <t xml:space="preserve">SMB0
</t>
    </r>
    <r>
      <rPr>
        <sz val="8"/>
        <rFont val="Arial"/>
      </rPr>
      <t>zp</t>
    </r>
    <r>
      <rPr>
        <sz val="8"/>
        <rFont val="Times New Roman"/>
        <family val="1"/>
      </rPr>
      <t xml:space="preserve"> •</t>
    </r>
  </si>
  <si>
    <r>
      <rPr>
        <sz val="8"/>
        <rFont val="Arial"/>
      </rPr>
      <t xml:space="preserve">DEY
</t>
    </r>
    <r>
      <rPr>
        <sz val="8"/>
        <rFont val="Arial"/>
      </rPr>
      <t>i</t>
    </r>
  </si>
  <si>
    <r>
      <rPr>
        <sz val="8"/>
        <rFont val="Arial"/>
      </rPr>
      <t xml:space="preserve">BIT
</t>
    </r>
    <r>
      <rPr>
        <sz val="8"/>
        <rFont val="Arial"/>
      </rPr>
      <t>#</t>
    </r>
  </si>
  <si>
    <r>
      <rPr>
        <sz val="8"/>
        <rFont val="Arial"/>
      </rPr>
      <t xml:space="preserve">TXA
</t>
    </r>
    <r>
      <rPr>
        <sz val="8"/>
        <rFont val="Arial"/>
      </rPr>
      <t>i</t>
    </r>
  </si>
  <si>
    <r>
      <rPr>
        <sz val="8"/>
        <rFont val="Arial"/>
      </rPr>
      <t xml:space="preserve">STY
</t>
    </r>
    <r>
      <rPr>
        <sz val="8"/>
        <rFont val="Arial"/>
      </rPr>
      <t>a</t>
    </r>
    <r>
      <rPr>
        <sz val="8"/>
        <rFont val="Times New Roman"/>
        <family val="1"/>
      </rPr>
      <t xml:space="preserve"> •</t>
    </r>
  </si>
  <si>
    <r>
      <rPr>
        <sz val="8"/>
        <rFont val="Arial"/>
      </rPr>
      <t xml:space="preserve">STA
</t>
    </r>
    <r>
      <rPr>
        <sz val="8"/>
        <rFont val="Arial"/>
      </rPr>
      <t>a</t>
    </r>
  </si>
  <si>
    <r>
      <rPr>
        <sz val="8"/>
        <rFont val="Arial"/>
      </rPr>
      <t xml:space="preserve">STX
</t>
    </r>
    <r>
      <rPr>
        <sz val="8"/>
        <rFont val="Arial"/>
      </rPr>
      <t>a</t>
    </r>
  </si>
  <si>
    <r>
      <rPr>
        <sz val="8"/>
        <rFont val="Arial"/>
      </rPr>
      <t xml:space="preserve">BBS0
</t>
    </r>
    <r>
      <rPr>
        <sz val="8"/>
        <rFont val="Arial"/>
      </rPr>
      <t>r</t>
    </r>
    <r>
      <rPr>
        <sz val="8"/>
        <rFont val="Times New Roman"/>
        <family val="1"/>
      </rPr>
      <t xml:space="preserve"> •</t>
    </r>
  </si>
  <si>
    <r>
      <rPr>
        <sz val="8"/>
        <rFont val="Arial"/>
      </rPr>
      <t xml:space="preserve">BCC
</t>
    </r>
    <r>
      <rPr>
        <sz val="8"/>
        <rFont val="Arial"/>
      </rPr>
      <t>r</t>
    </r>
  </si>
  <si>
    <r>
      <rPr>
        <sz val="8"/>
        <rFont val="Arial"/>
      </rPr>
      <t xml:space="preserve">STA
</t>
    </r>
    <r>
      <rPr>
        <sz val="8"/>
        <rFont val="Arial"/>
      </rPr>
      <t>(zp),y</t>
    </r>
  </si>
  <si>
    <r>
      <rPr>
        <sz val="8"/>
        <rFont val="Arial"/>
      </rPr>
      <t xml:space="preserve">STA
</t>
    </r>
    <r>
      <rPr>
        <sz val="8"/>
        <rFont val="Arial"/>
      </rPr>
      <t>(zp)</t>
    </r>
    <r>
      <rPr>
        <sz val="8"/>
        <rFont val="Times New Roman"/>
        <family val="1"/>
      </rPr>
      <t xml:space="preserve"> ∗</t>
    </r>
  </si>
  <si>
    <r>
      <rPr>
        <sz val="8"/>
        <rFont val="Arial"/>
      </rPr>
      <t xml:space="preserve">STY
</t>
    </r>
    <r>
      <rPr>
        <sz val="8"/>
        <rFont val="Arial"/>
      </rPr>
      <t>zp,x</t>
    </r>
  </si>
  <si>
    <r>
      <rPr>
        <sz val="8"/>
        <rFont val="Arial"/>
      </rPr>
      <t xml:space="preserve">STA
</t>
    </r>
    <r>
      <rPr>
        <sz val="8"/>
        <rFont val="Arial"/>
      </rPr>
      <t>zp,x</t>
    </r>
  </si>
  <si>
    <r>
      <rPr>
        <sz val="8"/>
        <rFont val="Arial"/>
      </rPr>
      <t xml:space="preserve">STZ
</t>
    </r>
    <r>
      <rPr>
        <sz val="8"/>
        <rFont val="Arial"/>
      </rPr>
      <t>zp,y</t>
    </r>
  </si>
  <si>
    <r>
      <rPr>
        <sz val="8"/>
        <rFont val="Arial"/>
      </rPr>
      <t xml:space="preserve">SMB1
</t>
    </r>
    <r>
      <rPr>
        <sz val="8"/>
        <rFont val="Arial"/>
      </rPr>
      <t>zp</t>
    </r>
    <r>
      <rPr>
        <sz val="8"/>
        <rFont val="Times New Roman"/>
        <family val="1"/>
      </rPr>
      <t xml:space="preserve"> •</t>
    </r>
  </si>
  <si>
    <r>
      <rPr>
        <sz val="8"/>
        <rFont val="Arial"/>
      </rPr>
      <t xml:space="preserve">TYA
</t>
    </r>
    <r>
      <rPr>
        <sz val="8"/>
        <rFont val="Arial"/>
      </rPr>
      <t>i</t>
    </r>
  </si>
  <si>
    <r>
      <rPr>
        <sz val="8"/>
        <rFont val="Arial"/>
      </rPr>
      <t xml:space="preserve">STA
</t>
    </r>
    <r>
      <rPr>
        <sz val="8"/>
        <rFont val="Arial"/>
      </rPr>
      <t>a,y</t>
    </r>
  </si>
  <si>
    <r>
      <rPr>
        <sz val="8"/>
        <rFont val="Arial"/>
      </rPr>
      <t xml:space="preserve">TSX
</t>
    </r>
    <r>
      <rPr>
        <sz val="8"/>
        <rFont val="Arial"/>
      </rPr>
      <t>i</t>
    </r>
  </si>
  <si>
    <r>
      <rPr>
        <sz val="8"/>
        <rFont val="Arial"/>
      </rPr>
      <t xml:space="preserve">STZ
</t>
    </r>
    <r>
      <rPr>
        <sz val="8"/>
        <rFont val="Arial"/>
      </rPr>
      <t>a</t>
    </r>
  </si>
  <si>
    <r>
      <rPr>
        <sz val="8"/>
        <rFont val="Arial"/>
      </rPr>
      <t xml:space="preserve">STA
</t>
    </r>
    <r>
      <rPr>
        <sz val="8"/>
        <rFont val="Arial"/>
      </rPr>
      <t>a,x</t>
    </r>
  </si>
  <si>
    <r>
      <rPr>
        <sz val="8"/>
        <rFont val="Arial"/>
      </rPr>
      <t xml:space="preserve">STZ
</t>
    </r>
    <r>
      <rPr>
        <sz val="8"/>
        <rFont val="Arial"/>
      </rPr>
      <t>a,x</t>
    </r>
    <r>
      <rPr>
        <sz val="8"/>
        <rFont val="Times New Roman"/>
        <family val="1"/>
      </rPr>
      <t xml:space="preserve"> •</t>
    </r>
  </si>
  <si>
    <r>
      <rPr>
        <sz val="8"/>
        <rFont val="Arial"/>
      </rPr>
      <t xml:space="preserve">BBS1
</t>
    </r>
    <r>
      <rPr>
        <sz val="8"/>
        <rFont val="Arial"/>
      </rPr>
      <t>r</t>
    </r>
    <r>
      <rPr>
        <sz val="8"/>
        <rFont val="Times New Roman"/>
        <family val="1"/>
      </rPr>
      <t xml:space="preserve"> •</t>
    </r>
  </si>
  <si>
    <r>
      <rPr>
        <sz val="8"/>
        <rFont val="Arial"/>
      </rPr>
      <t xml:space="preserve">LDY
</t>
    </r>
    <r>
      <rPr>
        <sz val="8"/>
        <rFont val="Arial"/>
      </rPr>
      <t>#</t>
    </r>
  </si>
  <si>
    <r>
      <rPr>
        <sz val="8"/>
        <rFont val="Arial"/>
      </rPr>
      <t xml:space="preserve">LDA
</t>
    </r>
    <r>
      <rPr>
        <sz val="8"/>
        <rFont val="Arial"/>
      </rPr>
      <t>(zp,x)</t>
    </r>
  </si>
  <si>
    <r>
      <rPr>
        <sz val="8"/>
        <rFont val="Arial"/>
      </rPr>
      <t xml:space="preserve">LDX
</t>
    </r>
    <r>
      <rPr>
        <sz val="8"/>
        <rFont val="Arial"/>
      </rPr>
      <t>#</t>
    </r>
    <r>
      <rPr>
        <sz val="8"/>
        <rFont val="Times New Roman"/>
        <family val="1"/>
      </rPr>
      <t xml:space="preserve"> ∗</t>
    </r>
  </si>
  <si>
    <r>
      <rPr>
        <sz val="8"/>
        <rFont val="Arial"/>
      </rPr>
      <t xml:space="preserve">LDY
</t>
    </r>
    <r>
      <rPr>
        <sz val="8"/>
        <rFont val="Arial"/>
      </rPr>
      <t>zp</t>
    </r>
  </si>
  <si>
    <r>
      <rPr>
        <sz val="8"/>
        <rFont val="Arial"/>
      </rPr>
      <t xml:space="preserve">LDA
</t>
    </r>
    <r>
      <rPr>
        <sz val="8"/>
        <rFont val="Arial"/>
      </rPr>
      <t>zp</t>
    </r>
  </si>
  <si>
    <r>
      <rPr>
        <sz val="8"/>
        <rFont val="Arial"/>
      </rPr>
      <t xml:space="preserve">LDX
</t>
    </r>
    <r>
      <rPr>
        <sz val="8"/>
        <rFont val="Arial"/>
      </rPr>
      <t>zp</t>
    </r>
  </si>
  <si>
    <r>
      <rPr>
        <sz val="8"/>
        <rFont val="Arial"/>
      </rPr>
      <t xml:space="preserve">SMB2
</t>
    </r>
    <r>
      <rPr>
        <sz val="8"/>
        <rFont val="Arial"/>
      </rPr>
      <t>zp</t>
    </r>
    <r>
      <rPr>
        <sz val="8"/>
        <rFont val="Times New Roman"/>
        <family val="1"/>
      </rPr>
      <t xml:space="preserve"> •</t>
    </r>
  </si>
  <si>
    <r>
      <rPr>
        <sz val="8"/>
        <rFont val="Arial"/>
      </rPr>
      <t xml:space="preserve">TAY
</t>
    </r>
    <r>
      <rPr>
        <sz val="8"/>
        <rFont val="Arial"/>
      </rPr>
      <t>i</t>
    </r>
  </si>
  <si>
    <r>
      <rPr>
        <sz val="8"/>
        <rFont val="Arial"/>
      </rPr>
      <t xml:space="preserve">LDA
</t>
    </r>
    <r>
      <rPr>
        <sz val="8"/>
        <rFont val="Arial"/>
      </rPr>
      <t>#</t>
    </r>
  </si>
  <si>
    <r>
      <rPr>
        <sz val="8"/>
        <rFont val="Arial"/>
      </rPr>
      <t xml:space="preserve">TAX
</t>
    </r>
    <r>
      <rPr>
        <sz val="8"/>
        <rFont val="Arial"/>
      </rPr>
      <t>i</t>
    </r>
  </si>
  <si>
    <r>
      <rPr>
        <sz val="8"/>
        <rFont val="Arial"/>
      </rPr>
      <t xml:space="preserve">LDY
</t>
    </r>
    <r>
      <rPr>
        <sz val="8"/>
        <rFont val="Arial"/>
      </rPr>
      <t>a</t>
    </r>
  </si>
  <si>
    <r>
      <rPr>
        <sz val="8"/>
        <rFont val="Arial"/>
      </rPr>
      <t xml:space="preserve">LDA
</t>
    </r>
    <r>
      <rPr>
        <sz val="8"/>
        <rFont val="Arial"/>
      </rPr>
      <t>a</t>
    </r>
  </si>
  <si>
    <r>
      <rPr>
        <sz val="8"/>
        <rFont val="Arial"/>
      </rPr>
      <t xml:space="preserve">LDX
</t>
    </r>
    <r>
      <rPr>
        <sz val="8"/>
        <rFont val="Arial"/>
      </rPr>
      <t>a</t>
    </r>
  </si>
  <si>
    <r>
      <rPr>
        <sz val="8"/>
        <rFont val="Arial"/>
      </rPr>
      <t xml:space="preserve">BBS2
</t>
    </r>
    <r>
      <rPr>
        <sz val="8"/>
        <rFont val="Arial"/>
      </rPr>
      <t>r</t>
    </r>
    <r>
      <rPr>
        <sz val="8"/>
        <rFont val="Times New Roman"/>
        <family val="1"/>
      </rPr>
      <t xml:space="preserve"> •</t>
    </r>
  </si>
  <si>
    <r>
      <rPr>
        <sz val="8"/>
        <rFont val="Arial"/>
      </rPr>
      <t xml:space="preserve">BCS
</t>
    </r>
    <r>
      <rPr>
        <sz val="8"/>
        <rFont val="Arial"/>
      </rPr>
      <t>r</t>
    </r>
  </si>
  <si>
    <r>
      <rPr>
        <sz val="8"/>
        <rFont val="Arial"/>
      </rPr>
      <t xml:space="preserve">LDA
</t>
    </r>
    <r>
      <rPr>
        <sz val="8"/>
        <rFont val="Arial"/>
      </rPr>
      <t>(zp),y</t>
    </r>
  </si>
  <si>
    <r>
      <rPr>
        <sz val="8"/>
        <rFont val="Arial"/>
      </rPr>
      <t xml:space="preserve">LDA
</t>
    </r>
    <r>
      <rPr>
        <sz val="8"/>
        <rFont val="Arial"/>
      </rPr>
      <t>(zp)</t>
    </r>
    <r>
      <rPr>
        <sz val="8"/>
        <rFont val="Times New Roman"/>
        <family val="1"/>
      </rPr>
      <t xml:space="preserve"> ∗</t>
    </r>
  </si>
  <si>
    <r>
      <rPr>
        <sz val="8"/>
        <rFont val="Arial"/>
      </rPr>
      <t xml:space="preserve">LDY
</t>
    </r>
    <r>
      <rPr>
        <sz val="8"/>
        <rFont val="Arial"/>
      </rPr>
      <t>zp,x</t>
    </r>
  </si>
  <si>
    <r>
      <rPr>
        <sz val="8"/>
        <rFont val="Arial"/>
      </rPr>
      <t xml:space="preserve">LDA
</t>
    </r>
    <r>
      <rPr>
        <sz val="8"/>
        <rFont val="Arial"/>
      </rPr>
      <t>zp,x</t>
    </r>
  </si>
  <si>
    <r>
      <rPr>
        <sz val="8"/>
        <rFont val="Arial"/>
      </rPr>
      <t xml:space="preserve">LDX
</t>
    </r>
    <r>
      <rPr>
        <sz val="8"/>
        <rFont val="Arial"/>
      </rPr>
      <t>zp,y</t>
    </r>
  </si>
  <si>
    <r>
      <rPr>
        <sz val="8"/>
        <rFont val="Arial"/>
      </rPr>
      <t xml:space="preserve">SMB3
</t>
    </r>
    <r>
      <rPr>
        <sz val="8"/>
        <rFont val="Arial"/>
      </rPr>
      <t>zp</t>
    </r>
    <r>
      <rPr>
        <sz val="8"/>
        <rFont val="Times New Roman"/>
        <family val="1"/>
      </rPr>
      <t xml:space="preserve"> •</t>
    </r>
  </si>
  <si>
    <r>
      <rPr>
        <sz val="8"/>
        <rFont val="Arial"/>
      </rPr>
      <t xml:space="preserve">CLV
</t>
    </r>
    <r>
      <rPr>
        <sz val="8"/>
        <rFont val="Arial"/>
      </rPr>
      <t>i</t>
    </r>
  </si>
  <si>
    <r>
      <rPr>
        <sz val="8"/>
        <rFont val="Arial"/>
      </rPr>
      <t xml:space="preserve">LDA
</t>
    </r>
    <r>
      <rPr>
        <sz val="8"/>
        <rFont val="Arial"/>
      </rPr>
      <t>A,y</t>
    </r>
  </si>
  <si>
    <r>
      <rPr>
        <sz val="8"/>
        <rFont val="Arial"/>
      </rPr>
      <t xml:space="preserve">LDY
</t>
    </r>
    <r>
      <rPr>
        <sz val="8"/>
        <rFont val="Arial"/>
      </rPr>
      <t>a,x</t>
    </r>
  </si>
  <si>
    <r>
      <rPr>
        <sz val="8"/>
        <rFont val="Arial"/>
      </rPr>
      <t xml:space="preserve">LDA
</t>
    </r>
    <r>
      <rPr>
        <sz val="8"/>
        <rFont val="Arial"/>
      </rPr>
      <t>a,x</t>
    </r>
  </si>
  <si>
    <r>
      <rPr>
        <sz val="8"/>
        <rFont val="Arial"/>
      </rPr>
      <t xml:space="preserve">LDX
</t>
    </r>
    <r>
      <rPr>
        <sz val="8"/>
        <rFont val="Arial"/>
      </rPr>
      <t>a,x</t>
    </r>
  </si>
  <si>
    <r>
      <rPr>
        <sz val="8"/>
        <rFont val="Arial"/>
      </rPr>
      <t xml:space="preserve">BBS3
</t>
    </r>
    <r>
      <rPr>
        <sz val="8"/>
        <rFont val="Arial"/>
      </rPr>
      <t>r</t>
    </r>
    <r>
      <rPr>
        <sz val="8"/>
        <rFont val="Times New Roman"/>
        <family val="1"/>
      </rPr>
      <t xml:space="preserve"> •</t>
    </r>
  </si>
  <si>
    <r>
      <rPr>
        <sz val="8"/>
        <rFont val="Arial"/>
      </rPr>
      <t xml:space="preserve">CPY
</t>
    </r>
    <r>
      <rPr>
        <sz val="8"/>
        <rFont val="Arial"/>
      </rPr>
      <t>#</t>
    </r>
  </si>
  <si>
    <r>
      <rPr>
        <sz val="8"/>
        <rFont val="Arial"/>
      </rPr>
      <t xml:space="preserve">CMP
</t>
    </r>
    <r>
      <rPr>
        <sz val="8"/>
        <rFont val="Arial"/>
      </rPr>
      <t>(zp,x)</t>
    </r>
  </si>
  <si>
    <r>
      <rPr>
        <sz val="8"/>
        <rFont val="Arial"/>
      </rPr>
      <t xml:space="preserve">CPY
</t>
    </r>
    <r>
      <rPr>
        <sz val="8"/>
        <rFont val="Arial"/>
      </rPr>
      <t>zp</t>
    </r>
  </si>
  <si>
    <r>
      <rPr>
        <sz val="8"/>
        <rFont val="Arial"/>
      </rPr>
      <t xml:space="preserve">CMP
</t>
    </r>
    <r>
      <rPr>
        <sz val="8"/>
        <rFont val="Arial"/>
      </rPr>
      <t>zp</t>
    </r>
  </si>
  <si>
    <r>
      <rPr>
        <sz val="8"/>
        <rFont val="Arial"/>
      </rPr>
      <t xml:space="preserve">DEC
</t>
    </r>
    <r>
      <rPr>
        <sz val="8"/>
        <rFont val="Arial"/>
      </rPr>
      <t>zp</t>
    </r>
  </si>
  <si>
    <r>
      <rPr>
        <sz val="8"/>
        <rFont val="Arial"/>
      </rPr>
      <t xml:space="preserve">SMB4
</t>
    </r>
    <r>
      <rPr>
        <sz val="8"/>
        <rFont val="Arial"/>
      </rPr>
      <t>zp</t>
    </r>
    <r>
      <rPr>
        <sz val="8"/>
        <rFont val="Times New Roman"/>
        <family val="1"/>
      </rPr>
      <t xml:space="preserve"> •</t>
    </r>
  </si>
  <si>
    <r>
      <rPr>
        <sz val="8"/>
        <rFont val="Arial"/>
      </rPr>
      <t xml:space="preserve">INY
</t>
    </r>
    <r>
      <rPr>
        <sz val="8"/>
        <rFont val="Arial"/>
      </rPr>
      <t>i</t>
    </r>
  </si>
  <si>
    <r>
      <rPr>
        <sz val="8"/>
        <rFont val="Arial"/>
      </rPr>
      <t xml:space="preserve">CMP
</t>
    </r>
    <r>
      <rPr>
        <sz val="8"/>
        <rFont val="Arial"/>
      </rPr>
      <t>#</t>
    </r>
  </si>
  <si>
    <r>
      <rPr>
        <sz val="8"/>
        <rFont val="Arial"/>
      </rPr>
      <t xml:space="preserve">DEX
</t>
    </r>
    <r>
      <rPr>
        <sz val="8"/>
        <rFont val="Arial"/>
      </rPr>
      <t>i</t>
    </r>
  </si>
  <si>
    <r>
      <rPr>
        <sz val="8"/>
        <rFont val="Arial"/>
      </rPr>
      <t xml:space="preserve">WAI
</t>
    </r>
    <r>
      <rPr>
        <sz val="8"/>
        <rFont val="Arial"/>
      </rPr>
      <t>I</t>
    </r>
    <r>
      <rPr>
        <sz val="8"/>
        <rFont val="Times New Roman"/>
        <family val="1"/>
      </rPr>
      <t xml:space="preserve"> •</t>
    </r>
  </si>
  <si>
    <r>
      <rPr>
        <sz val="8"/>
        <rFont val="Arial"/>
      </rPr>
      <t xml:space="preserve">CPY
</t>
    </r>
    <r>
      <rPr>
        <sz val="8"/>
        <rFont val="Arial"/>
      </rPr>
      <t>a</t>
    </r>
  </si>
  <si>
    <r>
      <rPr>
        <sz val="8"/>
        <rFont val="Arial"/>
      </rPr>
      <t xml:space="preserve">CMP
</t>
    </r>
    <r>
      <rPr>
        <sz val="8"/>
        <rFont val="Arial"/>
      </rPr>
      <t>a</t>
    </r>
  </si>
  <si>
    <r>
      <rPr>
        <sz val="8"/>
        <rFont val="Arial"/>
      </rPr>
      <t xml:space="preserve">DEC
</t>
    </r>
    <r>
      <rPr>
        <sz val="8"/>
        <rFont val="Arial"/>
      </rPr>
      <t>a</t>
    </r>
  </si>
  <si>
    <r>
      <rPr>
        <sz val="8"/>
        <rFont val="Arial"/>
      </rPr>
      <t xml:space="preserve">BBS4
</t>
    </r>
    <r>
      <rPr>
        <sz val="8"/>
        <rFont val="Arial"/>
      </rPr>
      <t>r</t>
    </r>
    <r>
      <rPr>
        <sz val="8"/>
        <rFont val="Times New Roman"/>
        <family val="1"/>
      </rPr>
      <t xml:space="preserve"> •</t>
    </r>
  </si>
  <si>
    <r>
      <rPr>
        <sz val="8"/>
        <rFont val="Arial"/>
      </rPr>
      <t xml:space="preserve">BNE
</t>
    </r>
    <r>
      <rPr>
        <sz val="8"/>
        <rFont val="Arial"/>
      </rPr>
      <t>r</t>
    </r>
  </si>
  <si>
    <r>
      <rPr>
        <sz val="8"/>
        <rFont val="Arial"/>
      </rPr>
      <t xml:space="preserve">CMP
</t>
    </r>
    <r>
      <rPr>
        <sz val="8"/>
        <rFont val="Arial"/>
      </rPr>
      <t>(zp),y</t>
    </r>
  </si>
  <si>
    <r>
      <rPr>
        <sz val="8"/>
        <rFont val="Arial"/>
      </rPr>
      <t xml:space="preserve">CMP
</t>
    </r>
    <r>
      <rPr>
        <sz val="8"/>
        <rFont val="Arial"/>
      </rPr>
      <t>(zp)</t>
    </r>
    <r>
      <rPr>
        <sz val="8"/>
        <rFont val="Times New Roman"/>
        <family val="1"/>
      </rPr>
      <t xml:space="preserve"> ∗</t>
    </r>
  </si>
  <si>
    <r>
      <rPr>
        <sz val="8"/>
        <rFont val="Arial"/>
      </rPr>
      <t xml:space="preserve">CMP
</t>
    </r>
    <r>
      <rPr>
        <sz val="8"/>
        <rFont val="Arial"/>
      </rPr>
      <t>zp,x</t>
    </r>
  </si>
  <si>
    <r>
      <rPr>
        <sz val="8"/>
        <rFont val="Arial"/>
      </rPr>
      <t xml:space="preserve">DEC
</t>
    </r>
    <r>
      <rPr>
        <sz val="8"/>
        <rFont val="Arial"/>
      </rPr>
      <t>zp,x</t>
    </r>
  </si>
  <si>
    <r>
      <rPr>
        <sz val="8"/>
        <rFont val="Arial"/>
      </rPr>
      <t xml:space="preserve">SMB5
</t>
    </r>
    <r>
      <rPr>
        <sz val="8"/>
        <rFont val="Arial"/>
      </rPr>
      <t>zp</t>
    </r>
    <r>
      <rPr>
        <sz val="8"/>
        <rFont val="Times New Roman"/>
        <family val="1"/>
      </rPr>
      <t xml:space="preserve"> •</t>
    </r>
  </si>
  <si>
    <r>
      <rPr>
        <sz val="8"/>
        <rFont val="Arial"/>
      </rPr>
      <t xml:space="preserve">CLD
</t>
    </r>
    <r>
      <rPr>
        <sz val="8"/>
        <rFont val="Arial"/>
      </rPr>
      <t>i</t>
    </r>
  </si>
  <si>
    <r>
      <rPr>
        <sz val="8"/>
        <rFont val="Arial"/>
      </rPr>
      <t xml:space="preserve">CMP
</t>
    </r>
    <r>
      <rPr>
        <sz val="8"/>
        <rFont val="Arial"/>
      </rPr>
      <t>a,y</t>
    </r>
  </si>
  <si>
    <r>
      <rPr>
        <sz val="8"/>
        <rFont val="Arial"/>
      </rPr>
      <t xml:space="preserve">PHX
</t>
    </r>
    <r>
      <rPr>
        <sz val="8"/>
        <rFont val="Arial"/>
      </rPr>
      <t>s</t>
    </r>
    <r>
      <rPr>
        <sz val="8"/>
        <rFont val="Times New Roman"/>
        <family val="1"/>
      </rPr>
      <t xml:space="preserve"> •</t>
    </r>
  </si>
  <si>
    <r>
      <rPr>
        <sz val="8"/>
        <rFont val="Arial"/>
      </rPr>
      <t xml:space="preserve">STP
</t>
    </r>
    <r>
      <rPr>
        <sz val="8"/>
        <rFont val="Arial"/>
      </rPr>
      <t>I</t>
    </r>
    <r>
      <rPr>
        <sz val="8"/>
        <rFont val="Times New Roman"/>
        <family val="1"/>
      </rPr>
      <t xml:space="preserve"> •</t>
    </r>
  </si>
  <si>
    <r>
      <rPr>
        <sz val="8"/>
        <rFont val="Arial"/>
      </rPr>
      <t xml:space="preserve">CMP
</t>
    </r>
    <r>
      <rPr>
        <sz val="8"/>
        <rFont val="Arial"/>
      </rPr>
      <t>a,x</t>
    </r>
  </si>
  <si>
    <r>
      <rPr>
        <sz val="8"/>
        <rFont val="Arial"/>
      </rPr>
      <t xml:space="preserve">DEC
</t>
    </r>
    <r>
      <rPr>
        <sz val="8"/>
        <rFont val="Arial"/>
      </rPr>
      <t>a,x</t>
    </r>
  </si>
  <si>
    <r>
      <rPr>
        <sz val="8"/>
        <rFont val="Arial"/>
      </rPr>
      <t xml:space="preserve">BBS5
</t>
    </r>
    <r>
      <rPr>
        <sz val="8"/>
        <rFont val="Arial"/>
      </rPr>
      <t>r</t>
    </r>
    <r>
      <rPr>
        <sz val="8"/>
        <rFont val="Times New Roman"/>
        <family val="1"/>
      </rPr>
      <t xml:space="preserve"> •</t>
    </r>
  </si>
  <si>
    <r>
      <rPr>
        <sz val="8"/>
        <rFont val="Arial"/>
      </rPr>
      <t xml:space="preserve">CPX
</t>
    </r>
    <r>
      <rPr>
        <sz val="8"/>
        <rFont val="Arial"/>
      </rPr>
      <t>#</t>
    </r>
  </si>
  <si>
    <r>
      <rPr>
        <sz val="8"/>
        <rFont val="Arial"/>
      </rPr>
      <t xml:space="preserve">SBC
</t>
    </r>
    <r>
      <rPr>
        <sz val="8"/>
        <rFont val="Arial"/>
      </rPr>
      <t>(zp,x)</t>
    </r>
  </si>
  <si>
    <r>
      <rPr>
        <sz val="8"/>
        <rFont val="Arial"/>
      </rPr>
      <t xml:space="preserve">CPX
</t>
    </r>
    <r>
      <rPr>
        <sz val="8"/>
        <rFont val="Arial"/>
      </rPr>
      <t>zp</t>
    </r>
  </si>
  <si>
    <r>
      <rPr>
        <sz val="8"/>
        <rFont val="Arial"/>
      </rPr>
      <t xml:space="preserve">SBC
</t>
    </r>
    <r>
      <rPr>
        <sz val="8"/>
        <rFont val="Arial"/>
      </rPr>
      <t>zp</t>
    </r>
  </si>
  <si>
    <r>
      <rPr>
        <sz val="8"/>
        <rFont val="Arial"/>
      </rPr>
      <t xml:space="preserve">INC
</t>
    </r>
    <r>
      <rPr>
        <sz val="8"/>
        <rFont val="Arial"/>
      </rPr>
      <t>zp</t>
    </r>
  </si>
  <si>
    <r>
      <rPr>
        <sz val="8"/>
        <rFont val="Arial"/>
      </rPr>
      <t xml:space="preserve">SMB6
</t>
    </r>
    <r>
      <rPr>
        <sz val="8"/>
        <rFont val="Arial"/>
      </rPr>
      <t>zp</t>
    </r>
    <r>
      <rPr>
        <sz val="8"/>
        <rFont val="Times New Roman"/>
        <family val="1"/>
      </rPr>
      <t xml:space="preserve"> •</t>
    </r>
  </si>
  <si>
    <r>
      <rPr>
        <sz val="8"/>
        <rFont val="Arial"/>
      </rPr>
      <t xml:space="preserve">INX
</t>
    </r>
    <r>
      <rPr>
        <sz val="8"/>
        <rFont val="Arial"/>
      </rPr>
      <t>i</t>
    </r>
  </si>
  <si>
    <r>
      <rPr>
        <sz val="8"/>
        <rFont val="Arial"/>
      </rPr>
      <t xml:space="preserve">SBC
</t>
    </r>
    <r>
      <rPr>
        <sz val="8"/>
        <rFont val="Arial"/>
      </rPr>
      <t>#</t>
    </r>
  </si>
  <si>
    <r>
      <rPr>
        <sz val="8"/>
        <rFont val="Arial"/>
      </rPr>
      <t xml:space="preserve">NOP
</t>
    </r>
    <r>
      <rPr>
        <sz val="8"/>
        <rFont val="Arial"/>
      </rPr>
      <t>i</t>
    </r>
  </si>
  <si>
    <r>
      <rPr>
        <sz val="8"/>
        <rFont val="Arial"/>
      </rPr>
      <t xml:space="preserve">CPX
</t>
    </r>
    <r>
      <rPr>
        <sz val="8"/>
        <rFont val="Arial"/>
      </rPr>
      <t>a</t>
    </r>
  </si>
  <si>
    <r>
      <rPr>
        <sz val="8"/>
        <rFont val="Arial"/>
      </rPr>
      <t xml:space="preserve">SBC
</t>
    </r>
    <r>
      <rPr>
        <sz val="8"/>
        <rFont val="Arial"/>
      </rPr>
      <t>a</t>
    </r>
  </si>
  <si>
    <r>
      <rPr>
        <sz val="8"/>
        <rFont val="Arial"/>
      </rPr>
      <t xml:space="preserve">INC
</t>
    </r>
    <r>
      <rPr>
        <sz val="8"/>
        <rFont val="Arial"/>
      </rPr>
      <t>a</t>
    </r>
  </si>
  <si>
    <r>
      <rPr>
        <sz val="8"/>
        <rFont val="Arial"/>
      </rPr>
      <t xml:space="preserve">BBS6
</t>
    </r>
    <r>
      <rPr>
        <sz val="8"/>
        <rFont val="Arial"/>
      </rPr>
      <t>r</t>
    </r>
    <r>
      <rPr>
        <sz val="8"/>
        <rFont val="Times New Roman"/>
        <family val="1"/>
      </rPr>
      <t xml:space="preserve"> •</t>
    </r>
  </si>
  <si>
    <r>
      <rPr>
        <sz val="8"/>
        <rFont val="Arial"/>
      </rPr>
      <t xml:space="preserve">BEQ
</t>
    </r>
    <r>
      <rPr>
        <sz val="8"/>
        <rFont val="Arial"/>
      </rPr>
      <t>r</t>
    </r>
  </si>
  <si>
    <r>
      <rPr>
        <sz val="8"/>
        <rFont val="Arial"/>
      </rPr>
      <t xml:space="preserve">SBC
</t>
    </r>
    <r>
      <rPr>
        <sz val="8"/>
        <rFont val="Arial"/>
      </rPr>
      <t>(zp),y</t>
    </r>
  </si>
  <si>
    <r>
      <rPr>
        <sz val="8"/>
        <rFont val="Arial"/>
      </rPr>
      <t xml:space="preserve">SBC
</t>
    </r>
    <r>
      <rPr>
        <sz val="8"/>
        <rFont val="Arial"/>
      </rPr>
      <t>(zp)</t>
    </r>
    <r>
      <rPr>
        <sz val="8"/>
        <rFont val="Times New Roman"/>
        <family val="1"/>
      </rPr>
      <t xml:space="preserve"> ∗</t>
    </r>
  </si>
  <si>
    <r>
      <rPr>
        <sz val="8"/>
        <rFont val="Arial"/>
      </rPr>
      <t xml:space="preserve">SBC
</t>
    </r>
    <r>
      <rPr>
        <sz val="8"/>
        <rFont val="Arial"/>
      </rPr>
      <t>zp,x</t>
    </r>
  </si>
  <si>
    <r>
      <rPr>
        <sz val="8"/>
        <rFont val="Arial"/>
      </rPr>
      <t xml:space="preserve">INC
</t>
    </r>
    <r>
      <rPr>
        <sz val="8"/>
        <rFont val="Arial"/>
      </rPr>
      <t>zp,x</t>
    </r>
  </si>
  <si>
    <r>
      <rPr>
        <sz val="8"/>
        <rFont val="Arial"/>
      </rPr>
      <t xml:space="preserve">SMB7
</t>
    </r>
    <r>
      <rPr>
        <sz val="8"/>
        <rFont val="Arial"/>
      </rPr>
      <t>zp</t>
    </r>
    <r>
      <rPr>
        <sz val="8"/>
        <rFont val="Times New Roman"/>
        <family val="1"/>
      </rPr>
      <t xml:space="preserve"> •</t>
    </r>
  </si>
  <si>
    <r>
      <rPr>
        <sz val="8"/>
        <rFont val="Arial"/>
      </rPr>
      <t xml:space="preserve">SED
</t>
    </r>
    <r>
      <rPr>
        <sz val="8"/>
        <rFont val="Arial"/>
      </rPr>
      <t>i</t>
    </r>
  </si>
  <si>
    <r>
      <rPr>
        <sz val="8"/>
        <rFont val="Arial"/>
      </rPr>
      <t xml:space="preserve">SBC
</t>
    </r>
    <r>
      <rPr>
        <sz val="8"/>
        <rFont val="Arial"/>
      </rPr>
      <t>a,y</t>
    </r>
  </si>
  <si>
    <r>
      <rPr>
        <sz val="8"/>
        <rFont val="Arial"/>
      </rPr>
      <t xml:space="preserve">PLX
</t>
    </r>
    <r>
      <rPr>
        <sz val="8"/>
        <rFont val="Arial"/>
      </rPr>
      <t>s</t>
    </r>
    <r>
      <rPr>
        <sz val="8"/>
        <rFont val="Times New Roman"/>
        <family val="1"/>
      </rPr>
      <t xml:space="preserve"> •</t>
    </r>
  </si>
  <si>
    <r>
      <rPr>
        <sz val="8"/>
        <rFont val="Arial"/>
      </rPr>
      <t xml:space="preserve">SBC
</t>
    </r>
    <r>
      <rPr>
        <sz val="8"/>
        <rFont val="Arial"/>
      </rPr>
      <t>a,x</t>
    </r>
  </si>
  <si>
    <r>
      <rPr>
        <sz val="8"/>
        <rFont val="Arial"/>
      </rPr>
      <t xml:space="preserve">INC
</t>
    </r>
    <r>
      <rPr>
        <sz val="8"/>
        <rFont val="Arial"/>
      </rPr>
      <t>a,x</t>
    </r>
  </si>
  <si>
    <r>
      <rPr>
        <sz val="8"/>
        <rFont val="Arial"/>
      </rPr>
      <t xml:space="preserve">BBS7
</t>
    </r>
    <r>
      <rPr>
        <sz val="8"/>
        <rFont val="Arial"/>
      </rPr>
      <t>r</t>
    </r>
    <r>
      <rPr>
        <sz val="8"/>
        <rFont val="Times New Roman"/>
        <family val="1"/>
      </rPr>
      <t xml:space="preserve"> •</t>
    </r>
  </si>
  <si>
    <r>
      <rPr>
        <sz val="14"/>
        <rFont val="Times New Roman"/>
        <family val="1"/>
      </rPr>
      <t>∗</t>
    </r>
    <r>
      <rPr>
        <sz val="14"/>
        <rFont val="Arial"/>
      </rPr>
      <t xml:space="preserve"> </t>
    </r>
    <r>
      <rPr>
        <sz val="8"/>
        <rFont val="Arial"/>
      </rPr>
      <t>= Old instruction with new addressing modes</t>
    </r>
  </si>
  <si>
    <r>
      <rPr>
        <sz val="14"/>
        <rFont val="Times New Roman"/>
        <family val="1"/>
      </rPr>
      <t>•</t>
    </r>
    <r>
      <rPr>
        <sz val="14"/>
        <rFont val="Arial"/>
      </rPr>
      <t xml:space="preserve"> </t>
    </r>
    <r>
      <rPr>
        <sz val="8"/>
        <rFont val="Arial"/>
      </rPr>
      <t>= New Instruction</t>
    </r>
  </si>
  <si>
    <t>DEZ</t>
  </si>
  <si>
    <t>HEX</t>
  </si>
  <si>
    <t>Atari Assembler</t>
  </si>
  <si>
    <t>AMAC</t>
  </si>
  <si>
    <t>MAC/65</t>
  </si>
  <si>
    <t>SynAssembler</t>
  </si>
  <si>
    <t>Edit 6502</t>
  </si>
  <si>
    <t>ATMAS I &amp; II</t>
  </si>
  <si>
    <t>MADS</t>
  </si>
  <si>
    <t>EASMD</t>
  </si>
  <si>
    <t>DATASM/65</t>
  </si>
  <si>
    <t>BIN</t>
  </si>
  <si>
    <t>OCT</t>
  </si>
  <si>
    <t>PEN</t>
  </si>
  <si>
    <t>ROM</t>
  </si>
  <si>
    <t>-</t>
  </si>
  <si>
    <t>BASE:</t>
  </si>
  <si>
    <t>Dezimal</t>
  </si>
  <si>
    <t>b^0</t>
  </si>
  <si>
    <t>b^1</t>
  </si>
  <si>
    <t>b^2</t>
  </si>
  <si>
    <t>b^3</t>
  </si>
  <si>
    <t>b^4</t>
  </si>
  <si>
    <t>b^5</t>
  </si>
  <si>
    <t>b^6</t>
  </si>
  <si>
    <t>b^7</t>
  </si>
  <si>
    <t>b^8</t>
  </si>
  <si>
    <t xml:space="preserve">Ergebnis = </t>
  </si>
  <si>
    <t>-&gt; BASE10</t>
  </si>
  <si>
    <t>BASE-Zahl:</t>
  </si>
  <si>
    <r>
      <rPr>
        <sz val="12"/>
        <rFont val="Arial"/>
      </rPr>
      <t>BRK
a</t>
    </r>
  </si>
  <si>
    <r>
      <rPr>
        <sz val="12"/>
        <rFont val="Arial"/>
      </rPr>
      <t>BPL
r</t>
    </r>
  </si>
  <si>
    <r>
      <rPr>
        <sz val="12"/>
        <rFont val="Arial"/>
      </rPr>
      <t>JSR
a</t>
    </r>
  </si>
  <si>
    <r>
      <rPr>
        <sz val="12"/>
        <rFont val="Arial"/>
      </rPr>
      <t>BMI
r</t>
    </r>
  </si>
  <si>
    <r>
      <rPr>
        <sz val="12"/>
        <rFont val="Arial"/>
      </rPr>
      <t>RTI
s</t>
    </r>
  </si>
  <si>
    <r>
      <rPr>
        <sz val="12"/>
        <rFont val="Arial"/>
      </rPr>
      <t>BVC
r</t>
    </r>
  </si>
  <si>
    <r>
      <rPr>
        <sz val="12"/>
        <rFont val="Arial"/>
      </rPr>
      <t>RTS
s</t>
    </r>
  </si>
  <si>
    <r>
      <rPr>
        <sz val="12"/>
        <rFont val="Arial"/>
      </rPr>
      <t>BVS
r</t>
    </r>
  </si>
  <si>
    <r>
      <rPr>
        <sz val="12"/>
        <rFont val="Arial"/>
      </rPr>
      <t>BRA
r •</t>
    </r>
  </si>
  <si>
    <r>
      <rPr>
        <sz val="12"/>
        <rFont val="Arial"/>
      </rPr>
      <t>BCC
r</t>
    </r>
  </si>
  <si>
    <r>
      <rPr>
        <sz val="12"/>
        <rFont val="Arial"/>
      </rPr>
      <t>LDY
#</t>
    </r>
  </si>
  <si>
    <r>
      <rPr>
        <sz val="12"/>
        <rFont val="Arial"/>
      </rPr>
      <t>BCS
r</t>
    </r>
  </si>
  <si>
    <r>
      <rPr>
        <sz val="12"/>
        <rFont val="Arial"/>
      </rPr>
      <t>CPY
#</t>
    </r>
  </si>
  <si>
    <r>
      <rPr>
        <sz val="12"/>
        <rFont val="Arial"/>
      </rPr>
      <t>BNE
r</t>
    </r>
  </si>
  <si>
    <r>
      <rPr>
        <sz val="12"/>
        <rFont val="Arial"/>
      </rPr>
      <t>CPX
#</t>
    </r>
  </si>
  <si>
    <r>
      <rPr>
        <sz val="12"/>
        <rFont val="Arial"/>
      </rPr>
      <t>BEQ
r</t>
    </r>
  </si>
  <si>
    <t>SEC I</t>
  </si>
  <si>
    <t>ASL A</t>
  </si>
  <si>
    <t>ROL A</t>
  </si>
  <si>
    <t>DEC A</t>
  </si>
  <si>
    <t>ROR A</t>
  </si>
  <si>
    <r>
      <rPr>
        <sz val="12"/>
        <rFont val="Arial"/>
      </rPr>
      <t>ORA
(zp,x)</t>
    </r>
  </si>
  <si>
    <r>
      <rPr>
        <sz val="12"/>
        <rFont val="Arial"/>
      </rPr>
      <t>ORA
(zp),y</t>
    </r>
  </si>
  <si>
    <r>
      <rPr>
        <sz val="12"/>
        <rFont val="Arial"/>
      </rPr>
      <t>AND
(zp,x)</t>
    </r>
  </si>
  <si>
    <r>
      <rPr>
        <sz val="12"/>
        <rFont val="Arial"/>
      </rPr>
      <t>AND
(zp),y</t>
    </r>
  </si>
  <si>
    <r>
      <rPr>
        <sz val="12"/>
        <rFont val="Arial"/>
      </rPr>
      <t>EOR
(zp,x)</t>
    </r>
  </si>
  <si>
    <r>
      <rPr>
        <sz val="12"/>
        <rFont val="Arial"/>
      </rPr>
      <t>EOR
(zp),y</t>
    </r>
  </si>
  <si>
    <r>
      <rPr>
        <sz val="12"/>
        <rFont val="Arial"/>
      </rPr>
      <t>ADC
(zp,x)</t>
    </r>
  </si>
  <si>
    <r>
      <rPr>
        <sz val="12"/>
        <rFont val="Arial"/>
      </rPr>
      <t>ADC
(zp),y</t>
    </r>
  </si>
  <si>
    <r>
      <rPr>
        <sz val="12"/>
        <rFont val="Arial"/>
      </rPr>
      <t>STA
(zp,x)</t>
    </r>
  </si>
  <si>
    <r>
      <rPr>
        <sz val="12"/>
        <rFont val="Arial"/>
      </rPr>
      <t>STA
(zp),y</t>
    </r>
  </si>
  <si>
    <r>
      <rPr>
        <sz val="12"/>
        <rFont val="Arial"/>
      </rPr>
      <t>LDA
(zp,x)</t>
    </r>
  </si>
  <si>
    <r>
      <rPr>
        <sz val="12"/>
        <rFont val="Arial"/>
      </rPr>
      <t>LDA
(zp),y</t>
    </r>
  </si>
  <si>
    <r>
      <rPr>
        <sz val="12"/>
        <rFont val="Arial"/>
      </rPr>
      <t>CMP
(zp,x)</t>
    </r>
  </si>
  <si>
    <r>
      <rPr>
        <sz val="12"/>
        <rFont val="Arial"/>
      </rPr>
      <t>CMP
(zp),y</t>
    </r>
  </si>
  <si>
    <r>
      <rPr>
        <sz val="12"/>
        <rFont val="Arial"/>
      </rPr>
      <t>SBC
(zp,x)</t>
    </r>
  </si>
  <si>
    <r>
      <rPr>
        <sz val="12"/>
        <rFont val="Arial"/>
      </rPr>
      <t>SBC
(zp),y</t>
    </r>
  </si>
  <si>
    <r>
      <rPr>
        <sz val="12"/>
        <rFont val="Arial"/>
      </rPr>
      <t>ORA
(zp) ∗</t>
    </r>
  </si>
  <si>
    <r>
      <rPr>
        <sz val="12"/>
        <rFont val="Arial"/>
      </rPr>
      <t>AND
(zp) ∗</t>
    </r>
  </si>
  <si>
    <r>
      <rPr>
        <sz val="12"/>
        <rFont val="Arial"/>
      </rPr>
      <t>EOR
(zp) ∗</t>
    </r>
  </si>
  <si>
    <r>
      <rPr>
        <sz val="12"/>
        <rFont val="Arial"/>
      </rPr>
      <t>ADC
(zp) ∗</t>
    </r>
  </si>
  <si>
    <r>
      <rPr>
        <sz val="12"/>
        <rFont val="Arial"/>
      </rPr>
      <t>STA
(zp) ∗</t>
    </r>
  </si>
  <si>
    <r>
      <rPr>
        <sz val="12"/>
        <rFont val="Arial"/>
      </rPr>
      <t>LDX
# ∗</t>
    </r>
  </si>
  <si>
    <r>
      <rPr>
        <sz val="12"/>
        <rFont val="Arial"/>
      </rPr>
      <t>LDA
(zp) ∗</t>
    </r>
  </si>
  <si>
    <r>
      <rPr>
        <sz val="12"/>
        <rFont val="Arial"/>
      </rPr>
      <t>CMP
(zp) ∗</t>
    </r>
  </si>
  <si>
    <r>
      <rPr>
        <sz val="12"/>
        <rFont val="Arial"/>
      </rPr>
      <t>SBC
(zp) ∗</t>
    </r>
  </si>
  <si>
    <r>
      <rPr>
        <sz val="12"/>
        <rFont val="Arial"/>
      </rPr>
      <t>TSB
zp •</t>
    </r>
  </si>
  <si>
    <r>
      <rPr>
        <sz val="12"/>
        <rFont val="Arial"/>
      </rPr>
      <t>TRB
zp •</t>
    </r>
  </si>
  <si>
    <r>
      <rPr>
        <sz val="12"/>
        <rFont val="Arial"/>
      </rPr>
      <t>BIT
zp</t>
    </r>
  </si>
  <si>
    <r>
      <rPr>
        <sz val="12"/>
        <rFont val="Arial"/>
      </rPr>
      <t>BIT
zp,x •</t>
    </r>
  </si>
  <si>
    <r>
      <rPr>
        <sz val="12"/>
        <rFont val="Arial"/>
      </rPr>
      <t>STZ
zp •</t>
    </r>
  </si>
  <si>
    <r>
      <rPr>
        <sz val="12"/>
        <rFont val="Arial"/>
      </rPr>
      <t>STZ
zp,x •</t>
    </r>
  </si>
  <si>
    <r>
      <rPr>
        <sz val="12"/>
        <rFont val="Arial"/>
      </rPr>
      <t>STY
zp</t>
    </r>
  </si>
  <si>
    <r>
      <rPr>
        <sz val="12"/>
        <rFont val="Arial"/>
      </rPr>
      <t>STY
zp,x</t>
    </r>
  </si>
  <si>
    <r>
      <rPr>
        <sz val="12"/>
        <rFont val="Arial"/>
      </rPr>
      <t>LDY
zp</t>
    </r>
  </si>
  <si>
    <r>
      <rPr>
        <sz val="12"/>
        <rFont val="Arial"/>
      </rPr>
      <t>LDY
zp,x</t>
    </r>
  </si>
  <si>
    <r>
      <rPr>
        <sz val="12"/>
        <rFont val="Arial"/>
      </rPr>
      <t>CPY
zp</t>
    </r>
  </si>
  <si>
    <r>
      <rPr>
        <sz val="12"/>
        <rFont val="Arial"/>
      </rPr>
      <t>CPX
zp</t>
    </r>
  </si>
  <si>
    <r>
      <rPr>
        <sz val="12"/>
        <rFont val="Arial"/>
      </rPr>
      <t>ORA
zp</t>
    </r>
  </si>
  <si>
    <r>
      <rPr>
        <sz val="12"/>
        <rFont val="Arial"/>
      </rPr>
      <t>ORA
zp,x</t>
    </r>
  </si>
  <si>
    <r>
      <rPr>
        <sz val="12"/>
        <rFont val="Arial"/>
      </rPr>
      <t>AND
zp</t>
    </r>
  </si>
  <si>
    <r>
      <rPr>
        <sz val="12"/>
        <rFont val="Arial"/>
      </rPr>
      <t>AND
zp,x</t>
    </r>
  </si>
  <si>
    <r>
      <rPr>
        <sz val="12"/>
        <rFont val="Arial"/>
      </rPr>
      <t>EOR
zp</t>
    </r>
  </si>
  <si>
    <r>
      <rPr>
        <sz val="12"/>
        <rFont val="Arial"/>
      </rPr>
      <t>EOR
zp,x</t>
    </r>
  </si>
  <si>
    <r>
      <rPr>
        <sz val="12"/>
        <rFont val="Arial"/>
      </rPr>
      <t>ADC
zp</t>
    </r>
  </si>
  <si>
    <r>
      <rPr>
        <sz val="12"/>
        <rFont val="Arial"/>
      </rPr>
      <t>ADC
zp,x</t>
    </r>
  </si>
  <si>
    <r>
      <rPr>
        <sz val="12"/>
        <rFont val="Arial"/>
      </rPr>
      <t>STA
zp</t>
    </r>
  </si>
  <si>
    <r>
      <rPr>
        <sz val="12"/>
        <rFont val="Arial"/>
      </rPr>
      <t>STA
zp,x</t>
    </r>
  </si>
  <si>
    <r>
      <rPr>
        <sz val="12"/>
        <rFont val="Arial"/>
      </rPr>
      <t>LDA
zp</t>
    </r>
  </si>
  <si>
    <r>
      <rPr>
        <sz val="12"/>
        <rFont val="Arial"/>
      </rPr>
      <t>LDA
zp,x</t>
    </r>
  </si>
  <si>
    <r>
      <rPr>
        <sz val="12"/>
        <rFont val="Arial"/>
      </rPr>
      <t>CMP
zp</t>
    </r>
  </si>
  <si>
    <r>
      <rPr>
        <sz val="12"/>
        <rFont val="Arial"/>
      </rPr>
      <t>CMP
zp,x</t>
    </r>
  </si>
  <si>
    <r>
      <rPr>
        <sz val="12"/>
        <rFont val="Arial"/>
      </rPr>
      <t>SBC
zp</t>
    </r>
  </si>
  <si>
    <r>
      <rPr>
        <sz val="12"/>
        <rFont val="Arial"/>
      </rPr>
      <t>SBC
zp,x</t>
    </r>
  </si>
  <si>
    <r>
      <rPr>
        <sz val="12"/>
        <rFont val="Arial"/>
      </rPr>
      <t>ASL
zp</t>
    </r>
  </si>
  <si>
    <r>
      <rPr>
        <sz val="12"/>
        <rFont val="Arial"/>
      </rPr>
      <t>ASL
zp,x</t>
    </r>
  </si>
  <si>
    <r>
      <rPr>
        <sz val="12"/>
        <rFont val="Arial"/>
      </rPr>
      <t>ROL
zp</t>
    </r>
  </si>
  <si>
    <r>
      <rPr>
        <sz val="12"/>
        <rFont val="Arial"/>
      </rPr>
      <t>ROL
zp,x</t>
    </r>
  </si>
  <si>
    <r>
      <rPr>
        <sz val="12"/>
        <rFont val="Arial"/>
      </rPr>
      <t>LSR
zp</t>
    </r>
  </si>
  <si>
    <r>
      <rPr>
        <sz val="12"/>
        <rFont val="Arial"/>
      </rPr>
      <t>LSR
zp,x</t>
    </r>
  </si>
  <si>
    <r>
      <rPr>
        <sz val="12"/>
        <rFont val="Arial"/>
      </rPr>
      <t>ROR
zp</t>
    </r>
  </si>
  <si>
    <r>
      <rPr>
        <sz val="12"/>
        <rFont val="Arial"/>
      </rPr>
      <t>ROR
zp,x</t>
    </r>
  </si>
  <si>
    <r>
      <rPr>
        <sz val="12"/>
        <rFont val="Arial"/>
      </rPr>
      <t>STZ
zp</t>
    </r>
  </si>
  <si>
    <r>
      <rPr>
        <sz val="12"/>
        <rFont val="Arial"/>
      </rPr>
      <t>STZ
zp,y</t>
    </r>
  </si>
  <si>
    <r>
      <rPr>
        <sz val="12"/>
        <rFont val="Arial"/>
      </rPr>
      <t>LDX
zp</t>
    </r>
  </si>
  <si>
    <r>
      <rPr>
        <sz val="12"/>
        <rFont val="Arial"/>
      </rPr>
      <t>LDX
zp,y</t>
    </r>
  </si>
  <si>
    <r>
      <rPr>
        <sz val="12"/>
        <rFont val="Arial"/>
      </rPr>
      <t>DEC
zp</t>
    </r>
  </si>
  <si>
    <r>
      <rPr>
        <sz val="12"/>
        <rFont val="Arial"/>
      </rPr>
      <t>DEC
zp,x</t>
    </r>
  </si>
  <si>
    <r>
      <rPr>
        <sz val="12"/>
        <rFont val="Arial"/>
      </rPr>
      <t>INC
zp</t>
    </r>
  </si>
  <si>
    <r>
      <rPr>
        <sz val="12"/>
        <rFont val="Arial"/>
      </rPr>
      <t>INC
zp,x</t>
    </r>
  </si>
  <si>
    <r>
      <rPr>
        <sz val="12"/>
        <rFont val="Arial"/>
      </rPr>
      <t>RMB0
zp •</t>
    </r>
  </si>
  <si>
    <r>
      <rPr>
        <sz val="12"/>
        <rFont val="Arial"/>
      </rPr>
      <t>RMB1
zp •</t>
    </r>
  </si>
  <si>
    <r>
      <rPr>
        <sz val="12"/>
        <rFont val="Arial"/>
      </rPr>
      <t>RMB2
zp •</t>
    </r>
  </si>
  <si>
    <r>
      <rPr>
        <sz val="12"/>
        <rFont val="Arial"/>
      </rPr>
      <t>RMB3
zp •</t>
    </r>
  </si>
  <si>
    <r>
      <rPr>
        <sz val="12"/>
        <rFont val="Arial"/>
      </rPr>
      <t>RMB4
zp •</t>
    </r>
  </si>
  <si>
    <r>
      <rPr>
        <sz val="12"/>
        <rFont val="Arial"/>
      </rPr>
      <t>RMB5
zp •</t>
    </r>
  </si>
  <si>
    <r>
      <rPr>
        <sz val="12"/>
        <rFont val="Arial"/>
      </rPr>
      <t>RMB6
zp •</t>
    </r>
  </si>
  <si>
    <r>
      <rPr>
        <sz val="12"/>
        <rFont val="Arial"/>
      </rPr>
      <t>RMB7
zp •</t>
    </r>
  </si>
  <si>
    <r>
      <rPr>
        <sz val="12"/>
        <rFont val="Arial"/>
      </rPr>
      <t>SMB0
zp •</t>
    </r>
  </si>
  <si>
    <r>
      <rPr>
        <sz val="12"/>
        <rFont val="Arial"/>
      </rPr>
      <t>SMB1
zp •</t>
    </r>
  </si>
  <si>
    <r>
      <rPr>
        <sz val="12"/>
        <rFont val="Arial"/>
      </rPr>
      <t>SMB2
zp •</t>
    </r>
  </si>
  <si>
    <r>
      <rPr>
        <sz val="12"/>
        <rFont val="Arial"/>
      </rPr>
      <t>SMB3
zp •</t>
    </r>
  </si>
  <si>
    <r>
      <rPr>
        <sz val="12"/>
        <rFont val="Arial"/>
      </rPr>
      <t>SMB4
zp •</t>
    </r>
  </si>
  <si>
    <r>
      <rPr>
        <sz val="12"/>
        <rFont val="Arial"/>
      </rPr>
      <t>SMB5
zp •</t>
    </r>
  </si>
  <si>
    <r>
      <rPr>
        <sz val="12"/>
        <rFont val="Arial"/>
      </rPr>
      <t>SMB6
zp •</t>
    </r>
  </si>
  <si>
    <r>
      <rPr>
        <sz val="12"/>
        <rFont val="Arial"/>
      </rPr>
      <t>SMB7
zp •</t>
    </r>
  </si>
  <si>
    <r>
      <rPr>
        <sz val="12"/>
        <rFont val="Arial"/>
      </rPr>
      <t>PHP
s</t>
    </r>
  </si>
  <si>
    <r>
      <rPr>
        <sz val="12"/>
        <rFont val="Arial"/>
      </rPr>
      <t>CLC
i</t>
    </r>
  </si>
  <si>
    <r>
      <rPr>
        <sz val="12"/>
        <rFont val="Arial"/>
      </rPr>
      <t>PLP
s</t>
    </r>
  </si>
  <si>
    <r>
      <rPr>
        <sz val="12"/>
        <rFont val="Arial"/>
      </rPr>
      <t>PHA
s</t>
    </r>
  </si>
  <si>
    <r>
      <rPr>
        <sz val="12"/>
        <rFont val="Arial"/>
      </rPr>
      <t>CLI
i</t>
    </r>
  </si>
  <si>
    <r>
      <rPr>
        <sz val="12"/>
        <rFont val="Arial"/>
      </rPr>
      <t>PLA
s</t>
    </r>
  </si>
  <si>
    <r>
      <rPr>
        <sz val="12"/>
        <rFont val="Arial"/>
      </rPr>
      <t>SEI
i</t>
    </r>
  </si>
  <si>
    <r>
      <rPr>
        <sz val="12"/>
        <rFont val="Arial"/>
      </rPr>
      <t>DEY
i</t>
    </r>
  </si>
  <si>
    <r>
      <rPr>
        <sz val="12"/>
        <rFont val="Arial"/>
      </rPr>
      <t>TYA
i</t>
    </r>
  </si>
  <si>
    <r>
      <rPr>
        <sz val="12"/>
        <rFont val="Arial"/>
      </rPr>
      <t>TAY
i</t>
    </r>
  </si>
  <si>
    <r>
      <rPr>
        <sz val="12"/>
        <rFont val="Arial"/>
      </rPr>
      <t>CLV
i</t>
    </r>
  </si>
  <si>
    <r>
      <rPr>
        <sz val="12"/>
        <rFont val="Arial"/>
      </rPr>
      <t>INY
i</t>
    </r>
  </si>
  <si>
    <r>
      <rPr>
        <sz val="12"/>
        <rFont val="Arial"/>
      </rPr>
      <t>CLD
i</t>
    </r>
  </si>
  <si>
    <r>
      <rPr>
        <sz val="12"/>
        <rFont val="Arial"/>
      </rPr>
      <t>INX
i</t>
    </r>
  </si>
  <si>
    <r>
      <rPr>
        <sz val="12"/>
        <rFont val="Arial"/>
      </rPr>
      <t>SED
i</t>
    </r>
  </si>
  <si>
    <r>
      <rPr>
        <sz val="12"/>
        <rFont val="Arial"/>
      </rPr>
      <t>ORA
#</t>
    </r>
  </si>
  <si>
    <r>
      <rPr>
        <sz val="12"/>
        <rFont val="Arial"/>
      </rPr>
      <t>ORA
a,y</t>
    </r>
  </si>
  <si>
    <r>
      <rPr>
        <sz val="12"/>
        <rFont val="Arial"/>
      </rPr>
      <t>AND
#</t>
    </r>
  </si>
  <si>
    <r>
      <rPr>
        <sz val="12"/>
        <rFont val="Arial"/>
      </rPr>
      <t>AND
a,y</t>
    </r>
  </si>
  <si>
    <r>
      <rPr>
        <sz val="12"/>
        <rFont val="Arial"/>
      </rPr>
      <t>EOR
#</t>
    </r>
  </si>
  <si>
    <r>
      <rPr>
        <sz val="12"/>
        <rFont val="Arial"/>
      </rPr>
      <t>EOR
a,y</t>
    </r>
  </si>
  <si>
    <r>
      <rPr>
        <sz val="12"/>
        <rFont val="Arial"/>
      </rPr>
      <t>ADC
#</t>
    </r>
  </si>
  <si>
    <r>
      <rPr>
        <sz val="12"/>
        <rFont val="Arial"/>
      </rPr>
      <t>ADC
a,y</t>
    </r>
  </si>
  <si>
    <r>
      <rPr>
        <sz val="12"/>
        <rFont val="Arial"/>
      </rPr>
      <t>BIT
#</t>
    </r>
  </si>
  <si>
    <r>
      <rPr>
        <sz val="12"/>
        <rFont val="Arial"/>
      </rPr>
      <t>STA
a,y</t>
    </r>
  </si>
  <si>
    <r>
      <rPr>
        <sz val="12"/>
        <rFont val="Arial"/>
      </rPr>
      <t>LDA
#</t>
    </r>
  </si>
  <si>
    <r>
      <rPr>
        <sz val="12"/>
        <rFont val="Arial"/>
      </rPr>
      <t>LDA
A,y</t>
    </r>
  </si>
  <si>
    <r>
      <rPr>
        <sz val="12"/>
        <rFont val="Arial"/>
      </rPr>
      <t>CMP
#</t>
    </r>
  </si>
  <si>
    <r>
      <rPr>
        <sz val="12"/>
        <rFont val="Arial"/>
      </rPr>
      <t>CMP
a,y</t>
    </r>
  </si>
  <si>
    <r>
      <rPr>
        <sz val="12"/>
        <rFont val="Arial"/>
      </rPr>
      <t>SBC
#</t>
    </r>
  </si>
  <si>
    <r>
      <rPr>
        <sz val="12"/>
        <rFont val="Arial"/>
      </rPr>
      <t>SBC
a,y</t>
    </r>
  </si>
  <si>
    <r>
      <rPr>
        <sz val="12"/>
        <rFont val="Arial"/>
      </rPr>
      <t>INC
A ∗</t>
    </r>
  </si>
  <si>
    <r>
      <rPr>
        <sz val="12"/>
        <rFont val="Arial"/>
      </rPr>
      <t>LSR
A ∗</t>
    </r>
  </si>
  <si>
    <r>
      <rPr>
        <sz val="12"/>
        <rFont val="Arial"/>
      </rPr>
      <t>PHY
s •</t>
    </r>
  </si>
  <si>
    <r>
      <rPr>
        <sz val="12"/>
        <rFont val="Arial"/>
      </rPr>
      <t>PLY
s •</t>
    </r>
  </si>
  <si>
    <r>
      <rPr>
        <sz val="12"/>
        <rFont val="Arial"/>
      </rPr>
      <t>TXA
i</t>
    </r>
  </si>
  <si>
    <r>
      <rPr>
        <sz val="12"/>
        <rFont val="Arial"/>
      </rPr>
      <t>TSX
i</t>
    </r>
  </si>
  <si>
    <r>
      <rPr>
        <sz val="12"/>
        <rFont val="Arial"/>
      </rPr>
      <t>TAX
i</t>
    </r>
  </si>
  <si>
    <r>
      <rPr>
        <sz val="12"/>
        <rFont val="Arial"/>
      </rPr>
      <t>DEX
i</t>
    </r>
  </si>
  <si>
    <r>
      <rPr>
        <sz val="12"/>
        <rFont val="Arial"/>
      </rPr>
      <t>PHX
s •</t>
    </r>
  </si>
  <si>
    <r>
      <rPr>
        <sz val="12"/>
        <rFont val="Arial"/>
      </rPr>
      <t>NOP
i</t>
    </r>
  </si>
  <si>
    <r>
      <rPr>
        <sz val="12"/>
        <rFont val="Arial"/>
      </rPr>
      <t>PLX
s •</t>
    </r>
  </si>
  <si>
    <r>
      <rPr>
        <sz val="12"/>
        <rFont val="Arial"/>
      </rPr>
      <t>WAI
I •</t>
    </r>
  </si>
  <si>
    <r>
      <rPr>
        <sz val="12"/>
        <rFont val="Arial"/>
      </rPr>
      <t>STP
I •</t>
    </r>
  </si>
  <si>
    <r>
      <rPr>
        <sz val="12"/>
        <rFont val="Arial"/>
      </rPr>
      <t>TSB
a •</t>
    </r>
  </si>
  <si>
    <r>
      <rPr>
        <sz val="12"/>
        <rFont val="Arial"/>
      </rPr>
      <t>TRB
a •</t>
    </r>
  </si>
  <si>
    <r>
      <rPr>
        <sz val="12"/>
        <rFont val="Arial"/>
      </rPr>
      <t>BIT
a</t>
    </r>
  </si>
  <si>
    <r>
      <rPr>
        <sz val="12"/>
        <rFont val="Arial"/>
      </rPr>
      <t>BIT
a,x ∗</t>
    </r>
  </si>
  <si>
    <r>
      <rPr>
        <sz val="12"/>
        <rFont val="Arial"/>
      </rPr>
      <t>JMP
a</t>
    </r>
  </si>
  <si>
    <r>
      <rPr>
        <sz val="12"/>
        <rFont val="Arial"/>
      </rPr>
      <t>JMP
(a)</t>
    </r>
  </si>
  <si>
    <r>
      <rPr>
        <sz val="12"/>
        <rFont val="Arial"/>
      </rPr>
      <t>JMP
(a.x) ∗</t>
    </r>
  </si>
  <si>
    <r>
      <rPr>
        <sz val="12"/>
        <rFont val="Arial"/>
      </rPr>
      <t>STY
a •</t>
    </r>
  </si>
  <si>
    <r>
      <rPr>
        <sz val="12"/>
        <rFont val="Arial"/>
      </rPr>
      <t>STZ
a</t>
    </r>
  </si>
  <si>
    <r>
      <rPr>
        <sz val="12"/>
        <rFont val="Arial"/>
      </rPr>
      <t>LDY
a</t>
    </r>
  </si>
  <si>
    <r>
      <rPr>
        <sz val="12"/>
        <rFont val="Arial"/>
      </rPr>
      <t>LDY
a,x</t>
    </r>
  </si>
  <si>
    <r>
      <rPr>
        <sz val="12"/>
        <rFont val="Arial"/>
      </rPr>
      <t>CPY
a</t>
    </r>
  </si>
  <si>
    <r>
      <rPr>
        <sz val="12"/>
        <rFont val="Arial"/>
      </rPr>
      <t>CPX
a</t>
    </r>
  </si>
  <si>
    <r>
      <rPr>
        <sz val="12"/>
        <rFont val="Arial"/>
      </rPr>
      <t>ORA
a</t>
    </r>
  </si>
  <si>
    <r>
      <rPr>
        <sz val="12"/>
        <rFont val="Arial"/>
      </rPr>
      <t>ORA
a,x</t>
    </r>
  </si>
  <si>
    <r>
      <rPr>
        <sz val="12"/>
        <rFont val="Arial"/>
      </rPr>
      <t>AND
a</t>
    </r>
  </si>
  <si>
    <r>
      <rPr>
        <sz val="12"/>
        <rFont val="Arial"/>
      </rPr>
      <t>AND
a,x</t>
    </r>
  </si>
  <si>
    <r>
      <rPr>
        <sz val="12"/>
        <rFont val="Arial"/>
      </rPr>
      <t>EOR
a</t>
    </r>
  </si>
  <si>
    <r>
      <rPr>
        <sz val="12"/>
        <rFont val="Arial"/>
      </rPr>
      <t>EOR
a,x</t>
    </r>
  </si>
  <si>
    <r>
      <rPr>
        <sz val="12"/>
        <rFont val="Arial"/>
      </rPr>
      <t>ADC
a</t>
    </r>
  </si>
  <si>
    <r>
      <rPr>
        <sz val="12"/>
        <rFont val="Arial"/>
      </rPr>
      <t>ADC
a,x</t>
    </r>
  </si>
  <si>
    <r>
      <rPr>
        <sz val="12"/>
        <rFont val="Arial"/>
      </rPr>
      <t>STA
a</t>
    </r>
  </si>
  <si>
    <r>
      <rPr>
        <sz val="12"/>
        <rFont val="Arial"/>
      </rPr>
      <t>STA
a,x</t>
    </r>
  </si>
  <si>
    <r>
      <rPr>
        <sz val="12"/>
        <rFont val="Arial"/>
      </rPr>
      <t>LDA
a</t>
    </r>
  </si>
  <si>
    <r>
      <rPr>
        <sz val="12"/>
        <rFont val="Arial"/>
      </rPr>
      <t>LDA
a,x</t>
    </r>
  </si>
  <si>
    <r>
      <rPr>
        <sz val="12"/>
        <rFont val="Arial"/>
      </rPr>
      <t>CMP
a</t>
    </r>
  </si>
  <si>
    <r>
      <rPr>
        <sz val="12"/>
        <rFont val="Arial"/>
      </rPr>
      <t>CMP
a,x</t>
    </r>
  </si>
  <si>
    <r>
      <rPr>
        <sz val="12"/>
        <rFont val="Arial"/>
      </rPr>
      <t>SBC
a</t>
    </r>
  </si>
  <si>
    <r>
      <rPr>
        <sz val="12"/>
        <rFont val="Arial"/>
      </rPr>
      <t>SBC
a,x</t>
    </r>
  </si>
  <si>
    <r>
      <rPr>
        <sz val="12"/>
        <rFont val="Arial"/>
      </rPr>
      <t>ASL
a</t>
    </r>
  </si>
  <si>
    <r>
      <rPr>
        <sz val="12"/>
        <rFont val="Arial"/>
      </rPr>
      <t>ASL
a,x</t>
    </r>
  </si>
  <si>
    <r>
      <rPr>
        <sz val="12"/>
        <rFont val="Arial"/>
      </rPr>
      <t>ROL
a</t>
    </r>
  </si>
  <si>
    <r>
      <rPr>
        <sz val="12"/>
        <rFont val="Arial"/>
      </rPr>
      <t>ROL
a,x</t>
    </r>
  </si>
  <si>
    <r>
      <rPr>
        <sz val="12"/>
        <rFont val="Arial"/>
      </rPr>
      <t>LSR
a</t>
    </r>
  </si>
  <si>
    <r>
      <rPr>
        <sz val="12"/>
        <rFont val="Arial"/>
      </rPr>
      <t>LSR
a,x</t>
    </r>
  </si>
  <si>
    <r>
      <rPr>
        <sz val="12"/>
        <rFont val="Arial"/>
      </rPr>
      <t>ROR
a</t>
    </r>
  </si>
  <si>
    <r>
      <rPr>
        <sz val="12"/>
        <rFont val="Arial"/>
      </rPr>
      <t>ROR
a,x</t>
    </r>
  </si>
  <si>
    <r>
      <rPr>
        <sz val="12"/>
        <rFont val="Arial"/>
      </rPr>
      <t>STX
a</t>
    </r>
  </si>
  <si>
    <r>
      <rPr>
        <sz val="12"/>
        <rFont val="Arial"/>
      </rPr>
      <t>STZ
a,x •</t>
    </r>
  </si>
  <si>
    <r>
      <rPr>
        <sz val="12"/>
        <rFont val="Arial"/>
      </rPr>
      <t>LDX
a</t>
    </r>
  </si>
  <si>
    <r>
      <rPr>
        <sz val="12"/>
        <rFont val="Arial"/>
      </rPr>
      <t>LDX
a,x</t>
    </r>
  </si>
  <si>
    <r>
      <rPr>
        <sz val="12"/>
        <rFont val="Arial"/>
      </rPr>
      <t>DEC
a</t>
    </r>
  </si>
  <si>
    <r>
      <rPr>
        <sz val="12"/>
        <rFont val="Arial"/>
      </rPr>
      <t>DEC
a,x</t>
    </r>
  </si>
  <si>
    <r>
      <rPr>
        <sz val="12"/>
        <rFont val="Arial"/>
      </rPr>
      <t>INC
a</t>
    </r>
  </si>
  <si>
    <r>
      <rPr>
        <sz val="12"/>
        <rFont val="Arial"/>
      </rPr>
      <t>INC
a,x</t>
    </r>
  </si>
  <si>
    <r>
      <rPr>
        <sz val="12"/>
        <rFont val="Arial"/>
      </rPr>
      <t>BBR0
r •</t>
    </r>
  </si>
  <si>
    <r>
      <rPr>
        <sz val="12"/>
        <rFont val="Arial"/>
      </rPr>
      <t>BBR1
r •</t>
    </r>
  </si>
  <si>
    <r>
      <rPr>
        <sz val="12"/>
        <rFont val="Arial"/>
      </rPr>
      <t>BBR2
r •</t>
    </r>
  </si>
  <si>
    <r>
      <rPr>
        <sz val="12"/>
        <rFont val="Arial"/>
      </rPr>
      <t>BBR3
r •</t>
    </r>
  </si>
  <si>
    <r>
      <rPr>
        <sz val="12"/>
        <rFont val="Arial"/>
      </rPr>
      <t>BBR4
r •</t>
    </r>
  </si>
  <si>
    <r>
      <rPr>
        <sz val="12"/>
        <rFont val="Arial"/>
      </rPr>
      <t>BBR5
r •</t>
    </r>
  </si>
  <si>
    <r>
      <rPr>
        <sz val="12"/>
        <rFont val="Arial"/>
      </rPr>
      <t>BBR6
r •</t>
    </r>
  </si>
  <si>
    <r>
      <rPr>
        <sz val="12"/>
        <rFont val="Arial"/>
      </rPr>
      <t>BBR7
r •</t>
    </r>
  </si>
  <si>
    <r>
      <rPr>
        <sz val="12"/>
        <rFont val="Arial"/>
      </rPr>
      <t>BBS0
r •</t>
    </r>
  </si>
  <si>
    <r>
      <rPr>
        <sz val="12"/>
        <rFont val="Arial"/>
      </rPr>
      <t>BBS1
r •</t>
    </r>
  </si>
  <si>
    <r>
      <rPr>
        <sz val="12"/>
        <rFont val="Arial"/>
      </rPr>
      <t>BBS2
r •</t>
    </r>
  </si>
  <si>
    <r>
      <rPr>
        <sz val="12"/>
        <rFont val="Arial"/>
      </rPr>
      <t>BBS3
r •</t>
    </r>
  </si>
  <si>
    <r>
      <rPr>
        <sz val="12"/>
        <rFont val="Arial"/>
      </rPr>
      <t>BBS4
r •</t>
    </r>
  </si>
  <si>
    <r>
      <rPr>
        <sz val="12"/>
        <rFont val="Arial"/>
      </rPr>
      <t>BBS5
r •</t>
    </r>
  </si>
  <si>
    <r>
      <rPr>
        <sz val="12"/>
        <rFont val="Arial"/>
      </rPr>
      <t>BBS6
r •</t>
    </r>
  </si>
  <si>
    <r>
      <rPr>
        <sz val="12"/>
        <rFont val="Arial"/>
      </rPr>
      <t>BBS7
r •</t>
    </r>
  </si>
  <si>
    <t>=BASIS(A2;5)</t>
  </si>
  <si>
    <t>OpCode (original)</t>
  </si>
  <si>
    <t>OpCode (Vorschlag)</t>
  </si>
  <si>
    <r>
      <rPr>
        <sz val="12"/>
        <rFont val="Arial"/>
      </rPr>
      <t>RB0
zp •</t>
    </r>
  </si>
  <si>
    <r>
      <rPr>
        <sz val="12"/>
        <rFont val="Arial"/>
      </rPr>
      <t>RB1
zp •</t>
    </r>
  </si>
  <si>
    <r>
      <rPr>
        <sz val="12"/>
        <rFont val="Arial"/>
      </rPr>
      <t>RB2
zp •</t>
    </r>
  </si>
  <si>
    <r>
      <rPr>
        <sz val="12"/>
        <rFont val="Arial"/>
      </rPr>
      <t>RB3
zp •</t>
    </r>
  </si>
  <si>
    <r>
      <rPr>
        <sz val="12"/>
        <rFont val="Arial"/>
      </rPr>
      <t>RB4
zp •</t>
    </r>
  </si>
  <si>
    <r>
      <rPr>
        <sz val="12"/>
        <rFont val="Arial"/>
      </rPr>
      <t>RB5
zp •</t>
    </r>
  </si>
  <si>
    <r>
      <rPr>
        <sz val="12"/>
        <rFont val="Arial"/>
      </rPr>
      <t>RB6
zp •</t>
    </r>
  </si>
  <si>
    <r>
      <rPr>
        <sz val="12"/>
        <rFont val="Arial"/>
      </rPr>
      <t>RB7
zp •</t>
    </r>
  </si>
  <si>
    <r>
      <rPr>
        <sz val="12"/>
        <rFont val="Arial"/>
      </rPr>
      <t>SB0
zp •</t>
    </r>
  </si>
  <si>
    <r>
      <rPr>
        <sz val="12"/>
        <rFont val="Arial"/>
      </rPr>
      <t>SB1
zp •</t>
    </r>
  </si>
  <si>
    <r>
      <rPr>
        <sz val="12"/>
        <rFont val="Arial"/>
      </rPr>
      <t>SB2
zp •</t>
    </r>
  </si>
  <si>
    <r>
      <rPr>
        <sz val="12"/>
        <rFont val="Arial"/>
      </rPr>
      <t>SB3
zp •</t>
    </r>
  </si>
  <si>
    <r>
      <rPr>
        <sz val="12"/>
        <rFont val="Arial"/>
      </rPr>
      <t>SB4
zp •</t>
    </r>
  </si>
  <si>
    <r>
      <rPr>
        <sz val="12"/>
        <rFont val="Arial"/>
      </rPr>
      <t>SB5
zp •</t>
    </r>
  </si>
  <si>
    <r>
      <rPr>
        <sz val="12"/>
        <rFont val="Arial"/>
      </rPr>
      <t>SB6
zp •</t>
    </r>
  </si>
  <si>
    <r>
      <rPr>
        <sz val="12"/>
        <rFont val="Arial"/>
      </rPr>
      <t>SB7
zp •</t>
    </r>
  </si>
  <si>
    <r>
      <rPr>
        <sz val="12"/>
        <rFont val="Arial"/>
      </rPr>
      <t>BR0
r •</t>
    </r>
  </si>
  <si>
    <r>
      <rPr>
        <sz val="12"/>
        <rFont val="Arial"/>
      </rPr>
      <t>BR1
r •</t>
    </r>
  </si>
  <si>
    <r>
      <rPr>
        <sz val="12"/>
        <rFont val="Arial"/>
      </rPr>
      <t>BR2
r •</t>
    </r>
  </si>
  <si>
    <r>
      <rPr>
        <sz val="12"/>
        <rFont val="Arial"/>
      </rPr>
      <t>BR3
r •</t>
    </r>
  </si>
  <si>
    <r>
      <rPr>
        <sz val="12"/>
        <rFont val="Arial"/>
      </rPr>
      <t>BR4
r •</t>
    </r>
  </si>
  <si>
    <r>
      <rPr>
        <sz val="12"/>
        <rFont val="Arial"/>
      </rPr>
      <t>BR5
r •</t>
    </r>
  </si>
  <si>
    <r>
      <rPr>
        <sz val="12"/>
        <rFont val="Arial"/>
      </rPr>
      <t>BR6
r •</t>
    </r>
  </si>
  <si>
    <r>
      <rPr>
        <sz val="12"/>
        <rFont val="Arial"/>
      </rPr>
      <t>BR7
r •</t>
    </r>
  </si>
  <si>
    <r>
      <rPr>
        <sz val="12"/>
        <rFont val="Arial"/>
      </rPr>
      <t>BS0
r •</t>
    </r>
  </si>
  <si>
    <r>
      <rPr>
        <sz val="12"/>
        <rFont val="Arial"/>
      </rPr>
      <t>BS1
r •</t>
    </r>
  </si>
  <si>
    <r>
      <rPr>
        <sz val="12"/>
        <rFont val="Arial"/>
      </rPr>
      <t>BS2
r •</t>
    </r>
  </si>
  <si>
    <r>
      <rPr>
        <sz val="12"/>
        <rFont val="Arial"/>
      </rPr>
      <t>BS3
r •</t>
    </r>
  </si>
  <si>
    <r>
      <rPr>
        <sz val="12"/>
        <rFont val="Arial"/>
      </rPr>
      <t>BS4
r •</t>
    </r>
  </si>
  <si>
    <r>
      <rPr>
        <sz val="12"/>
        <rFont val="Arial"/>
      </rPr>
      <t>BS5
r •</t>
    </r>
  </si>
  <si>
    <r>
      <rPr>
        <sz val="12"/>
        <rFont val="Arial"/>
      </rPr>
      <t>BS6
r •</t>
    </r>
  </si>
  <si>
    <r>
      <rPr>
        <sz val="12"/>
        <rFont val="Arial"/>
      </rPr>
      <t>BS7
r •</t>
    </r>
  </si>
  <si>
    <r>
      <rPr>
        <b/>
        <sz val="11"/>
        <rFont val="Arial"/>
      </rPr>
      <t>Atari "Sally" (6502) Instruction Set</t>
    </r>
  </si>
  <si>
    <r>
      <rPr>
        <b/>
        <sz val="8"/>
        <rFont val="Arial"/>
      </rPr>
      <t>Op-Code Table (listed by instruction):</t>
    </r>
  </si>
  <si>
    <r>
      <rPr>
        <sz val="6"/>
        <rFont val="Arial"/>
      </rPr>
      <t>IMPLIED</t>
    </r>
  </si>
  <si>
    <r>
      <rPr>
        <sz val="6"/>
        <rFont val="Arial"/>
      </rPr>
      <t>ACCUM.</t>
    </r>
  </si>
  <si>
    <r>
      <rPr>
        <sz val="6"/>
        <rFont val="Arial"/>
      </rPr>
      <t>IMMEDIATE</t>
    </r>
  </si>
  <si>
    <r>
      <rPr>
        <sz val="6"/>
        <rFont val="Arial"/>
      </rPr>
      <t>Z PAGE</t>
    </r>
  </si>
  <si>
    <r>
      <rPr>
        <sz val="6"/>
        <rFont val="Arial"/>
      </rPr>
      <t>Z PAGE, X</t>
    </r>
  </si>
  <si>
    <r>
      <rPr>
        <sz val="6"/>
        <rFont val="Arial"/>
      </rPr>
      <t>Z PAGE, Y</t>
    </r>
  </si>
  <si>
    <r>
      <rPr>
        <sz val="6"/>
        <rFont val="Arial"/>
      </rPr>
      <t>(IND, X)</t>
    </r>
  </si>
  <si>
    <r>
      <rPr>
        <sz val="6"/>
        <rFont val="Arial"/>
      </rPr>
      <t>(IND), Y</t>
    </r>
  </si>
  <si>
    <r>
      <rPr>
        <sz val="6"/>
        <rFont val="Arial"/>
      </rPr>
      <t>ABS, X</t>
    </r>
  </si>
  <si>
    <r>
      <rPr>
        <sz val="6"/>
        <rFont val="Arial"/>
      </rPr>
      <t>ABS, Y</t>
    </r>
  </si>
  <si>
    <r>
      <rPr>
        <sz val="6"/>
        <rFont val="Arial"/>
      </rPr>
      <t>ABSOLUTE</t>
    </r>
  </si>
  <si>
    <r>
      <rPr>
        <sz val="6"/>
        <rFont val="Arial"/>
      </rPr>
      <t>INDIRECT</t>
    </r>
  </si>
  <si>
    <r>
      <rPr>
        <sz val="6"/>
        <rFont val="Arial"/>
      </rPr>
      <t>RELATIVE</t>
    </r>
  </si>
  <si>
    <r>
      <rPr>
        <sz val="6"/>
        <rFont val="Arial"/>
      </rPr>
      <t>MNEMONIC</t>
    </r>
  </si>
  <si>
    <r>
      <rPr>
        <sz val="6"/>
        <rFont val="Arial"/>
      </rPr>
      <t>OP</t>
    </r>
  </si>
  <si>
    <r>
      <rPr>
        <sz val="6"/>
        <rFont val="Arial"/>
      </rPr>
      <t>B</t>
    </r>
  </si>
  <si>
    <r>
      <rPr>
        <sz val="6"/>
        <rFont val="Arial"/>
      </rPr>
      <t>µ</t>
    </r>
  </si>
  <si>
    <r>
      <rPr>
        <sz val="6"/>
        <rFont val="Arial"/>
      </rPr>
      <t>ADC</t>
    </r>
  </si>
  <si>
    <r>
      <rPr>
        <sz val="6"/>
        <rFont val="Arial"/>
      </rPr>
      <t>7D</t>
    </r>
  </si>
  <si>
    <r>
      <rPr>
        <sz val="6"/>
        <rFont val="Arial"/>
      </rPr>
      <t>6D</t>
    </r>
  </si>
  <si>
    <r>
      <rPr>
        <sz val="6"/>
        <rFont val="Arial"/>
      </rPr>
      <t>ANC *</t>
    </r>
  </si>
  <si>
    <r>
      <rPr>
        <sz val="6"/>
        <rFont val="Arial"/>
      </rPr>
      <t xml:space="preserve">0B
</t>
    </r>
    <r>
      <rPr>
        <sz val="6"/>
        <rFont val="Arial"/>
      </rPr>
      <t>2B</t>
    </r>
  </si>
  <si>
    <r>
      <rPr>
        <sz val="6"/>
        <rFont val="Arial"/>
      </rPr>
      <t>AND</t>
    </r>
  </si>
  <si>
    <r>
      <rPr>
        <sz val="6"/>
        <rFont val="Arial"/>
      </rPr>
      <t>3D</t>
    </r>
  </si>
  <si>
    <r>
      <rPr>
        <sz val="6"/>
        <rFont val="Arial"/>
      </rPr>
      <t>2D</t>
    </r>
  </si>
  <si>
    <r>
      <rPr>
        <sz val="6"/>
        <rFont val="Arial"/>
      </rPr>
      <t>ARR *</t>
    </r>
  </si>
  <si>
    <r>
      <rPr>
        <sz val="6"/>
        <rFont val="Arial"/>
      </rPr>
      <t>6B</t>
    </r>
  </si>
  <si>
    <r>
      <rPr>
        <sz val="6"/>
        <rFont val="Arial"/>
      </rPr>
      <t>ASL</t>
    </r>
  </si>
  <si>
    <r>
      <rPr>
        <sz val="6"/>
        <rFont val="Arial"/>
      </rPr>
      <t>0A</t>
    </r>
  </si>
  <si>
    <r>
      <rPr>
        <sz val="6"/>
        <rFont val="Arial"/>
      </rPr>
      <t>1E</t>
    </r>
  </si>
  <si>
    <r>
      <rPr>
        <sz val="6"/>
        <rFont val="Arial"/>
      </rPr>
      <t>0E</t>
    </r>
  </si>
  <si>
    <r>
      <rPr>
        <sz val="6"/>
        <rFont val="Arial"/>
      </rPr>
      <t>ASR</t>
    </r>
  </si>
  <si>
    <r>
      <rPr>
        <sz val="6"/>
        <rFont val="Arial"/>
      </rPr>
      <t>4B</t>
    </r>
  </si>
  <si>
    <r>
      <rPr>
        <sz val="6"/>
        <rFont val="Arial"/>
      </rPr>
      <t>ASX *</t>
    </r>
  </si>
  <si>
    <r>
      <rPr>
        <sz val="6"/>
        <rFont val="Arial"/>
      </rPr>
      <t>CB</t>
    </r>
  </si>
  <si>
    <r>
      <rPr>
        <sz val="6"/>
        <rFont val="Arial"/>
      </rPr>
      <t>AX7 *</t>
    </r>
  </si>
  <si>
    <r>
      <rPr>
        <sz val="6"/>
        <rFont val="Arial"/>
      </rPr>
      <t>9F</t>
    </r>
  </si>
  <si>
    <r>
      <rPr>
        <sz val="6"/>
        <rFont val="Arial"/>
      </rPr>
      <t>AXE *</t>
    </r>
  </si>
  <si>
    <r>
      <rPr>
        <sz val="6"/>
        <rFont val="Arial"/>
      </rPr>
      <t>8B</t>
    </r>
  </si>
  <si>
    <r>
      <rPr>
        <sz val="6"/>
        <rFont val="Arial"/>
      </rPr>
      <t>BCC</t>
    </r>
  </si>
  <si>
    <r>
      <rPr>
        <sz val="6"/>
        <rFont val="Arial"/>
      </rPr>
      <t>†</t>
    </r>
  </si>
  <si>
    <r>
      <rPr>
        <sz val="6"/>
        <rFont val="Arial"/>
      </rPr>
      <t>BCS</t>
    </r>
  </si>
  <si>
    <r>
      <rPr>
        <sz val="6"/>
        <rFont val="Arial"/>
      </rPr>
      <t>B0</t>
    </r>
  </si>
  <si>
    <r>
      <rPr>
        <sz val="6"/>
        <rFont val="Arial"/>
      </rPr>
      <t>BEQ</t>
    </r>
  </si>
  <si>
    <r>
      <rPr>
        <sz val="6"/>
        <rFont val="Arial"/>
      </rPr>
      <t>F0</t>
    </r>
  </si>
  <si>
    <r>
      <rPr>
        <sz val="6"/>
        <rFont val="Arial"/>
      </rPr>
      <t>BIT</t>
    </r>
  </si>
  <si>
    <r>
      <rPr>
        <sz val="6"/>
        <rFont val="Arial"/>
      </rPr>
      <t>2C</t>
    </r>
  </si>
  <si>
    <r>
      <rPr>
        <sz val="6"/>
        <rFont val="Arial"/>
      </rPr>
      <t>BMI</t>
    </r>
  </si>
  <si>
    <r>
      <rPr>
        <sz val="6"/>
        <rFont val="Arial"/>
      </rPr>
      <t>BNE</t>
    </r>
  </si>
  <si>
    <r>
      <rPr>
        <sz val="6"/>
        <rFont val="Arial"/>
      </rPr>
      <t>D0</t>
    </r>
  </si>
  <si>
    <r>
      <rPr>
        <sz val="6"/>
        <rFont val="Arial"/>
      </rPr>
      <t>BPL</t>
    </r>
  </si>
  <si>
    <r>
      <rPr>
        <sz val="6"/>
        <rFont val="Arial"/>
      </rPr>
      <t>BRK</t>
    </r>
  </si>
  <si>
    <r>
      <rPr>
        <sz val="6"/>
        <rFont val="Arial"/>
      </rPr>
      <t>BVC</t>
    </r>
  </si>
  <si>
    <r>
      <rPr>
        <sz val="6"/>
        <rFont val="Arial"/>
      </rPr>
      <t>BVS</t>
    </r>
  </si>
  <si>
    <r>
      <rPr>
        <sz val="6"/>
        <rFont val="Arial"/>
      </rPr>
      <t>CLC</t>
    </r>
  </si>
  <si>
    <r>
      <rPr>
        <sz val="6"/>
        <rFont val="Arial"/>
      </rPr>
      <t>CLD</t>
    </r>
  </si>
  <si>
    <r>
      <rPr>
        <sz val="6"/>
        <rFont val="Arial"/>
      </rPr>
      <t>D8</t>
    </r>
  </si>
  <si>
    <r>
      <rPr>
        <sz val="6"/>
        <rFont val="Arial"/>
      </rPr>
      <t>CLI</t>
    </r>
  </si>
  <si>
    <r>
      <rPr>
        <sz val="6"/>
        <rFont val="Arial"/>
      </rPr>
      <t>CLV</t>
    </r>
  </si>
  <si>
    <r>
      <rPr>
        <sz val="6"/>
        <rFont val="Arial"/>
      </rPr>
      <t>B8</t>
    </r>
  </si>
  <si>
    <r>
      <rPr>
        <sz val="6"/>
        <rFont val="Arial"/>
      </rPr>
      <t>CMP</t>
    </r>
  </si>
  <si>
    <r>
      <rPr>
        <sz val="6"/>
        <rFont val="Arial"/>
      </rPr>
      <t>C9</t>
    </r>
  </si>
  <si>
    <r>
      <rPr>
        <sz val="6"/>
        <rFont val="Arial"/>
      </rPr>
      <t>C5</t>
    </r>
  </si>
  <si>
    <r>
      <rPr>
        <sz val="6"/>
        <rFont val="Arial"/>
      </rPr>
      <t>D5</t>
    </r>
  </si>
  <si>
    <r>
      <rPr>
        <sz val="6"/>
        <rFont val="Arial"/>
      </rPr>
      <t>C1</t>
    </r>
  </si>
  <si>
    <r>
      <rPr>
        <sz val="6"/>
        <rFont val="Arial"/>
      </rPr>
      <t>D1</t>
    </r>
  </si>
  <si>
    <r>
      <rPr>
        <sz val="6"/>
        <rFont val="Arial"/>
      </rPr>
      <t>DD</t>
    </r>
  </si>
  <si>
    <r>
      <rPr>
        <sz val="6"/>
        <rFont val="Arial"/>
      </rPr>
      <t>D9</t>
    </r>
  </si>
  <si>
    <r>
      <rPr>
        <sz val="6"/>
        <rFont val="Arial"/>
      </rPr>
      <t>CD</t>
    </r>
  </si>
  <si>
    <r>
      <rPr>
        <sz val="6"/>
        <rFont val="Arial"/>
      </rPr>
      <t>CPX</t>
    </r>
  </si>
  <si>
    <r>
      <rPr>
        <sz val="6"/>
        <rFont val="Arial"/>
      </rPr>
      <t>E0</t>
    </r>
  </si>
  <si>
    <r>
      <rPr>
        <sz val="6"/>
        <rFont val="Arial"/>
      </rPr>
      <t>E4</t>
    </r>
  </si>
  <si>
    <r>
      <rPr>
        <sz val="6"/>
        <rFont val="Arial"/>
      </rPr>
      <t>EC</t>
    </r>
  </si>
  <si>
    <r>
      <rPr>
        <sz val="6"/>
        <rFont val="Arial"/>
      </rPr>
      <t>CPY</t>
    </r>
  </si>
  <si>
    <r>
      <rPr>
        <sz val="6"/>
        <rFont val="Arial"/>
      </rPr>
      <t>C0</t>
    </r>
  </si>
  <si>
    <r>
      <rPr>
        <sz val="6"/>
        <rFont val="Arial"/>
      </rPr>
      <t>C4</t>
    </r>
  </si>
  <si>
    <r>
      <rPr>
        <sz val="6"/>
        <rFont val="Arial"/>
      </rPr>
      <t>CC</t>
    </r>
  </si>
  <si>
    <r>
      <rPr>
        <sz val="6"/>
        <rFont val="Arial"/>
      </rPr>
      <t>DCP *</t>
    </r>
  </si>
  <si>
    <r>
      <rPr>
        <sz val="6"/>
        <rFont val="Arial"/>
      </rPr>
      <t>C7</t>
    </r>
  </si>
  <si>
    <r>
      <rPr>
        <sz val="6"/>
        <rFont val="Arial"/>
      </rPr>
      <t>D7</t>
    </r>
  </si>
  <si>
    <r>
      <rPr>
        <sz val="6"/>
        <rFont val="Arial"/>
      </rPr>
      <t>C3</t>
    </r>
  </si>
  <si>
    <r>
      <rPr>
        <sz val="6"/>
        <rFont val="Arial"/>
      </rPr>
      <t>D3</t>
    </r>
  </si>
  <si>
    <r>
      <rPr>
        <sz val="6"/>
        <rFont val="Arial"/>
      </rPr>
      <t>DF</t>
    </r>
  </si>
  <si>
    <r>
      <rPr>
        <sz val="6"/>
        <rFont val="Arial"/>
      </rPr>
      <t>DB</t>
    </r>
  </si>
  <si>
    <r>
      <rPr>
        <sz val="6"/>
        <rFont val="Arial"/>
      </rPr>
      <t>CF</t>
    </r>
  </si>
  <si>
    <r>
      <rPr>
        <sz val="6"/>
        <rFont val="Arial"/>
      </rPr>
      <t>DEC</t>
    </r>
  </si>
  <si>
    <r>
      <rPr>
        <sz val="6"/>
        <rFont val="Arial"/>
      </rPr>
      <t>C6</t>
    </r>
  </si>
  <si>
    <r>
      <rPr>
        <sz val="6"/>
        <rFont val="Arial"/>
      </rPr>
      <t>D6</t>
    </r>
  </si>
  <si>
    <r>
      <rPr>
        <sz val="6"/>
        <rFont val="Arial"/>
      </rPr>
      <t>DE</t>
    </r>
  </si>
  <si>
    <r>
      <rPr>
        <sz val="6"/>
        <rFont val="Arial"/>
      </rPr>
      <t>CE</t>
    </r>
  </si>
  <si>
    <r>
      <rPr>
        <sz val="6"/>
        <rFont val="Arial"/>
      </rPr>
      <t>DEX</t>
    </r>
  </si>
  <si>
    <r>
      <rPr>
        <sz val="6"/>
        <rFont val="Arial"/>
      </rPr>
      <t>CA</t>
    </r>
  </si>
  <si>
    <r>
      <rPr>
        <sz val="6"/>
        <rFont val="Arial"/>
      </rPr>
      <t>DEY</t>
    </r>
  </si>
  <si>
    <r>
      <rPr>
        <sz val="6"/>
        <rFont val="Arial"/>
      </rPr>
      <t>EOR</t>
    </r>
  </si>
  <si>
    <r>
      <rPr>
        <sz val="6"/>
        <rFont val="Arial"/>
      </rPr>
      <t>5D</t>
    </r>
  </si>
  <si>
    <r>
      <rPr>
        <sz val="6"/>
        <rFont val="Arial"/>
      </rPr>
      <t>4D</t>
    </r>
  </si>
  <si>
    <r>
      <rPr>
        <sz val="6"/>
        <rFont val="Arial"/>
      </rPr>
      <t>INC</t>
    </r>
  </si>
  <si>
    <r>
      <rPr>
        <sz val="6"/>
        <rFont val="Arial"/>
      </rPr>
      <t>E6</t>
    </r>
  </si>
  <si>
    <r>
      <rPr>
        <sz val="6"/>
        <rFont val="Arial"/>
      </rPr>
      <t>F6</t>
    </r>
  </si>
  <si>
    <r>
      <rPr>
        <sz val="6"/>
        <rFont val="Arial"/>
      </rPr>
      <t>FE</t>
    </r>
  </si>
  <si>
    <r>
      <rPr>
        <sz val="6"/>
        <rFont val="Arial"/>
      </rPr>
      <t>EE</t>
    </r>
  </si>
  <si>
    <r>
      <rPr>
        <sz val="6"/>
        <rFont val="Arial"/>
      </rPr>
      <t>INX</t>
    </r>
  </si>
  <si>
    <r>
      <rPr>
        <sz val="6"/>
        <rFont val="Arial"/>
      </rPr>
      <t>E8</t>
    </r>
  </si>
  <si>
    <r>
      <rPr>
        <sz val="6"/>
        <rFont val="Arial"/>
      </rPr>
      <t>INY</t>
    </r>
  </si>
  <si>
    <r>
      <rPr>
        <sz val="6"/>
        <rFont val="Arial"/>
      </rPr>
      <t>C8</t>
    </r>
  </si>
  <si>
    <r>
      <rPr>
        <sz val="6"/>
        <rFont val="Arial"/>
      </rPr>
      <t>ISB *</t>
    </r>
  </si>
  <si>
    <r>
      <rPr>
        <sz val="6"/>
        <rFont val="Arial"/>
      </rPr>
      <t>E7</t>
    </r>
  </si>
  <si>
    <r>
      <rPr>
        <sz val="6"/>
        <rFont val="Arial"/>
      </rPr>
      <t>F7</t>
    </r>
  </si>
  <si>
    <r>
      <rPr>
        <sz val="6"/>
        <rFont val="Arial"/>
      </rPr>
      <t>E3</t>
    </r>
  </si>
  <si>
    <r>
      <rPr>
        <sz val="6"/>
        <rFont val="Arial"/>
      </rPr>
      <t>F3</t>
    </r>
  </si>
  <si>
    <r>
      <rPr>
        <sz val="6"/>
        <rFont val="Arial"/>
      </rPr>
      <t>FF</t>
    </r>
  </si>
  <si>
    <r>
      <rPr>
        <sz val="6"/>
        <rFont val="Arial"/>
      </rPr>
      <t>FB</t>
    </r>
  </si>
  <si>
    <r>
      <rPr>
        <sz val="6"/>
        <rFont val="Arial"/>
      </rPr>
      <t>EF</t>
    </r>
  </si>
  <si>
    <r>
      <rPr>
        <sz val="6"/>
        <rFont val="Arial"/>
      </rPr>
      <t>JAM *</t>
    </r>
  </si>
  <si>
    <r>
      <rPr>
        <sz val="6"/>
        <rFont val="Arial"/>
      </rPr>
      <t>¤</t>
    </r>
  </si>
  <si>
    <r>
      <rPr>
        <sz val="6"/>
        <rFont val="Arial"/>
      </rPr>
      <t>JMP</t>
    </r>
  </si>
  <si>
    <r>
      <rPr>
        <sz val="6"/>
        <rFont val="Arial"/>
      </rPr>
      <t>4C</t>
    </r>
  </si>
  <si>
    <r>
      <rPr>
        <sz val="6"/>
        <rFont val="Arial"/>
      </rPr>
      <t>6C</t>
    </r>
  </si>
  <si>
    <r>
      <rPr>
        <sz val="6"/>
        <rFont val="Arial"/>
      </rPr>
      <t>JSR</t>
    </r>
  </si>
  <si>
    <r>
      <rPr>
        <sz val="6"/>
        <rFont val="Arial"/>
      </rPr>
      <t>LAS *</t>
    </r>
  </si>
  <si>
    <r>
      <rPr>
        <sz val="6"/>
        <rFont val="Arial"/>
      </rPr>
      <t>BB</t>
    </r>
  </si>
  <si>
    <r>
      <rPr>
        <sz val="6"/>
        <rFont val="Arial"/>
      </rPr>
      <t>LAX *</t>
    </r>
  </si>
  <si>
    <r>
      <rPr>
        <sz val="6"/>
        <rFont val="Arial"/>
      </rPr>
      <t>A7</t>
    </r>
  </si>
  <si>
    <r>
      <rPr>
        <sz val="6"/>
        <rFont val="Arial"/>
      </rPr>
      <t>B7</t>
    </r>
  </si>
  <si>
    <r>
      <rPr>
        <sz val="6"/>
        <rFont val="Arial"/>
      </rPr>
      <t>A3</t>
    </r>
  </si>
  <si>
    <r>
      <rPr>
        <sz val="6"/>
        <rFont val="Arial"/>
      </rPr>
      <t>B3</t>
    </r>
  </si>
  <si>
    <r>
      <rPr>
        <sz val="6"/>
        <rFont val="Arial"/>
      </rPr>
      <t>BF</t>
    </r>
  </si>
  <si>
    <r>
      <rPr>
        <sz val="6"/>
        <rFont val="Arial"/>
      </rPr>
      <t>AF</t>
    </r>
  </si>
  <si>
    <r>
      <rPr>
        <sz val="6"/>
        <rFont val="Arial"/>
      </rPr>
      <t>LDA</t>
    </r>
  </si>
  <si>
    <r>
      <rPr>
        <sz val="6"/>
        <rFont val="Arial"/>
      </rPr>
      <t>A9</t>
    </r>
  </si>
  <si>
    <r>
      <rPr>
        <sz val="6"/>
        <rFont val="Arial"/>
      </rPr>
      <t>A5</t>
    </r>
  </si>
  <si>
    <r>
      <rPr>
        <sz val="6"/>
        <rFont val="Arial"/>
      </rPr>
      <t>B5</t>
    </r>
  </si>
  <si>
    <r>
      <rPr>
        <sz val="6"/>
        <rFont val="Arial"/>
      </rPr>
      <t>A1</t>
    </r>
  </si>
  <si>
    <r>
      <rPr>
        <sz val="6"/>
        <rFont val="Arial"/>
      </rPr>
      <t>B1</t>
    </r>
  </si>
  <si>
    <r>
      <rPr>
        <sz val="6"/>
        <rFont val="Arial"/>
      </rPr>
      <t>BD</t>
    </r>
  </si>
  <si>
    <r>
      <rPr>
        <sz val="6"/>
        <rFont val="Arial"/>
      </rPr>
      <t>B9</t>
    </r>
  </si>
  <si>
    <r>
      <rPr>
        <sz val="6"/>
        <rFont val="Arial"/>
      </rPr>
      <t>AD</t>
    </r>
  </si>
  <si>
    <r>
      <rPr>
        <sz val="6"/>
        <rFont val="Arial"/>
      </rPr>
      <t>LDX</t>
    </r>
  </si>
  <si>
    <r>
      <rPr>
        <sz val="6"/>
        <rFont val="Arial"/>
      </rPr>
      <t>A2</t>
    </r>
  </si>
  <si>
    <r>
      <rPr>
        <sz val="6"/>
        <rFont val="Arial"/>
      </rPr>
      <t>A6</t>
    </r>
  </si>
  <si>
    <r>
      <rPr>
        <sz val="6"/>
        <rFont val="Arial"/>
      </rPr>
      <t>B6</t>
    </r>
  </si>
  <si>
    <r>
      <rPr>
        <sz val="6"/>
        <rFont val="Arial"/>
      </rPr>
      <t>BE</t>
    </r>
  </si>
  <si>
    <r>
      <rPr>
        <sz val="6"/>
        <rFont val="Arial"/>
      </rPr>
      <t>AE</t>
    </r>
  </si>
  <si>
    <r>
      <rPr>
        <sz val="6"/>
        <rFont val="Arial"/>
      </rPr>
      <t>LDY</t>
    </r>
  </si>
  <si>
    <r>
      <rPr>
        <sz val="6"/>
        <rFont val="Arial"/>
      </rPr>
      <t>A0</t>
    </r>
  </si>
  <si>
    <r>
      <rPr>
        <sz val="6"/>
        <rFont val="Arial"/>
      </rPr>
      <t>A4</t>
    </r>
  </si>
  <si>
    <r>
      <rPr>
        <sz val="6"/>
        <rFont val="Arial"/>
      </rPr>
      <t>B4</t>
    </r>
  </si>
  <si>
    <r>
      <rPr>
        <sz val="6"/>
        <rFont val="Arial"/>
      </rPr>
      <t>BC</t>
    </r>
  </si>
  <si>
    <r>
      <rPr>
        <sz val="6"/>
        <rFont val="Arial"/>
      </rPr>
      <t>AC</t>
    </r>
  </si>
  <si>
    <r>
      <rPr>
        <sz val="6"/>
        <rFont val="Arial"/>
      </rPr>
      <t>LSR</t>
    </r>
  </si>
  <si>
    <r>
      <rPr>
        <sz val="6"/>
        <rFont val="Arial"/>
      </rPr>
      <t>4A</t>
    </r>
  </si>
  <si>
    <r>
      <rPr>
        <sz val="6"/>
        <rFont val="Arial"/>
      </rPr>
      <t>5E</t>
    </r>
  </si>
  <si>
    <r>
      <rPr>
        <sz val="6"/>
        <rFont val="Arial"/>
      </rPr>
      <t>4E</t>
    </r>
  </si>
  <si>
    <r>
      <rPr>
        <sz val="6"/>
        <rFont val="Arial"/>
      </rPr>
      <t>NOP</t>
    </r>
  </si>
  <si>
    <r>
      <rPr>
        <sz val="6"/>
        <rFont val="Arial"/>
      </rPr>
      <t>EA</t>
    </r>
  </si>
  <si>
    <r>
      <rPr>
        <sz val="6"/>
        <rFont val="Arial"/>
      </rPr>
      <t>§</t>
    </r>
  </si>
  <si>
    <r>
      <rPr>
        <sz val="6"/>
        <rFont val="Arial"/>
      </rPr>
      <t>ORA</t>
    </r>
  </si>
  <si>
    <r>
      <rPr>
        <sz val="6"/>
        <rFont val="Arial"/>
      </rPr>
      <t>1D</t>
    </r>
  </si>
  <si>
    <r>
      <rPr>
        <sz val="6"/>
        <rFont val="Arial"/>
      </rPr>
      <t>0D</t>
    </r>
  </si>
  <si>
    <r>
      <rPr>
        <sz val="6"/>
        <rFont val="Arial"/>
      </rPr>
      <t>PHA</t>
    </r>
  </si>
  <si>
    <r>
      <rPr>
        <sz val="6"/>
        <rFont val="Arial"/>
      </rPr>
      <t>PHP</t>
    </r>
  </si>
  <si>
    <r>
      <rPr>
        <sz val="6"/>
        <rFont val="Arial"/>
      </rPr>
      <t>PLA</t>
    </r>
  </si>
  <si>
    <r>
      <rPr>
        <sz val="6"/>
        <rFont val="Arial"/>
      </rPr>
      <t>PLP</t>
    </r>
  </si>
  <si>
    <r>
      <rPr>
        <sz val="6"/>
        <rFont val="Arial"/>
      </rPr>
      <t>RLA *</t>
    </r>
  </si>
  <si>
    <r>
      <rPr>
        <sz val="6"/>
        <rFont val="Arial"/>
      </rPr>
      <t>3F</t>
    </r>
  </si>
  <si>
    <r>
      <rPr>
        <sz val="6"/>
        <rFont val="Arial"/>
      </rPr>
      <t>3B</t>
    </r>
  </si>
  <si>
    <r>
      <rPr>
        <sz val="6"/>
        <rFont val="Arial"/>
      </rPr>
      <t>2F</t>
    </r>
  </si>
  <si>
    <r>
      <rPr>
        <sz val="6"/>
        <rFont val="Arial"/>
      </rPr>
      <t>ROL</t>
    </r>
  </si>
  <si>
    <r>
      <rPr>
        <sz val="6"/>
        <rFont val="Arial"/>
      </rPr>
      <t>2A</t>
    </r>
  </si>
  <si>
    <r>
      <rPr>
        <sz val="6"/>
        <rFont val="Arial"/>
      </rPr>
      <t>3E</t>
    </r>
  </si>
  <si>
    <r>
      <rPr>
        <sz val="6"/>
        <rFont val="Arial"/>
      </rPr>
      <t>2E</t>
    </r>
  </si>
  <si>
    <r>
      <rPr>
        <sz val="6"/>
        <rFont val="Arial"/>
      </rPr>
      <t>ROR</t>
    </r>
  </si>
  <si>
    <r>
      <rPr>
        <sz val="6"/>
        <rFont val="Arial"/>
      </rPr>
      <t>6A</t>
    </r>
  </si>
  <si>
    <r>
      <rPr>
        <sz val="6"/>
        <rFont val="Arial"/>
      </rPr>
      <t>7E</t>
    </r>
  </si>
  <si>
    <r>
      <rPr>
        <sz val="6"/>
        <rFont val="Arial"/>
      </rPr>
      <t>6E</t>
    </r>
  </si>
  <si>
    <r>
      <rPr>
        <sz val="6"/>
        <rFont val="Arial"/>
      </rPr>
      <t>RRA *</t>
    </r>
  </si>
  <si>
    <r>
      <rPr>
        <sz val="6"/>
        <rFont val="Arial"/>
      </rPr>
      <t>7F</t>
    </r>
  </si>
  <si>
    <r>
      <rPr>
        <sz val="6"/>
        <rFont val="Arial"/>
      </rPr>
      <t>7B</t>
    </r>
  </si>
  <si>
    <r>
      <rPr>
        <sz val="6"/>
        <rFont val="Arial"/>
      </rPr>
      <t>6F</t>
    </r>
  </si>
  <si>
    <r>
      <rPr>
        <sz val="6"/>
        <rFont val="Arial"/>
      </rPr>
      <t>RTI</t>
    </r>
  </si>
  <si>
    <r>
      <rPr>
        <sz val="6"/>
        <rFont val="Arial"/>
      </rPr>
      <t>RTS</t>
    </r>
  </si>
  <si>
    <r>
      <rPr>
        <sz val="6"/>
        <rFont val="Arial"/>
      </rPr>
      <t>SAX *</t>
    </r>
  </si>
  <si>
    <r>
      <rPr>
        <sz val="6"/>
        <rFont val="Arial"/>
      </rPr>
      <t>8F</t>
    </r>
  </si>
  <si>
    <r>
      <rPr>
        <sz val="6"/>
        <rFont val="Arial"/>
      </rPr>
      <t>SBC SBC *</t>
    </r>
  </si>
  <si>
    <r>
      <rPr>
        <sz val="6"/>
        <rFont val="Arial"/>
      </rPr>
      <t>E9 EB</t>
    </r>
  </si>
  <si>
    <r>
      <rPr>
        <sz val="6"/>
        <rFont val="Arial"/>
      </rPr>
      <t xml:space="preserve">2
</t>
    </r>
    <r>
      <rPr>
        <sz val="6"/>
        <rFont val="Arial"/>
      </rPr>
      <t>2</t>
    </r>
  </si>
  <si>
    <r>
      <rPr>
        <sz val="6"/>
        <rFont val="Arial"/>
      </rPr>
      <t>E5</t>
    </r>
  </si>
  <si>
    <r>
      <rPr>
        <sz val="6"/>
        <rFont val="Arial"/>
      </rPr>
      <t>F5</t>
    </r>
  </si>
  <si>
    <r>
      <rPr>
        <sz val="6"/>
        <rFont val="Arial"/>
      </rPr>
      <t>E1</t>
    </r>
  </si>
  <si>
    <r>
      <rPr>
        <sz val="6"/>
        <rFont val="Arial"/>
      </rPr>
      <t>F1</t>
    </r>
  </si>
  <si>
    <r>
      <rPr>
        <sz val="6"/>
        <rFont val="Arial"/>
      </rPr>
      <t>FD</t>
    </r>
  </si>
  <si>
    <r>
      <rPr>
        <sz val="6"/>
        <rFont val="Arial"/>
      </rPr>
      <t>F9</t>
    </r>
  </si>
  <si>
    <r>
      <rPr>
        <sz val="6"/>
        <rFont val="Arial"/>
      </rPr>
      <t>ED</t>
    </r>
  </si>
  <si>
    <r>
      <rPr>
        <sz val="6"/>
        <rFont val="Arial"/>
      </rPr>
      <t>SEC</t>
    </r>
  </si>
  <si>
    <r>
      <rPr>
        <sz val="6"/>
        <rFont val="Arial"/>
      </rPr>
      <t>SED</t>
    </r>
  </si>
  <si>
    <r>
      <rPr>
        <sz val="6"/>
        <rFont val="Arial"/>
      </rPr>
      <t>F8</t>
    </r>
  </si>
  <si>
    <r>
      <rPr>
        <sz val="6"/>
        <rFont val="Arial"/>
      </rPr>
      <t>SEI</t>
    </r>
  </si>
  <si>
    <r>
      <rPr>
        <sz val="6"/>
        <rFont val="Arial"/>
      </rPr>
      <t>SRA *</t>
    </r>
  </si>
  <si>
    <r>
      <rPr>
        <sz val="6"/>
        <rFont val="Arial"/>
      </rPr>
      <t>1F</t>
    </r>
  </si>
  <si>
    <r>
      <rPr>
        <sz val="6"/>
        <rFont val="Arial"/>
      </rPr>
      <t>1B</t>
    </r>
  </si>
  <si>
    <r>
      <rPr>
        <sz val="6"/>
        <rFont val="Arial"/>
      </rPr>
      <t>0F</t>
    </r>
  </si>
  <si>
    <r>
      <rPr>
        <sz val="6"/>
        <rFont val="Arial"/>
      </rPr>
      <t>SLO *</t>
    </r>
  </si>
  <si>
    <r>
      <rPr>
        <sz val="6"/>
        <rFont val="Arial"/>
      </rPr>
      <t>5F</t>
    </r>
  </si>
  <si>
    <r>
      <rPr>
        <sz val="6"/>
        <rFont val="Arial"/>
      </rPr>
      <t>5B</t>
    </r>
  </si>
  <si>
    <r>
      <rPr>
        <sz val="6"/>
        <rFont val="Arial"/>
      </rPr>
      <t>4F</t>
    </r>
  </si>
  <si>
    <r>
      <rPr>
        <sz val="6"/>
        <rFont val="Arial"/>
      </rPr>
      <t>STA</t>
    </r>
  </si>
  <si>
    <r>
      <rPr>
        <sz val="6"/>
        <rFont val="Arial"/>
      </rPr>
      <t>9D</t>
    </r>
  </si>
  <si>
    <r>
      <rPr>
        <sz val="6"/>
        <rFont val="Arial"/>
      </rPr>
      <t>8D</t>
    </r>
  </si>
  <si>
    <r>
      <rPr>
        <sz val="6"/>
        <rFont val="Arial"/>
      </rPr>
      <t>STX</t>
    </r>
  </si>
  <si>
    <r>
      <rPr>
        <sz val="6"/>
        <rFont val="Arial"/>
      </rPr>
      <t>8E</t>
    </r>
  </si>
  <si>
    <r>
      <rPr>
        <sz val="6"/>
        <rFont val="Arial"/>
      </rPr>
      <t>STY</t>
    </r>
  </si>
  <si>
    <r>
      <rPr>
        <sz val="6"/>
        <rFont val="Arial"/>
      </rPr>
      <t>8C</t>
    </r>
  </si>
  <si>
    <r>
      <rPr>
        <sz val="6"/>
        <rFont val="Arial"/>
      </rPr>
      <t>SX7 *</t>
    </r>
  </si>
  <si>
    <r>
      <rPr>
        <sz val="6"/>
        <rFont val="Arial"/>
      </rPr>
      <t>9E</t>
    </r>
  </si>
  <si>
    <r>
      <rPr>
        <sz val="6"/>
        <rFont val="Arial"/>
      </rPr>
      <t>SY7 *</t>
    </r>
  </si>
  <si>
    <r>
      <rPr>
        <sz val="6"/>
        <rFont val="Arial"/>
      </rPr>
      <t>9C</t>
    </r>
  </si>
  <si>
    <r>
      <rPr>
        <sz val="6"/>
        <rFont val="Arial"/>
      </rPr>
      <t>TAX</t>
    </r>
  </si>
  <si>
    <r>
      <rPr>
        <sz val="6"/>
        <rFont val="Arial"/>
      </rPr>
      <t>AA</t>
    </r>
  </si>
  <si>
    <r>
      <rPr>
        <sz val="6"/>
        <rFont val="Arial"/>
      </rPr>
      <t>TAY</t>
    </r>
  </si>
  <si>
    <r>
      <rPr>
        <sz val="6"/>
        <rFont val="Arial"/>
      </rPr>
      <t>A8</t>
    </r>
  </si>
  <si>
    <r>
      <rPr>
        <sz val="6"/>
        <rFont val="Arial"/>
      </rPr>
      <t>TSX</t>
    </r>
  </si>
  <si>
    <r>
      <rPr>
        <sz val="6"/>
        <rFont val="Arial"/>
      </rPr>
      <t>BA</t>
    </r>
  </si>
  <si>
    <r>
      <rPr>
        <sz val="6"/>
        <rFont val="Arial"/>
      </rPr>
      <t>TXA</t>
    </r>
  </si>
  <si>
    <r>
      <rPr>
        <sz val="6"/>
        <rFont val="Arial"/>
      </rPr>
      <t>8A</t>
    </r>
  </si>
  <si>
    <r>
      <rPr>
        <sz val="6"/>
        <rFont val="Arial"/>
      </rPr>
      <t>TXS</t>
    </r>
  </si>
  <si>
    <r>
      <rPr>
        <sz val="6"/>
        <rFont val="Arial"/>
      </rPr>
      <t>9A</t>
    </r>
  </si>
  <si>
    <r>
      <rPr>
        <sz val="6"/>
        <rFont val="Arial"/>
      </rPr>
      <t>TYA</t>
    </r>
  </si>
  <si>
    <r>
      <rPr>
        <sz val="6"/>
        <rFont val="Arial"/>
      </rPr>
      <t>XEA *</t>
    </r>
  </si>
  <si>
    <r>
      <rPr>
        <sz val="6"/>
        <rFont val="Arial"/>
      </rPr>
      <t>AB</t>
    </r>
  </si>
  <si>
    <r>
      <rPr>
        <sz val="6"/>
        <rFont val="Arial"/>
      </rPr>
      <t xml:space="preserve">XS7 </t>
    </r>
    <r>
      <rPr>
        <sz val="5"/>
        <rFont val="Arial"/>
      </rPr>
      <t>*</t>
    </r>
  </si>
  <si>
    <r>
      <rPr>
        <sz val="6"/>
        <rFont val="Arial"/>
      </rPr>
      <t>9B</t>
    </r>
  </si>
  <si>
    <r>
      <rPr>
        <b/>
        <sz val="6"/>
        <rFont val="Arial"/>
      </rPr>
      <t>Legend:</t>
    </r>
  </si>
  <si>
    <r>
      <rPr>
        <sz val="6"/>
        <rFont val="Arial"/>
      </rPr>
      <t>OP: Op-code</t>
    </r>
  </si>
  <si>
    <r>
      <rPr>
        <sz val="6"/>
        <rFont val="Arial"/>
      </rPr>
      <t>B: Number of bytes required</t>
    </r>
  </si>
  <si>
    <r>
      <rPr>
        <sz val="6"/>
        <rFont val="Arial"/>
      </rPr>
      <t>µ: Number of cycles used to execute the instruction</t>
    </r>
  </si>
  <si>
    <r>
      <rPr>
        <b/>
        <sz val="6"/>
        <rFont val="Arial"/>
      </rPr>
      <t>Addressing modes:</t>
    </r>
  </si>
  <si>
    <r>
      <rPr>
        <sz val="6"/>
        <rFont val="Arial"/>
      </rPr>
      <t>IMPLIED: The operands are indicated in the mnemonic.</t>
    </r>
  </si>
  <si>
    <r>
      <rPr>
        <sz val="6"/>
        <rFont val="Arial"/>
      </rPr>
      <t>ACCUM. (A): The operand is the accumulator.</t>
    </r>
  </si>
  <si>
    <r>
      <rPr>
        <sz val="6"/>
        <rFont val="Arial"/>
      </rPr>
      <t>IMMEDIATE (IMM): The operand is the byte following the opcode.</t>
    </r>
  </si>
  <si>
    <r>
      <rPr>
        <sz val="6"/>
        <rFont val="Arial"/>
      </rPr>
      <t>Z PAGE: The byte following the opcode is the address on page 0 of the operand.</t>
    </r>
  </si>
  <si>
    <r>
      <rPr>
        <sz val="6"/>
        <rFont val="Arial"/>
      </rPr>
      <t>Z PAGE,X: The byte following the opcode is added to register X to give the address on page 0 of the operand.</t>
    </r>
  </si>
  <si>
    <r>
      <rPr>
        <sz val="6"/>
        <rFont val="Arial"/>
      </rPr>
      <t>Z PAGE,Y: The byte following the opcode is added to register Y to give the address on page 0 of the operand.</t>
    </r>
  </si>
  <si>
    <r>
      <rPr>
        <sz val="6"/>
        <rFont val="Arial"/>
      </rPr>
      <t>(IND,X): The byte following the opcode is added to register X to give the address on page 0 which contains the address of the operand.</t>
    </r>
  </si>
  <si>
    <r>
      <rPr>
        <sz val="6"/>
        <rFont val="Arial"/>
      </rPr>
      <t>(IND),Y: The byte following the opcode is an address on page 0. This word at this address is added to register Y (as an unsigned word) to give the address of the operand.</t>
    </r>
  </si>
  <si>
    <r>
      <rPr>
        <sz val="6"/>
        <rFont val="Arial"/>
      </rPr>
      <t>ABS,X: The word following the opcode is added to register X (as an unsigned word) to give the address of the operand.</t>
    </r>
  </si>
  <si>
    <r>
      <rPr>
        <sz val="6"/>
        <rFont val="Arial"/>
      </rPr>
      <t>ABS,Y: The word following the opcode is added to register Y (as an unsigned word) to give the address of the operand.</t>
    </r>
  </si>
  <si>
    <r>
      <rPr>
        <sz val="6"/>
        <rFont val="Arial"/>
      </rPr>
      <t>ABSOLUTE (ABS): The word following the opcode is the address of the operand.</t>
    </r>
  </si>
  <si>
    <r>
      <rPr>
        <sz val="6"/>
        <rFont val="Arial"/>
      </rPr>
      <t>INDIRECT: The word following the opcode is the address of a word which is the address of the operand.</t>
    </r>
  </si>
  <si>
    <r>
      <rPr>
        <sz val="6"/>
        <rFont val="Arial"/>
      </rPr>
      <t>RELATIVE: The byte following the opcode is added (as a signed word) to the Program Counter to give the address of the operand.</t>
    </r>
  </si>
  <si>
    <r>
      <rPr>
        <b/>
        <sz val="6"/>
        <rFont val="Arial"/>
      </rPr>
      <t>Notes:</t>
    </r>
  </si>
  <si>
    <r>
      <rPr>
        <sz val="6"/>
        <rFont val="Arial"/>
      </rPr>
      <t>* Undocumented instruction. The behavior of these opcodes was observed on an Atari 800. It may vary with other 6502-based CPU's.</t>
    </r>
  </si>
  <si>
    <r>
      <rPr>
        <sz val="6"/>
        <rFont val="Arial"/>
      </rPr>
      <t>† Branch instructions take 2 cycles if branch is not taken, 3 cycles if branch is taken within the same page, 4 cycles if branch is taken to another page.</t>
    </r>
  </si>
  <si>
    <r>
      <rPr>
        <sz val="6"/>
        <rFont val="Arial"/>
      </rPr>
      <t>¤ There are multiple opcodes for the JAM instruction: 02, 12, 32, 42, 52, 62, 72, 92, B2, D2, and F2.</t>
    </r>
  </si>
  <si>
    <r>
      <rPr>
        <sz val="6"/>
        <rFont val="Arial"/>
      </rPr>
      <t>§ There are multiple opcodes for the NOP instruction; EA is the official one. For implied mode: 1A, 3A, 5A, 7A, DA, EA, and FA. For immediate mode: 80, 82, 89, C2, and E2. For Zero Page mode:</t>
    </r>
  </si>
  <si>
    <r>
      <rPr>
        <sz val="6"/>
        <rFont val="Arial"/>
      </rPr>
      <t>04, 44, and 64. For Zero Page, X mode: 14, 34, 54, 74, D4, and F4. For Absolute, X mode: 1C, 3C, 5C, 7C, DC, and FC. For Absolute mode: 0C.</t>
    </r>
  </si>
  <si>
    <r>
      <rPr>
        <b/>
        <u/>
        <sz val="8"/>
        <color rgb="FF0000EE"/>
        <rFont val="Arial"/>
      </rPr>
      <t>Back to Atari Technical Information page</t>
    </r>
  </si>
  <si>
    <t>ADC</t>
  </si>
  <si>
    <t>ANC *</t>
  </si>
  <si>
    <t>AND</t>
  </si>
  <si>
    <t>ARR *</t>
  </si>
  <si>
    <t>ASL</t>
  </si>
  <si>
    <t>ASR</t>
  </si>
  <si>
    <t>ASX *</t>
  </si>
  <si>
    <t>AX7 *</t>
  </si>
  <si>
    <t>AXE *</t>
  </si>
  <si>
    <t>BCC</t>
  </si>
  <si>
    <t>BCS</t>
  </si>
  <si>
    <t>BEQ</t>
  </si>
  <si>
    <t>BIT</t>
  </si>
  <si>
    <t>BMI</t>
  </si>
  <si>
    <t>BNE</t>
  </si>
  <si>
    <t>BPL</t>
  </si>
  <si>
    <t>BRK</t>
  </si>
  <si>
    <t>BVC</t>
  </si>
  <si>
    <t>BVS</t>
  </si>
  <si>
    <t>CLC</t>
  </si>
  <si>
    <t>CLD</t>
  </si>
  <si>
    <t>CLI</t>
  </si>
  <si>
    <t>CLV</t>
  </si>
  <si>
    <t>CMP</t>
  </si>
  <si>
    <t>CPX</t>
  </si>
  <si>
    <t>CPY</t>
  </si>
  <si>
    <t>DCP *</t>
  </si>
  <si>
    <t>DEC</t>
  </si>
  <si>
    <t>DEX</t>
  </si>
  <si>
    <t>DEY</t>
  </si>
  <si>
    <t>EOR</t>
  </si>
  <si>
    <t>INC</t>
  </si>
  <si>
    <t>INX</t>
  </si>
  <si>
    <t>INY</t>
  </si>
  <si>
    <t>ISB *</t>
  </si>
  <si>
    <t>JAM *</t>
  </si>
  <si>
    <t>JMP</t>
  </si>
  <si>
    <t>JSR</t>
  </si>
  <si>
    <t>LAS *</t>
  </si>
  <si>
    <t>LAX *</t>
  </si>
  <si>
    <t>LDA</t>
  </si>
  <si>
    <t>LDX</t>
  </si>
  <si>
    <t>LDY</t>
  </si>
  <si>
    <t>LSR</t>
  </si>
  <si>
    <t>NOP</t>
  </si>
  <si>
    <t>ORA</t>
  </si>
  <si>
    <t>PHA</t>
  </si>
  <si>
    <t>PHP</t>
  </si>
  <si>
    <t>PLA</t>
  </si>
  <si>
    <t>PLP</t>
  </si>
  <si>
    <t>RLA *</t>
  </si>
  <si>
    <t>ROL</t>
  </si>
  <si>
    <t>ROR</t>
  </si>
  <si>
    <t>RRA *</t>
  </si>
  <si>
    <t>RTI</t>
  </si>
  <si>
    <t>RTS</t>
  </si>
  <si>
    <t>SAX *</t>
  </si>
  <si>
    <t>SBC SBC *</t>
  </si>
  <si>
    <t>SEC</t>
  </si>
  <si>
    <t>SED</t>
  </si>
  <si>
    <t>SEI</t>
  </si>
  <si>
    <t>SRA *</t>
  </si>
  <si>
    <t>SLO *</t>
  </si>
  <si>
    <t>STA</t>
  </si>
  <si>
    <t>STX</t>
  </si>
  <si>
    <t>STY</t>
  </si>
  <si>
    <t>SX7 *</t>
  </si>
  <si>
    <t>SY7 *</t>
  </si>
  <si>
    <t>TAX</t>
  </si>
  <si>
    <t>TAY</t>
  </si>
  <si>
    <t>TSX</t>
  </si>
  <si>
    <t>TXA</t>
  </si>
  <si>
    <t>TXS</t>
  </si>
  <si>
    <t>TYA</t>
  </si>
  <si>
    <t>XEA *</t>
  </si>
  <si>
    <r>
      <rPr>
        <sz val="12"/>
        <rFont val="Arial"/>
      </rPr>
      <t>XS7 *</t>
    </r>
  </si>
  <si>
    <t>* Undocumented instruction. The behavior of these opcodes was observed on an Atari 800. It may vary with other 6502-based CPU's.</t>
  </si>
  <si>
    <t>Mnemonics</t>
  </si>
  <si>
    <t>from Excel 2013</t>
  </si>
  <si>
    <t>Prozent:</t>
  </si>
  <si>
    <t>Summe OpCodes:</t>
  </si>
  <si>
    <t>Prozent (%):</t>
  </si>
  <si>
    <t>x0</t>
  </si>
  <si>
    <t>x1</t>
  </si>
  <si>
    <t>x2</t>
  </si>
  <si>
    <t>x3</t>
  </si>
  <si>
    <t>x4</t>
  </si>
  <si>
    <t>x5</t>
  </si>
  <si>
    <t>x6</t>
  </si>
  <si>
    <t>x7</t>
  </si>
  <si>
    <t>x8</t>
  </si>
  <si>
    <t>x9</t>
  </si>
  <si>
    <t>xA</t>
  </si>
  <si>
    <t>xB</t>
  </si>
  <si>
    <t>xC</t>
  </si>
  <si>
    <t>xD</t>
  </si>
  <si>
    <t>xE</t>
  </si>
  <si>
    <t>xF</t>
  </si>
  <si>
    <t>0x</t>
  </si>
  <si>
    <t>BRK b</t>
  </si>
  <si>
    <t>ORA (d,X)</t>
  </si>
  <si>
    <t>cop b</t>
  </si>
  <si>
    <t>ora d,S</t>
  </si>
  <si>
    <t>Tsb d</t>
  </si>
  <si>
    <t>ORA d</t>
  </si>
  <si>
    <t>ASL d</t>
  </si>
  <si>
    <t>ora [d]</t>
  </si>
  <si>
    <t>ORA #</t>
  </si>
  <si>
    <t>phd</t>
  </si>
  <si>
    <t>Tsb a</t>
  </si>
  <si>
    <t>ORA a</t>
  </si>
  <si>
    <t>ASL a</t>
  </si>
  <si>
    <t>ora al</t>
  </si>
  <si>
    <t>1x</t>
  </si>
  <si>
    <t>BPL r</t>
  </si>
  <si>
    <t>ORA (d),Y</t>
  </si>
  <si>
    <t>Ora (d)</t>
  </si>
  <si>
    <t>ora (d,S),Y</t>
  </si>
  <si>
    <t>Trb d</t>
  </si>
  <si>
    <t>ORA d,X</t>
  </si>
  <si>
    <t>ASL d,X</t>
  </si>
  <si>
    <t>ora [d],Y</t>
  </si>
  <si>
    <t>ORA a,Y</t>
  </si>
  <si>
    <t>Inc A</t>
  </si>
  <si>
    <t>tcs</t>
  </si>
  <si>
    <t>Trb a</t>
  </si>
  <si>
    <t>ORA a,X</t>
  </si>
  <si>
    <t>ASL a,X</t>
  </si>
  <si>
    <t>ora al,X</t>
  </si>
  <si>
    <t>2x</t>
  </si>
  <si>
    <t>JSR a</t>
  </si>
  <si>
    <t>AND (d,X)</t>
  </si>
  <si>
    <t>jsl al</t>
  </si>
  <si>
    <t>and d,S</t>
  </si>
  <si>
    <t>BIT d</t>
  </si>
  <si>
    <t>AND d</t>
  </si>
  <si>
    <t>ROL d</t>
  </si>
  <si>
    <t>and [d]</t>
  </si>
  <si>
    <t>AND #</t>
  </si>
  <si>
    <t>pld</t>
  </si>
  <si>
    <t>BIT a</t>
  </si>
  <si>
    <t>AND a</t>
  </si>
  <si>
    <t>ROL a</t>
  </si>
  <si>
    <t>and al</t>
  </si>
  <si>
    <t>3x</t>
  </si>
  <si>
    <t>BMI r</t>
  </si>
  <si>
    <t>AND (d),Y</t>
  </si>
  <si>
    <t>And (d)</t>
  </si>
  <si>
    <t>and (d,S),Y</t>
  </si>
  <si>
    <t>Bit d,X</t>
  </si>
  <si>
    <t>AND d,X</t>
  </si>
  <si>
    <t>ROL d,X</t>
  </si>
  <si>
    <t>and [d],Y</t>
  </si>
  <si>
    <t>AND a,Y</t>
  </si>
  <si>
    <t>Dec A</t>
  </si>
  <si>
    <t>tsc</t>
  </si>
  <si>
    <t>Bit a,X</t>
  </si>
  <si>
    <t>AND a,X</t>
  </si>
  <si>
    <t>ROL a,X</t>
  </si>
  <si>
    <t>and al,X</t>
  </si>
  <si>
    <t>4x</t>
  </si>
  <si>
    <t>EOR (d,X)</t>
  </si>
  <si>
    <t>wdm</t>
  </si>
  <si>
    <t>eor d,S</t>
  </si>
  <si>
    <t>mvp s,d</t>
  </si>
  <si>
    <t>EOR d</t>
  </si>
  <si>
    <t>LSR d</t>
  </si>
  <si>
    <t>eor [d]</t>
  </si>
  <si>
    <t>EOR #</t>
  </si>
  <si>
    <t>LSR A</t>
  </si>
  <si>
    <t>phk</t>
  </si>
  <si>
    <t>JMP a</t>
  </si>
  <si>
    <t>EOR a</t>
  </si>
  <si>
    <t>LSR a</t>
  </si>
  <si>
    <t>eor al</t>
  </si>
  <si>
    <t>5x</t>
  </si>
  <si>
    <t>BVC r</t>
  </si>
  <si>
    <t>EOR (d),Y</t>
  </si>
  <si>
    <t>Eor (d)</t>
  </si>
  <si>
    <t>eor (d,S),Y</t>
  </si>
  <si>
    <t>mvn s,d</t>
  </si>
  <si>
    <t>EOR d,X</t>
  </si>
  <si>
    <t>LSR d,X</t>
  </si>
  <si>
    <t>eor [d],Y</t>
  </si>
  <si>
    <t>EOR a,Y</t>
  </si>
  <si>
    <t>Phy</t>
  </si>
  <si>
    <t>tcd</t>
  </si>
  <si>
    <t>jmp al</t>
  </si>
  <si>
    <t>EOR a,X</t>
  </si>
  <si>
    <t>LSR a,X</t>
  </si>
  <si>
    <t>eor al,X</t>
  </si>
  <si>
    <t>6x</t>
  </si>
  <si>
    <t>ADC (d,X)</t>
  </si>
  <si>
    <t>per rl</t>
  </si>
  <si>
    <t>adc d,S</t>
  </si>
  <si>
    <t>Stz d</t>
  </si>
  <si>
    <t>ADC d</t>
  </si>
  <si>
    <t>ROR d</t>
  </si>
  <si>
    <t>adc [d]</t>
  </si>
  <si>
    <t>ADC #</t>
  </si>
  <si>
    <t>rtl</t>
  </si>
  <si>
    <t>JMP (a)</t>
  </si>
  <si>
    <t>ADC a</t>
  </si>
  <si>
    <t>ROR a</t>
  </si>
  <si>
    <t>adc al</t>
  </si>
  <si>
    <t>7x</t>
  </si>
  <si>
    <t>BVS r</t>
  </si>
  <si>
    <t>ADC (d),Y</t>
  </si>
  <si>
    <t>Adc (d)</t>
  </si>
  <si>
    <t>adc (d,S),Y</t>
  </si>
  <si>
    <t>Stz d,X</t>
  </si>
  <si>
    <t>ADC d,X</t>
  </si>
  <si>
    <t>ROR d,X</t>
  </si>
  <si>
    <t>adc [d],Y</t>
  </si>
  <si>
    <t>ADC a,Y</t>
  </si>
  <si>
    <t>Ply</t>
  </si>
  <si>
    <t>tdc</t>
  </si>
  <si>
    <t>Jmp (a,X)</t>
  </si>
  <si>
    <t>ADC a,X</t>
  </si>
  <si>
    <t>ROR a,X</t>
  </si>
  <si>
    <t>adc al,X</t>
  </si>
  <si>
    <t>8x</t>
  </si>
  <si>
    <t>Bra r</t>
  </si>
  <si>
    <t>STA (d,X)</t>
  </si>
  <si>
    <t>brl rl</t>
  </si>
  <si>
    <t>sta d,S</t>
  </si>
  <si>
    <t>STY d</t>
  </si>
  <si>
    <t>STA d</t>
  </si>
  <si>
    <t>STX d</t>
  </si>
  <si>
    <t>sta [d]</t>
  </si>
  <si>
    <t>Bit #</t>
  </si>
  <si>
    <t>phb</t>
  </si>
  <si>
    <t>STY a</t>
  </si>
  <si>
    <t>STA a</t>
  </si>
  <si>
    <t>STX a</t>
  </si>
  <si>
    <t>sta al</t>
  </si>
  <si>
    <t>9x</t>
  </si>
  <si>
    <t>BCC r</t>
  </si>
  <si>
    <t>STA (d),Y</t>
  </si>
  <si>
    <t>Sta (d)</t>
  </si>
  <si>
    <t>sta (d,S),Y</t>
  </si>
  <si>
    <t>STY d,X</t>
  </si>
  <si>
    <t>STA d,X</t>
  </si>
  <si>
    <t>STX d,Y</t>
  </si>
  <si>
    <t>sta [d],Y</t>
  </si>
  <si>
    <t>STA a,Y</t>
  </si>
  <si>
    <t>txy</t>
  </si>
  <si>
    <t>Stz a</t>
  </si>
  <si>
    <t>STA a,X</t>
  </si>
  <si>
    <t>Stz a,X</t>
  </si>
  <si>
    <t>sta al,X</t>
  </si>
  <si>
    <t>Ax</t>
  </si>
  <si>
    <t>LDY #</t>
  </si>
  <si>
    <t>LDA (d,X)</t>
  </si>
  <si>
    <t>LDX #</t>
  </si>
  <si>
    <t>lda d,S</t>
  </si>
  <si>
    <t>LDY d</t>
  </si>
  <si>
    <t>LDA d</t>
  </si>
  <si>
    <t>LDX d</t>
  </si>
  <si>
    <t>lda [d]</t>
  </si>
  <si>
    <t>LDA #</t>
  </si>
  <si>
    <t>plb</t>
  </si>
  <si>
    <t>LDY a</t>
  </si>
  <si>
    <t>LDA a</t>
  </si>
  <si>
    <t>LDX a</t>
  </si>
  <si>
    <t>lda al</t>
  </si>
  <si>
    <t>Bx</t>
  </si>
  <si>
    <t>BCS r</t>
  </si>
  <si>
    <t>LDA (d),Y</t>
  </si>
  <si>
    <t>Lda (d)</t>
  </si>
  <si>
    <t>lda (d,S),Y</t>
  </si>
  <si>
    <t>LDY d,X</t>
  </si>
  <si>
    <t>LDA d,X</t>
  </si>
  <si>
    <t>LDX d,Y</t>
  </si>
  <si>
    <t>lda [d],Y</t>
  </si>
  <si>
    <t>LDA a,Y</t>
  </si>
  <si>
    <t>tyx</t>
  </si>
  <si>
    <t>LDY a,X</t>
  </si>
  <si>
    <t>LDA a,X</t>
  </si>
  <si>
    <t>LDX a,Y</t>
  </si>
  <si>
    <t>lda al,X</t>
  </si>
  <si>
    <t>Cx</t>
  </si>
  <si>
    <t>CPY #</t>
  </si>
  <si>
    <t>CMP (d,X)</t>
  </si>
  <si>
    <t>rep #</t>
  </si>
  <si>
    <t>cmp d,S</t>
  </si>
  <si>
    <t>CPY d</t>
  </si>
  <si>
    <t>CMP d</t>
  </si>
  <si>
    <t>DEC d</t>
  </si>
  <si>
    <t>cmp [d]</t>
  </si>
  <si>
    <t>CMP #</t>
  </si>
  <si>
    <t>wai</t>
  </si>
  <si>
    <t>CPY a</t>
  </si>
  <si>
    <t>CMP a</t>
  </si>
  <si>
    <t>DEC a</t>
  </si>
  <si>
    <t>cmp al</t>
  </si>
  <si>
    <t>Dx</t>
  </si>
  <si>
    <t>BNE r</t>
  </si>
  <si>
    <t>CMP (d),Y</t>
  </si>
  <si>
    <t>Cmp (d)</t>
  </si>
  <si>
    <t>cmp (d,S),Y</t>
  </si>
  <si>
    <t>pei d</t>
  </si>
  <si>
    <t>CMP d,X</t>
  </si>
  <si>
    <t>DEC d,X</t>
  </si>
  <si>
    <t>cmp [d],Y</t>
  </si>
  <si>
    <t>CMP a,Y</t>
  </si>
  <si>
    <t>Phx</t>
  </si>
  <si>
    <t>stp</t>
  </si>
  <si>
    <t>jml (a)</t>
  </si>
  <si>
    <t>CMP a,X</t>
  </si>
  <si>
    <t>DEC a,X</t>
  </si>
  <si>
    <t>cmp al,X</t>
  </si>
  <si>
    <t>Ex</t>
  </si>
  <si>
    <t>CPX #</t>
  </si>
  <si>
    <t>SBC (d,X)</t>
  </si>
  <si>
    <t>sep #</t>
  </si>
  <si>
    <t>sbc d,S</t>
  </si>
  <si>
    <t>CPX d</t>
  </si>
  <si>
    <t>SBC d</t>
  </si>
  <si>
    <t>INC d</t>
  </si>
  <si>
    <t>sbc [d]</t>
  </si>
  <si>
    <t>SBC #</t>
  </si>
  <si>
    <t>xba</t>
  </si>
  <si>
    <t>CPX a</t>
  </si>
  <si>
    <t>SBC a</t>
  </si>
  <si>
    <t>INC a</t>
  </si>
  <si>
    <t>sbc al</t>
  </si>
  <si>
    <t>Fx</t>
  </si>
  <si>
    <t>BEQ r</t>
  </si>
  <si>
    <t>SBC (d),Y</t>
  </si>
  <si>
    <t>Sbc (d)</t>
  </si>
  <si>
    <t>sbc (d,S),Y</t>
  </si>
  <si>
    <t>pea a</t>
  </si>
  <si>
    <t>SBC d,X</t>
  </si>
  <si>
    <t>INC d,X</t>
  </si>
  <si>
    <t>sbc [d],Y</t>
  </si>
  <si>
    <t>SBC a,Y</t>
  </si>
  <si>
    <t>Plx</t>
  </si>
  <si>
    <t>xce</t>
  </si>
  <si>
    <t>jsr (a,X)</t>
  </si>
  <si>
    <t>SBC a,X</t>
  </si>
  <si>
    <t>INC a,X</t>
  </si>
  <si>
    <t>sbc al,X</t>
  </si>
  <si>
    <t>6502, 65C02, and 65C816</t>
  </si>
  <si>
    <t>65C02 and 65C816</t>
  </si>
  <si>
    <t>65C816</t>
  </si>
  <si>
    <t>alle Atari</t>
  </si>
  <si>
    <t>XL / XE</t>
  </si>
  <si>
    <t>DATA MOVEMENT</t>
  </si>
  <si>
    <t>AA</t>
  </si>
  <si>
    <t>BA</t>
  </si>
  <si>
    <t>9A</t>
  </si>
  <si>
    <t>A9</t>
  </si>
  <si>
    <t>A2</t>
  </si>
  <si>
    <t>A8</t>
  </si>
  <si>
    <t>8A</t>
  </si>
  <si>
    <t>Register to register transfer</t>
  </si>
  <si>
    <t>Load constant into memory</t>
  </si>
  <si>
    <t>Transfer A to Y</t>
  </si>
  <si>
    <t>A0</t>
  </si>
  <si>
    <t>Transfer A to X</t>
  </si>
  <si>
    <t>Transfer S to X</t>
  </si>
  <si>
    <t>Transfer X to A</t>
  </si>
  <si>
    <t>STX Store Register X</t>
  </si>
  <si>
    <t>TAY Transfer Accumulator to Register Y</t>
  </si>
  <si>
    <t>TSX Transfer Register SP to Register X</t>
  </si>
  <si>
    <t>TXA Transfer Register X to Accumulator</t>
  </si>
  <si>
    <t>TXS Transfer Register X to Register SP</t>
  </si>
  <si>
    <t>TYA Transfer Register Y to Accumulator</t>
  </si>
  <si>
    <t>SBC</t>
  </si>
  <si>
    <t>ADC Add Memory to Accumulator with Carry</t>
  </si>
  <si>
    <t>AND AND Accumulator with Memory</t>
  </si>
  <si>
    <t>ASL Shift Left (Accumulator or Memory)</t>
  </si>
  <si>
    <t>BCC Branch if Carry Clear</t>
  </si>
  <si>
    <t>BCS Branch if Carry Set</t>
  </si>
  <si>
    <t>BEQ Branch if Result = Zero</t>
  </si>
  <si>
    <t>BIT Test Memory Against Accumulator</t>
  </si>
  <si>
    <t>BMI Branch if Minus Result</t>
  </si>
  <si>
    <t>BNE Branch if Result ≠ Zero</t>
  </si>
  <si>
    <t>BPL Branch on Plus Result</t>
  </si>
  <si>
    <t>BRK Break</t>
  </si>
  <si>
    <t>BVC Branch if V Flag Clear</t>
  </si>
  <si>
    <t>BVS Branch if V Flag Set</t>
  </si>
  <si>
    <t>CLC Clear Carry Flag</t>
  </si>
  <si>
    <t>CLD Clear Decimal Mode Flag</t>
  </si>
  <si>
    <t>CLI Clear Interrupt Disable flag (Enable Interrupt)</t>
  </si>
  <si>
    <t>CLV Clear V Flag</t>
  </si>
  <si>
    <t>CMP Compare Accumulator and Memory</t>
  </si>
  <si>
    <t>CPX Compare Register X and Memory</t>
  </si>
  <si>
    <t>CPY Compare Register Y and Memory</t>
  </si>
  <si>
    <t>DEC Decrement Memory</t>
  </si>
  <si>
    <t>DEX Decrement Register X</t>
  </si>
  <si>
    <t>DEY Decrement Register Y</t>
  </si>
  <si>
    <t>EOR Exclusive-OR Accumulator with Memory</t>
  </si>
  <si>
    <t>INC Increment Memory</t>
  </si>
  <si>
    <t>INX Increment Register X</t>
  </si>
  <si>
    <t>INY Increment Register Y</t>
  </si>
  <si>
    <t>JMP Jump to New Location</t>
  </si>
  <si>
    <t>JSR Jump to Subroutine</t>
  </si>
  <si>
    <t>LDA Load Accumulator</t>
  </si>
  <si>
    <t>LDX Load Register X</t>
  </si>
  <si>
    <t>LDY Load Register Y</t>
  </si>
  <si>
    <t>LSR Shift Right (Accumulator or Memory)</t>
  </si>
  <si>
    <t>NOP No Operation</t>
  </si>
  <si>
    <t>ORA OR Accumulator with Memory</t>
  </si>
  <si>
    <t>PHA Push Accumulator on Stack</t>
  </si>
  <si>
    <t>PHP Push Processor Status Register (P) onto Stack</t>
  </si>
  <si>
    <t>PLA Pull Accumulator from Stack</t>
  </si>
  <si>
    <t>PLP Pull Processor Status Register (P) from Stack</t>
  </si>
  <si>
    <t>ROL Rotate Left (Accumulator or Memory)</t>
  </si>
  <si>
    <t>ROR Rotate Right (Accumulator or Memory)</t>
  </si>
  <si>
    <t>RTI Return from Interrupt</t>
  </si>
  <si>
    <t>RTS Return from Subroutine</t>
  </si>
  <si>
    <t>SBC Subtract Memory from Accumulator with Borrow</t>
  </si>
  <si>
    <t>SEC Set Carry Flag</t>
  </si>
  <si>
    <t>SED Set Decimal Mode Flag</t>
  </si>
  <si>
    <t>SEI Set Interrupt Disable Flag (Disable Interrupt)</t>
  </si>
  <si>
    <t>STA Store Accumulator</t>
  </si>
  <si>
    <t>STY Store Register Y</t>
  </si>
  <si>
    <t>TAX Transfer Accumulator to Register X</t>
  </si>
  <si>
    <t>Assembler Editor</t>
  </si>
  <si>
    <t>DYADIC ARITHMETIC</t>
  </si>
  <si>
    <t>AMAC Befehlssatz:</t>
  </si>
  <si>
    <t>#nn</t>
  </si>
  <si>
    <t>Load register from memory</t>
  </si>
  <si>
    <t>A5</t>
  </si>
  <si>
    <t>zz</t>
  </si>
  <si>
    <t>B5</t>
  </si>
  <si>
    <t>zz,X</t>
  </si>
  <si>
    <t>A1</t>
  </si>
  <si>
    <t>(zz,X)</t>
  </si>
  <si>
    <t>B1</t>
  </si>
  <si>
    <t>(zz),Y</t>
  </si>
  <si>
    <t>AD</t>
  </si>
  <si>
    <t>mmmm</t>
  </si>
  <si>
    <t>BD</t>
  </si>
  <si>
    <t>mmmm,X</t>
  </si>
  <si>
    <t>B9</t>
  </si>
  <si>
    <t>mmmm,Y</t>
  </si>
  <si>
    <t>A6</t>
  </si>
  <si>
    <t>B6</t>
  </si>
  <si>
    <t>zz,Y</t>
  </si>
  <si>
    <t>AE</t>
  </si>
  <si>
    <t>BE</t>
  </si>
  <si>
    <t>A4</t>
  </si>
  <si>
    <t>B4</t>
  </si>
  <si>
    <t>AC</t>
  </si>
  <si>
    <t>BC</t>
  </si>
  <si>
    <t>Store register into memory</t>
  </si>
  <si>
    <t>8D</t>
  </si>
  <si>
    <t>9D</t>
  </si>
  <si>
    <t>8E</t>
  </si>
  <si>
    <t>8C</t>
  </si>
  <si>
    <t>Stack load/stores</t>
  </si>
  <si>
    <t>;Push accumulator</t>
  </si>
  <si>
    <t>;Push processor status</t>
  </si>
  <si>
    <t>;Pop accumulator</t>
  </si>
  <si>
    <t>;Pop processor status</t>
  </si>
  <si>
    <t>Add operand and carry</t>
  </si>
  <si>
    <t>6D</t>
  </si>
  <si>
    <t>7D</t>
  </si>
  <si>
    <t>Subtract operand and borrow</t>
  </si>
  <si>
    <t>E9</t>
  </si>
  <si>
    <t>ES</t>
  </si>
  <si>
    <t>FS</t>
  </si>
  <si>
    <t>E1</t>
  </si>
  <si>
    <t>F1</t>
  </si>
  <si>
    <t>ED</t>
  </si>
  <si>
    <t>FD</t>
  </si>
  <si>
    <t>F9</t>
  </si>
  <si>
    <t>Compare 8-bit operand with accumulator</t>
  </si>
  <si>
    <t>Set flags as if subtracting, but do not alter accumulator</t>
  </si>
  <si>
    <t>C9</t>
  </si>
  <si>
    <t>C5</t>
  </si>
  <si>
    <t>D5</t>
  </si>
  <si>
    <t>C1</t>
  </si>
  <si>
    <t>D1</t>
  </si>
  <si>
    <t>CD</t>
  </si>
  <si>
    <t>DD</t>
  </si>
  <si>
    <t>D9</t>
  </si>
  <si>
    <t>Compare 8-bit operand with index register</t>
  </si>
  <si>
    <t>E0</t>
  </si>
  <si>
    <t>E4</t>
  </si>
  <si>
    <t>EC</t>
  </si>
  <si>
    <t>C0</t>
  </si>
  <si>
    <t>C4</t>
  </si>
  <si>
    <t>CC</t>
  </si>
  <si>
    <t>MONADIC ARITHMETIC</t>
  </si>
  <si>
    <t>Decrement by 1</t>
  </si>
  <si>
    <t>C6</t>
  </si>
  <si>
    <t>D6</t>
  </si>
  <si>
    <t>CE</t>
  </si>
  <si>
    <t>DE</t>
  </si>
  <si>
    <t>CA</t>
  </si>
  <si>
    <t>Increment by 1</t>
  </si>
  <si>
    <t>E6</t>
  </si>
  <si>
    <t>F6</t>
  </si>
  <si>
    <t>EE</t>
  </si>
  <si>
    <t>FE</t>
  </si>
  <si>
    <t>E8</t>
  </si>
  <si>
    <t>C8</t>
  </si>
  <si>
    <t>Arithmetic control</t>
  </si>
  <si>
    <t>;Clear carry flag</t>
  </si>
  <si>
    <t>D8</t>
  </si>
  <si>
    <t>;Clear decimal mode</t>
  </si>
  <si>
    <t>B8</t>
  </si>
  <si>
    <t>;Set overflow flag</t>
  </si>
  <si>
    <t>;Set carry flag</t>
  </si>
  <si>
    <t>F8</t>
  </si>
  <si>
    <t>;Set decimal mode</t>
  </si>
  <si>
    <t>DYADIC LOGICAL/BOOLEAN OPERATIONS</t>
  </si>
  <si>
    <t>8-bit logical product, conjunction</t>
  </si>
  <si>
    <t>(zz), Y</t>
  </si>
  <si>
    <t>2D</t>
  </si>
  <si>
    <t>mm mm</t>
  </si>
  <si>
    <t>3D</t>
  </si>
  <si>
    <t>Logical sum, disjunction, inclusive OR</t>
  </si>
  <si>
    <t>0D</t>
  </si>
  <si>
    <t>1D</t>
  </si>
  <si>
    <t>Logical difference, inequivalence, exclusive OR</t>
  </si>
  <si>
    <t>4D</t>
  </si>
  <si>
    <t>5D</t>
  </si>
  <si>
    <t>Logical compare</t>
  </si>
  <si>
    <t>Set flags as follows:</t>
  </si>
  <si>
    <t>Z=1 if A AND mem = 0</t>
  </si>
  <si>
    <t>Z=O if A AND mem = 1</t>
  </si>
  <si>
    <t>S=bit 7 of mem</t>
  </si>
  <si>
    <t>V=bit 6 of mem</t>
  </si>
  <si>
    <t>(mem = mmmm or zz)</t>
  </si>
  <si>
    <t>2C</t>
  </si>
  <si>
    <t>ROTATE AND SHIFT</t>
  </si>
  <si>
    <t>Arithmetic shift left</t>
  </si>
  <si>
    <t>0A</t>
  </si>
  <si>
    <t>A</t>
  </si>
  <si>
    <t>0E</t>
  </si>
  <si>
    <t>1E</t>
  </si>
  <si>
    <t>Logical shift right</t>
  </si>
  <si>
    <t>4A</t>
  </si>
  <si>
    <t>4E</t>
  </si>
  <si>
    <t>5E</t>
  </si>
  <si>
    <t>Rotate left</t>
  </si>
  <si>
    <t>2A</t>
  </si>
  <si>
    <t>2E</t>
  </si>
  <si>
    <t>3E</t>
  </si>
  <si>
    <t>Rotate right</t>
  </si>
  <si>
    <t>6A</t>
  </si>
  <si>
    <t>6E</t>
  </si>
  <si>
    <t>7E</t>
  </si>
  <si>
    <t>JUMPS</t>
  </si>
  <si>
    <t>;If carry clear</t>
  </si>
  <si>
    <t>B0</t>
  </si>
  <si>
    <t>; If carry set</t>
  </si>
  <si>
    <t>F0</t>
  </si>
  <si>
    <t>;If equal (=O)</t>
  </si>
  <si>
    <t>;If minus</t>
  </si>
  <si>
    <t>D0</t>
  </si>
  <si>
    <t>;If not equal (&lt;&gt;0)</t>
  </si>
  <si>
    <t>;If plus</t>
  </si>
  <si>
    <t>;If overflow clear</t>
  </si>
  <si>
    <t>;If overflow set</t>
  </si>
  <si>
    <t>4C</t>
  </si>
  <si>
    <t>6C</t>
  </si>
  <si>
    <t>(mmmm)</t>
  </si>
  <si>
    <t>CALL SUBROUTINE</t>
  </si>
  <si>
    <t>;Software interrupt</t>
  </si>
  <si>
    <t>mmmm;Jump subroutine</t>
  </si>
  <si>
    <t>RETURN FROM SUBROUTINE</t>
  </si>
  <si>
    <t>;Return from interrupt</t>
  </si>
  <si>
    <t>;Return from subroutine</t>
  </si>
  <si>
    <t>MISCELLANEOUS CPU CONTROL</t>
  </si>
  <si>
    <t>;Clear interrupt mask (El)</t>
  </si>
  <si>
    <t>EA</t>
  </si>
  <si>
    <t>;Set interrupt mask (DI)</t>
  </si>
  <si>
    <t>Alphabetic:</t>
  </si>
  <si>
    <t>Unsorted:</t>
  </si>
  <si>
    <t>Alphabetic without duplicates:</t>
  </si>
  <si>
    <t>page 42 in the manual</t>
  </si>
  <si>
    <t>BCC/BGE*</t>
  </si>
  <si>
    <t>BCS/BLT*</t>
  </si>
  <si>
    <t>EASMD #</t>
  </si>
  <si>
    <t>130XE Macro-Assembler #</t>
  </si>
  <si>
    <t># OpCodes not in manual =&gt; assumption of standard MOS 6502 commands</t>
  </si>
  <si>
    <t>$C000 for Mosaic Card</t>
  </si>
  <si>
    <r>
      <t xml:space="preserve">CHAPTER 7:   </t>
    </r>
    <r>
      <rPr>
        <b/>
        <sz val="18"/>
        <color rgb="FFA62626"/>
        <rFont val="Arial Black"/>
      </rPr>
      <t>ADDED 65C02 INSTRUCTIONS</t>
    </r>
  </si>
  <si>
    <t>MAC/65 as originally produced, supported the "standard" 6502 instruction set as well as the directives and addressing mode designators recommended by MOS Technology (the originators of the 6502 chip).</t>
  </si>
  <si>
    <t xml:space="preserve">This version of MAC/65 supports all features of the original version along with added support for one of the more popular enhanced versions of the 6502 chip. In particular, MAC/65 supports all new instructions and addressing modes available on the 65C02 chip as produced by NCR Corporation. We describe here the primary added addressing mode, the instruction with variants added, and the completely new instructions. But before we start, we should note that these instructions would only work properly on your computer if you have installed an NCR 65C02 in place of the 6502 which came in the machine as purchase. Also, remember that a program using these instructions may work great in your machine. It will not work properly in your friend's machine unless he/she also installs a 65C02. </t>
  </si>
  <si>
    <t>chapter 6       </t>
  </si>
  <si>
    <t>Table of Contents</t>
  </si>
  <si>
    <r>
      <t>Section 7.1</t>
    </r>
    <r>
      <rPr>
        <sz val="10"/>
        <color rgb="FF000000"/>
        <rFont val="Times New Roman"/>
        <charset val="204"/>
      </rPr>
      <t xml:space="preserve"> </t>
    </r>
    <r>
      <rPr>
        <b/>
        <sz val="14"/>
        <color rgb="FF4646B6"/>
        <rFont val="Courier New"/>
      </rPr>
      <t>  (A Major Added Addressing Mode)</t>
    </r>
  </si>
  <si>
    <t>The standard 6502 chip supports two forms of indirect addressing for what might be considered its primary instructions. The forms appear in assembly listings as:</t>
  </si>
  <si>
    <t>  lda (indirect,X)</t>
  </si>
  <si>
    <t>    and</t>
  </si>
  <si>
    <t>  lda (indirect,Y)</t>
  </si>
  <si>
    <t>(where "lda" is only one of several valid mnemonics that can be used with these addressing modes).</t>
  </si>
  <si>
    <t>The latter of these modes, often referred to as the "indirect-Y" mode, is perhaps the most useful and flexible of all 6502 addressing modes. And, yet, it suffers from one flaw: it ties up two registers (A and Y). And, as importantly, probably a full 50% or more of the time the Y-register is loaded with zero before instructions in this mode are executed.</t>
  </si>
  <si>
    <t>The NCR 6502 instructions set as supported by MAC/65 provides a help here: You may code instructions allowing Indirect-Y addressing in "Indirect" mode as well. With Indirect mode, the assembler format is simply</t>
  </si>
  <si>
    <t>  lda (indirect)</t>
  </si>
  <si>
    <t>where, as with Indirect-Y, the indirect location must be in zero page.</t>
  </si>
  <si>
    <t>Generally, the effect of using this instruction will be the same as coding the sequence:</t>
  </si>
  <si>
    <t>  LDY #0</t>
  </si>
  <si>
    <t>  lda (indirect),Y</t>
  </si>
  <si>
    <t>EXCEPTING that the Y-register remains intact and untouched and may be used for other purposes. The following, then, are ALL of the 65C02 instructions which allow and support this new addressing mode:</t>
  </si>
  <si>
    <t>  ADC (indirect)  ;ADd with Carry</t>
  </si>
  <si>
    <t>  AND (indirect)  ;bit wise AND</t>
  </si>
  <si>
    <t>  CMP (indirect)  ;compare with A-reg</t>
  </si>
  <si>
    <t>  EOR (indirect)  ;Exclusive OR</t>
  </si>
  <si>
    <t>  LDA (indirect)  ;LoaD the A-register</t>
  </si>
  <si>
    <t>  ORA (indirect)  ;inclusive OR</t>
  </si>
  <si>
    <t>  SBC (indirect)  ;SuBtract with Carry</t>
  </si>
  <si>
    <t>  STA (indirect)  ;STore the A-register</t>
  </si>
  <si>
    <t xml:space="preserve">REMINDER: while the "indirect" location may be any zero page location, you should probably restrict yourself to the available locations documented in the DDT manual. </t>
  </si>
  <si>
    <t xml:space="preserve">BRA </t>
  </si>
  <si>
    <t>DEA</t>
  </si>
  <si>
    <t>INA</t>
  </si>
  <si>
    <t>PHX</t>
  </si>
  <si>
    <t>PHY</t>
  </si>
  <si>
    <t>PLX</t>
  </si>
  <si>
    <t>PLY</t>
  </si>
  <si>
    <t xml:space="preserve">STZ </t>
  </si>
  <si>
    <t>TRB</t>
  </si>
  <si>
    <t>TSB</t>
  </si>
  <si>
    <t>6502C</t>
  </si>
  <si>
    <t>6502C only</t>
  </si>
  <si>
    <t>absolute</t>
  </si>
  <si>
    <t>absolute, X</t>
  </si>
  <si>
    <t>zeropage</t>
  </si>
  <si>
    <t>zeropage,X</t>
  </si>
  <si>
    <t>(indirect) ADd with Carry</t>
  </si>
  <si>
    <t>(indirect) bitwise AND</t>
  </si>
  <si>
    <t>(indirect) LoaD the A-register</t>
  </si>
  <si>
    <t>(indirect) inclusive OR</t>
  </si>
  <si>
    <t>(indirect) SuBtract with Carry</t>
  </si>
  <si>
    <t>(indirect) STore the A-register</t>
  </si>
  <si>
    <t>absolute,X</t>
  </si>
  <si>
    <t>(indirect,X)</t>
  </si>
  <si>
    <t>BRA</t>
  </si>
  <si>
    <t>addr</t>
  </si>
  <si>
    <t>STZ</t>
  </si>
  <si>
    <t>PusH X onto CPU stack</t>
  </si>
  <si>
    <t>PusH Y onto CPU stack</t>
  </si>
  <si>
    <t>PulL X from CPU stack</t>
  </si>
  <si>
    <t>PulL Y from CPU stack</t>
  </si>
  <si>
    <t>DEcrement Accumulator</t>
  </si>
  <si>
    <t>where addr must be in the range *-126 to *+129</t>
  </si>
  <si>
    <t>(* is the current value of the location counter)</t>
  </si>
  <si>
    <t>(indirect) Exclusive OR</t>
  </si>
  <si>
    <t>(indirect) compare with A-register</t>
  </si>
  <si>
    <t>INcrement Accumulator</t>
  </si>
  <si>
    <t xml:space="preserve">LDA </t>
  </si>
  <si>
    <t>! OpCodes for 65C02 processors on</t>
  </si>
  <si>
    <t>TSB !</t>
  </si>
  <si>
    <t>TRB !</t>
  </si>
  <si>
    <t>STZ !</t>
  </si>
  <si>
    <t>PLY !</t>
  </si>
  <si>
    <t>PLX !</t>
  </si>
  <si>
    <t>PHX !</t>
  </si>
  <si>
    <t>PHY !</t>
  </si>
  <si>
    <t>INA !</t>
  </si>
  <si>
    <t>DEA !</t>
  </si>
  <si>
    <t>BRA !</t>
  </si>
  <si>
    <t>Summe: 86</t>
  </si>
  <si>
    <t>65C02</t>
  </si>
  <si>
    <t>D2</t>
  </si>
  <si>
    <t>B2</t>
  </si>
  <si>
    <t>1A</t>
  </si>
  <si>
    <t>3A</t>
  </si>
  <si>
    <t>0C</t>
  </si>
  <si>
    <t>1C</t>
  </si>
  <si>
    <t>04</t>
  </si>
  <si>
    <t>DA</t>
  </si>
  <si>
    <t>FA</t>
  </si>
  <si>
    <t>5A</t>
  </si>
  <si>
    <t>7A</t>
  </si>
  <si>
    <t>7C</t>
  </si>
  <si>
    <t>F2</t>
  </si>
  <si>
    <t>#</t>
  </si>
  <si>
    <t>fehlt!!!</t>
  </si>
  <si>
    <t>3C</t>
  </si>
  <si>
    <t>3F</t>
  </si>
  <si>
    <t>9C</t>
  </si>
  <si>
    <t>9E</t>
  </si>
  <si>
    <t>plus</t>
  </si>
  <si>
    <t>Summe:</t>
  </si>
  <si>
    <t>Befehle</t>
  </si>
  <si>
    <t>151 Befehle</t>
  </si>
  <si>
    <t>177 Befehle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</si>
</sst>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0"/>
      <color rgb="FF000000"/>
      <name val="Times New Roman"/>
      <charset val="204"/>
    </font>
    <font>
      <b/>
      <sz val="12"/>
      <name val="Arial"/>
    </font>
    <font>
      <sz val="8"/>
      <color rgb="FF000000"/>
      <name val="Arial"/>
      <family val="2"/>
    </font>
    <font>
      <sz val="8"/>
      <name val="Arial"/>
    </font>
    <font>
      <b/>
      <sz val="8"/>
      <name val="Arial"/>
    </font>
    <font>
      <sz val="8"/>
      <name val="Times New Roman"/>
      <family val="1"/>
    </font>
    <font>
      <sz val="14"/>
      <name val="Times New Roman"/>
      <family val="1"/>
    </font>
    <font>
      <sz val="14"/>
      <name val="Arial"/>
    </font>
    <font>
      <sz val="12"/>
      <color rgb="FF3F3F76"/>
      <name val="Calibri"/>
      <family val="2"/>
      <scheme val="minor"/>
    </font>
    <font>
      <b/>
      <sz val="12"/>
      <color rgb="FF3F3F3F"/>
      <name val="Calibri"/>
      <family val="2"/>
      <scheme val="minor"/>
    </font>
    <font>
      <sz val="12"/>
      <color rgb="FF000000"/>
      <name val="Arial"/>
    </font>
    <font>
      <sz val="16"/>
      <color rgb="FF000000"/>
      <name val="Arial"/>
    </font>
    <font>
      <b/>
      <sz val="16"/>
      <color rgb="FF000000"/>
      <name val="Arial"/>
    </font>
    <font>
      <u/>
      <sz val="10"/>
      <color theme="10"/>
      <name val="Times New Roman"/>
      <charset val="204"/>
    </font>
    <font>
      <u/>
      <sz val="10"/>
      <color theme="11"/>
      <name val="Times New Roman"/>
      <charset val="204"/>
    </font>
    <font>
      <b/>
      <sz val="16"/>
      <color rgb="FF3F3F3F"/>
      <name val="Arial"/>
    </font>
    <font>
      <sz val="16"/>
      <color rgb="FF3F3F76"/>
      <name val="Arial"/>
    </font>
    <font>
      <sz val="12"/>
      <name val="Arial"/>
    </font>
    <font>
      <b/>
      <sz val="11"/>
      <name val="Arial"/>
    </font>
    <font>
      <sz val="6"/>
      <name val="Arial"/>
    </font>
    <font>
      <sz val="6"/>
      <color rgb="FF000000"/>
      <name val="Arial"/>
      <family val="2"/>
    </font>
    <font>
      <sz val="5"/>
      <name val="Arial"/>
    </font>
    <font>
      <b/>
      <sz val="6"/>
      <name val="Arial"/>
    </font>
    <font>
      <b/>
      <u/>
      <sz val="8"/>
      <color rgb="FF0000EE"/>
      <name val="Arial"/>
    </font>
    <font>
      <sz val="12"/>
      <color rgb="FF000000"/>
      <name val="Times New Roman"/>
      <charset val="204"/>
    </font>
    <font>
      <b/>
      <sz val="14"/>
      <color rgb="FF000000"/>
      <name val="Arial"/>
    </font>
    <font>
      <b/>
      <sz val="12"/>
      <color rgb="FF000000"/>
      <name val="Arial"/>
    </font>
    <font>
      <b/>
      <sz val="18"/>
      <color rgb="FF366636"/>
      <name val="Arial"/>
    </font>
    <font>
      <b/>
      <sz val="18"/>
      <color rgb="FFA62626"/>
      <name val="Arial Black"/>
    </font>
    <font>
      <b/>
      <sz val="12"/>
      <color rgb="FF080850"/>
      <name val="Courier"/>
    </font>
    <font>
      <b/>
      <sz val="14"/>
      <color rgb="FF4646B6"/>
      <name val="Courier New"/>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6"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1DDF06"/>
        <bgColor indexed="64"/>
      </patternFill>
    </fill>
    <fill>
      <patternFill patternType="solid">
        <fgColor rgb="FFF0F0B0"/>
        <bgColor indexed="64"/>
      </patternFill>
    </fill>
    <fill>
      <patternFill patternType="solid">
        <fgColor rgb="FFC189FF"/>
        <bgColor indexed="64"/>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style="thin">
        <color rgb="FFD8D8D8"/>
      </left>
      <right style="thin">
        <color rgb="FF474747"/>
      </right>
      <top style="thin">
        <color rgb="FFD8D8D8"/>
      </top>
      <bottom style="thin">
        <color rgb="FF474747"/>
      </bottom>
      <diagonal/>
    </border>
    <border>
      <left style="thin">
        <color rgb="FF474747"/>
      </left>
      <right/>
      <top style="thin">
        <color rgb="FFD8D8D8"/>
      </top>
      <bottom style="thin">
        <color rgb="FF474747"/>
      </bottom>
      <diagonal/>
    </border>
    <border>
      <left/>
      <right/>
      <top style="thin">
        <color rgb="FFD8D8D8"/>
      </top>
      <bottom style="thin">
        <color rgb="FF474747"/>
      </bottom>
      <diagonal/>
    </border>
    <border>
      <left/>
      <right style="thin">
        <color rgb="FF474747"/>
      </right>
      <top style="thin">
        <color rgb="FFD8D8D8"/>
      </top>
      <bottom style="thin">
        <color rgb="FF474747"/>
      </bottom>
      <diagonal/>
    </border>
    <border>
      <left style="thin">
        <color rgb="FFD8D8D8"/>
      </left>
      <right style="thin">
        <color rgb="FF474747"/>
      </right>
      <top style="thin">
        <color rgb="FF474747"/>
      </top>
      <bottom style="thin">
        <color rgb="FF474747"/>
      </bottom>
      <diagonal/>
    </border>
    <border>
      <left style="thin">
        <color rgb="FF474747"/>
      </left>
      <right style="thin">
        <color rgb="FF474747"/>
      </right>
      <top style="thin">
        <color rgb="FF474747"/>
      </top>
      <bottom style="thin">
        <color rgb="FF474747"/>
      </bottom>
      <diagonal/>
    </border>
    <border>
      <left style="thin">
        <color rgb="FFD8D8D8"/>
      </left>
      <right style="thin">
        <color rgb="FF474747"/>
      </right>
      <top style="thin">
        <color rgb="FF474747"/>
      </top>
      <bottom style="thin">
        <color rgb="FFD8D8D8"/>
      </bottom>
      <diagonal/>
    </border>
    <border>
      <left style="thin">
        <color rgb="FF474747"/>
      </left>
      <right style="thin">
        <color rgb="FF474747"/>
      </right>
      <top style="thin">
        <color rgb="FF474747"/>
      </top>
      <bottom style="thin">
        <color rgb="FFD8D8D8"/>
      </bottom>
      <diagonal/>
    </border>
    <border>
      <left style="thin">
        <color rgb="FF000000"/>
      </left>
      <right style="thin">
        <color rgb="FF000000"/>
      </right>
      <top style="thin">
        <color rgb="FF000000"/>
      </top>
      <bottom style="thin">
        <color rgb="FF000000"/>
      </bottom>
      <diagonal/>
    </border>
    <border>
      <left style="thin">
        <color rgb="FFD8D8D8"/>
      </left>
      <right style="thin">
        <color rgb="FF474747"/>
      </right>
      <top style="thin">
        <color rgb="FF474747"/>
      </top>
      <bottom/>
      <diagonal/>
    </border>
  </borders>
  <cellStyleXfs count="227">
    <xf numFmtId="0" fontId="0" fillId="0" borderId="0"/>
    <xf numFmtId="0" fontId="8" fillId="2" borderId="4" applyNumberFormat="0" applyAlignment="0" applyProtection="0"/>
    <xf numFmtId="0" fontId="9" fillId="3" borderId="5" applyNumberFormat="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90">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10" fillId="0" borderId="0" xfId="0" applyFont="1" applyFill="1" applyBorder="1" applyAlignment="1">
      <alignment horizontal="left" vertical="top"/>
    </xf>
    <xf numFmtId="0" fontId="10"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left" vertical="top"/>
    </xf>
    <xf numFmtId="0" fontId="10" fillId="0" borderId="0" xfId="0" applyFont="1" applyFill="1" applyBorder="1" applyAlignment="1">
      <alignment horizontal="right" vertical="center"/>
    </xf>
    <xf numFmtId="0" fontId="10" fillId="0" borderId="0" xfId="0" applyFont="1" applyFill="1" applyBorder="1" applyAlignment="1">
      <alignment horizontal="right" vertical="top"/>
    </xf>
    <xf numFmtId="49" fontId="11" fillId="0" borderId="0" xfId="0" applyNumberFormat="1" applyFont="1" applyFill="1" applyBorder="1" applyAlignment="1">
      <alignment horizontal="center" vertical="center"/>
    </xf>
    <xf numFmtId="0" fontId="15" fillId="3" borderId="5" xfId="2" applyFont="1" applyAlignment="1">
      <alignment horizontal="center" vertical="center"/>
    </xf>
    <xf numFmtId="0" fontId="16" fillId="2" borderId="4" xfId="1" applyFont="1" applyAlignment="1">
      <alignment horizontal="center" vertical="center"/>
    </xf>
    <xf numFmtId="0" fontId="10" fillId="0" borderId="0" xfId="0" applyFont="1" applyFill="1" applyBorder="1" applyAlignment="1">
      <alignment horizontal="center" vertical="top"/>
    </xf>
    <xf numFmtId="0" fontId="10" fillId="0" borderId="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49" fontId="10" fillId="0" borderId="0" xfId="0" applyNumberFormat="1" applyFont="1" applyFill="1" applyBorder="1" applyAlignment="1">
      <alignment horizontal="left" vertical="center"/>
    </xf>
    <xf numFmtId="0" fontId="12" fillId="0" borderId="6" xfId="0" applyFont="1" applyFill="1" applyBorder="1" applyAlignment="1">
      <alignment horizontal="left" vertical="center"/>
    </xf>
    <xf numFmtId="0" fontId="12" fillId="0" borderId="6" xfId="0" applyFont="1" applyFill="1" applyBorder="1" applyAlignment="1">
      <alignment horizontal="center" vertical="center" wrapText="1"/>
    </xf>
    <xf numFmtId="0" fontId="18" fillId="0" borderId="0" xfId="0" applyFont="1" applyFill="1" applyBorder="1" applyAlignment="1">
      <alignment horizontal="left" vertical="top"/>
    </xf>
    <xf numFmtId="0" fontId="4" fillId="0" borderId="0" xfId="0" applyFont="1" applyFill="1" applyBorder="1" applyAlignment="1">
      <alignment horizontal="left" vertical="top"/>
    </xf>
    <xf numFmtId="0" fontId="0" fillId="0" borderId="7" xfId="0" applyFill="1" applyBorder="1" applyAlignment="1">
      <alignment horizontal="left" vertical="top" wrapText="1"/>
    </xf>
    <xf numFmtId="0" fontId="19" fillId="0" borderId="12" xfId="0" applyFont="1" applyFill="1" applyBorder="1" applyAlignment="1">
      <alignment horizontal="left" vertical="top" wrapText="1"/>
    </xf>
    <xf numFmtId="0" fontId="19" fillId="0" borderId="12" xfId="0" applyFont="1" applyFill="1" applyBorder="1" applyAlignment="1">
      <alignment horizontal="center" vertical="top" wrapText="1"/>
    </xf>
    <xf numFmtId="0" fontId="0" fillId="0" borderId="12" xfId="0" applyFill="1" applyBorder="1" applyAlignment="1">
      <alignment horizontal="left" vertical="top" wrapText="1"/>
    </xf>
    <xf numFmtId="164" fontId="20" fillId="0" borderId="12" xfId="0" applyNumberFormat="1" applyFont="1" applyFill="1" applyBorder="1" applyAlignment="1">
      <alignment horizontal="left" vertical="top" wrapText="1"/>
    </xf>
    <xf numFmtId="165" fontId="20" fillId="0" borderId="12" xfId="0" applyNumberFormat="1" applyFont="1" applyFill="1" applyBorder="1" applyAlignment="1">
      <alignment horizontal="left" vertical="top" wrapText="1"/>
    </xf>
    <xf numFmtId="164" fontId="20" fillId="0" borderId="12" xfId="0" applyNumberFormat="1" applyFont="1" applyFill="1" applyBorder="1" applyAlignment="1">
      <alignment horizontal="center" vertical="top" wrapText="1"/>
    </xf>
    <xf numFmtId="164" fontId="20" fillId="0" borderId="14" xfId="0" applyNumberFormat="1" applyFont="1" applyFill="1" applyBorder="1" applyAlignment="1">
      <alignment horizontal="left" vertical="top" wrapText="1"/>
    </xf>
    <xf numFmtId="164" fontId="20" fillId="0" borderId="14" xfId="0" applyNumberFormat="1" applyFont="1" applyFill="1" applyBorder="1" applyAlignment="1">
      <alignment horizontal="center" vertical="top" wrapText="1"/>
    </xf>
    <xf numFmtId="0" fontId="0" fillId="0" borderId="14" xfId="0" applyFill="1" applyBorder="1" applyAlignment="1">
      <alignment horizontal="left" vertical="top" wrapText="1"/>
    </xf>
    <xf numFmtId="0" fontId="22" fillId="0" borderId="0" xfId="0" applyFont="1" applyFill="1" applyBorder="1" applyAlignment="1">
      <alignment horizontal="left" vertical="top"/>
    </xf>
    <xf numFmtId="0" fontId="19" fillId="0" borderId="0" xfId="0" applyFont="1" applyFill="1" applyBorder="1" applyAlignment="1">
      <alignment horizontal="left" vertical="top"/>
    </xf>
    <xf numFmtId="0" fontId="19" fillId="0" borderId="11" xfId="0" applyFont="1" applyFill="1" applyBorder="1" applyAlignment="1">
      <alignment horizontal="center" vertical="center" wrapText="1"/>
    </xf>
    <xf numFmtId="0" fontId="19" fillId="0" borderId="13" xfId="0" applyFont="1" applyFill="1" applyBorder="1" applyAlignment="1">
      <alignment horizontal="center" vertical="center" wrapText="1"/>
    </xf>
    <xf numFmtId="0" fontId="0" fillId="0" borderId="11" xfId="0"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3" xfId="0" applyFont="1" applyFill="1" applyBorder="1" applyAlignment="1">
      <alignment horizontal="center" vertical="center" wrapText="1"/>
    </xf>
    <xf numFmtId="0" fontId="24" fillId="0" borderId="11" xfId="0" applyFont="1" applyFill="1" applyBorder="1" applyAlignment="1">
      <alignment horizontal="center" vertical="center" wrapText="1"/>
    </xf>
    <xf numFmtId="0" fontId="17" fillId="0" borderId="0" xfId="0" applyFont="1" applyFill="1" applyBorder="1" applyAlignment="1">
      <alignment horizontal="left" vertical="center"/>
    </xf>
    <xf numFmtId="0" fontId="10" fillId="0" borderId="0" xfId="0" applyFont="1" applyFill="1" applyBorder="1" applyAlignment="1">
      <alignment horizontal="left" vertical="center"/>
    </xf>
    <xf numFmtId="0" fontId="12" fillId="0" borderId="0" xfId="0" applyFont="1" applyFill="1" applyBorder="1" applyAlignment="1">
      <alignment horizontal="left" vertical="center"/>
    </xf>
    <xf numFmtId="0" fontId="12" fillId="0" borderId="0" xfId="0" applyFont="1" applyFill="1" applyBorder="1" applyAlignment="1">
      <alignment horizontal="right" vertical="top"/>
    </xf>
    <xf numFmtId="0" fontId="12" fillId="0" borderId="0" xfId="0" applyFont="1" applyFill="1" applyBorder="1" applyAlignment="1">
      <alignment horizontal="left" vertical="top"/>
    </xf>
    <xf numFmtId="0" fontId="25" fillId="0" borderId="0" xfId="0" applyFont="1" applyFill="1" applyBorder="1" applyAlignment="1">
      <alignment horizontal="left" vertical="center"/>
    </xf>
    <xf numFmtId="0" fontId="25" fillId="0" borderId="0" xfId="0" applyFont="1" applyFill="1" applyBorder="1" applyAlignment="1">
      <alignment horizontal="left" vertical="top"/>
    </xf>
    <xf numFmtId="0" fontId="10" fillId="0" borderId="15" xfId="0" applyFont="1" applyFill="1" applyBorder="1" applyAlignment="1">
      <alignment horizontal="left" vertical="center" wrapText="1"/>
    </xf>
    <xf numFmtId="0" fontId="10" fillId="4" borderId="15" xfId="0" applyFont="1" applyFill="1" applyBorder="1" applyAlignment="1">
      <alignment horizontal="left" vertical="center" wrapText="1"/>
    </xf>
    <xf numFmtId="0" fontId="10" fillId="4" borderId="0" xfId="0" applyFont="1" applyFill="1" applyBorder="1" applyAlignment="1">
      <alignment horizontal="left" vertical="top"/>
    </xf>
    <xf numFmtId="0" fontId="10" fillId="5" borderId="15" xfId="0" applyFont="1" applyFill="1" applyBorder="1" applyAlignment="1">
      <alignment horizontal="left" vertical="center" wrapText="1"/>
    </xf>
    <xf numFmtId="0" fontId="10" fillId="5" borderId="0" xfId="0" applyFont="1" applyFill="1" applyBorder="1" applyAlignment="1">
      <alignment horizontal="left" vertical="top"/>
    </xf>
    <xf numFmtId="0" fontId="10" fillId="6" borderId="15" xfId="0" applyFont="1" applyFill="1" applyBorder="1" applyAlignment="1">
      <alignment horizontal="left" vertical="center" wrapText="1"/>
    </xf>
    <xf numFmtId="0" fontId="10" fillId="6" borderId="0" xfId="0" applyFont="1" applyFill="1" applyBorder="1" applyAlignment="1">
      <alignment horizontal="left" vertical="top"/>
    </xf>
    <xf numFmtId="0" fontId="10" fillId="0" borderId="0" xfId="0" quotePrefix="1" applyFont="1" applyFill="1" applyBorder="1" applyAlignment="1">
      <alignment horizontal="left" vertical="top"/>
    </xf>
    <xf numFmtId="0" fontId="26" fillId="0" borderId="0" xfId="0" applyFont="1" applyFill="1" applyBorder="1" applyAlignment="1">
      <alignment horizontal="center" vertical="center"/>
    </xf>
    <xf numFmtId="10" fontId="12" fillId="0" borderId="0" xfId="0" applyNumberFormat="1" applyFont="1" applyFill="1" applyBorder="1" applyAlignment="1">
      <alignment horizontal="center" vertical="center"/>
    </xf>
    <xf numFmtId="0" fontId="11" fillId="7" borderId="0" xfId="0" applyFont="1" applyFill="1" applyBorder="1" applyAlignment="1">
      <alignment horizontal="center" vertical="center"/>
    </xf>
    <xf numFmtId="0" fontId="27" fillId="8" borderId="0" xfId="0" applyFont="1" applyFill="1" applyBorder="1" applyAlignment="1">
      <alignment horizontal="left" vertical="center" wrapText="1"/>
    </xf>
    <xf numFmtId="0" fontId="0" fillId="8" borderId="0" xfId="0" applyFill="1" applyBorder="1" applyAlignment="1">
      <alignment horizontal="left" vertical="center" wrapText="1"/>
    </xf>
    <xf numFmtId="0" fontId="29" fillId="8" borderId="0" xfId="0" applyFont="1" applyFill="1" applyBorder="1" applyAlignment="1">
      <alignment horizontal="left" vertical="center" wrapText="1"/>
    </xf>
    <xf numFmtId="0" fontId="0" fillId="0" borderId="0" xfId="0" applyFill="1" applyBorder="1" applyAlignment="1">
      <alignment horizontal="right" vertical="center" wrapText="1"/>
    </xf>
    <xf numFmtId="0" fontId="13" fillId="0" borderId="0" xfId="141" applyFill="1" applyBorder="1" applyAlignment="1">
      <alignment horizontal="center" vertical="center" wrapText="1"/>
    </xf>
    <xf numFmtId="0" fontId="13" fillId="0" borderId="0" xfId="141" applyFill="1" applyBorder="1" applyAlignment="1">
      <alignment horizontal="left" vertical="center" wrapText="1"/>
    </xf>
    <xf numFmtId="0" fontId="28" fillId="8" borderId="0" xfId="0" applyFont="1" applyFill="1" applyBorder="1" applyAlignment="1">
      <alignment horizontal="left" vertical="center" wrapText="1"/>
    </xf>
    <xf numFmtId="0" fontId="17" fillId="0" borderId="16" xfId="0" applyFont="1" applyFill="1" applyBorder="1" applyAlignment="1">
      <alignment horizontal="center" vertical="center" wrapText="1"/>
    </xf>
    <xf numFmtId="49" fontId="10" fillId="0" borderId="0" xfId="0" applyNumberFormat="1" applyFont="1" applyFill="1" applyBorder="1" applyAlignment="1">
      <alignment horizontal="center" vertical="center"/>
    </xf>
    <xf numFmtId="0" fontId="26" fillId="9" borderId="0" xfId="0" applyFont="1" applyFill="1" applyBorder="1" applyAlignment="1">
      <alignment horizontal="center" vertical="center"/>
    </xf>
    <xf numFmtId="0" fontId="26" fillId="9" borderId="0" xfId="0" applyFont="1" applyFill="1" applyBorder="1" applyAlignment="1">
      <alignment horizontal="left" vertical="center"/>
    </xf>
    <xf numFmtId="0" fontId="12" fillId="0" borderId="0" xfId="0" applyFont="1" applyFill="1" applyBorder="1" applyAlignment="1">
      <alignment horizontal="center" vertical="top"/>
    </xf>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164" fontId="2" fillId="0" borderId="1" xfId="0" applyNumberFormat="1" applyFont="1" applyFill="1" applyBorder="1" applyAlignment="1">
      <alignment horizontal="center" vertical="top" wrapText="1"/>
    </xf>
    <xf numFmtId="164" fontId="2" fillId="0" borderId="2" xfId="0" applyNumberFormat="1" applyFont="1" applyFill="1" applyBorder="1" applyAlignment="1">
      <alignment horizontal="center" vertical="top" wrapText="1"/>
    </xf>
    <xf numFmtId="164" fontId="2" fillId="0" borderId="3"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0" fillId="0" borderId="1" xfId="0" applyFill="1" applyBorder="1" applyAlignment="1">
      <alignment horizontal="center" vertical="top" wrapText="1"/>
    </xf>
    <xf numFmtId="0" fontId="0" fillId="0" borderId="2" xfId="0" applyFill="1" applyBorder="1" applyAlignment="1">
      <alignment horizontal="center" vertical="top" wrapText="1"/>
    </xf>
    <xf numFmtId="0" fontId="0" fillId="0" borderId="3" xfId="0" applyFill="1" applyBorder="1" applyAlignment="1">
      <alignment horizontal="center" vertical="top" wrapText="1"/>
    </xf>
    <xf numFmtId="0" fontId="3" fillId="0" borderId="1"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19" fillId="0" borderId="8" xfId="0" applyFont="1" applyFill="1" applyBorder="1" applyAlignment="1">
      <alignment horizontal="left" vertical="top" wrapText="1"/>
    </xf>
    <xf numFmtId="0" fontId="19" fillId="0" borderId="9" xfId="0" applyFont="1" applyFill="1" applyBorder="1" applyAlignment="1">
      <alignment horizontal="left" vertical="top" wrapText="1"/>
    </xf>
    <xf numFmtId="0" fontId="19" fillId="0" borderId="10" xfId="0" applyFont="1" applyFill="1" applyBorder="1" applyAlignment="1">
      <alignment horizontal="left" vertical="top" wrapText="1"/>
    </xf>
  </cellXfs>
  <cellStyles count="227">
    <cellStyle name="Ausgabe" xfId="2" builtinId="2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3" builtinId="9" hidden="1"/>
    <cellStyle name="Besuchter Link" xfId="144" builtinId="9" hidden="1"/>
    <cellStyle name="Besuchter Link" xfId="145" builtinId="9" hidden="1"/>
    <cellStyle name="Besuchter Link" xfId="146" builtinId="9" hidden="1"/>
    <cellStyle name="Besuchter Link" xfId="147" builtinId="9" hidden="1"/>
    <cellStyle name="Besuchter Link" xfId="148" builtinId="9" hidden="1"/>
    <cellStyle name="Besuchter Link" xfId="149" builtinId="9" hidden="1"/>
    <cellStyle name="Besuchter Link" xfId="150" builtinId="9" hidden="1"/>
    <cellStyle name="Besuchter Link" xfId="151" builtinId="9" hidden="1"/>
    <cellStyle name="Besuchter Link" xfId="152" builtinId="9" hidden="1"/>
    <cellStyle name="Besuchter Link" xfId="153" builtinId="9" hidden="1"/>
    <cellStyle name="Besuchter Link" xfId="154" builtinId="9" hidden="1"/>
    <cellStyle name="Besuchter Link" xfId="155" builtinId="9" hidden="1"/>
    <cellStyle name="Besuchter Link" xfId="156" builtinId="9" hidden="1"/>
    <cellStyle name="Besuchter Link" xfId="157" builtinId="9" hidden="1"/>
    <cellStyle name="Besuchter Link" xfId="158" builtinId="9" hidden="1"/>
    <cellStyle name="Besuchter Link" xfId="159" builtinId="9" hidden="1"/>
    <cellStyle name="Besuchter Link" xfId="160" builtinId="9" hidden="1"/>
    <cellStyle name="Besuchter Link" xfId="161" builtinId="9" hidden="1"/>
    <cellStyle name="Besuchter Link" xfId="162" builtinId="9" hidden="1"/>
    <cellStyle name="Besuchter Link" xfId="163" builtinId="9" hidden="1"/>
    <cellStyle name="Besuchter Link" xfId="164" builtinId="9" hidden="1"/>
    <cellStyle name="Besuchter Link" xfId="165" builtinId="9" hidden="1"/>
    <cellStyle name="Besuchter Link" xfId="166" builtinId="9" hidden="1"/>
    <cellStyle name="Besuchter Link" xfId="167" builtinId="9" hidden="1"/>
    <cellStyle name="Besuchter Link" xfId="168" builtinId="9" hidden="1"/>
    <cellStyle name="Besuchter Link" xfId="169" builtinId="9" hidden="1"/>
    <cellStyle name="Besuchter Link" xfId="170" builtinId="9" hidden="1"/>
    <cellStyle name="Besuchter Link" xfId="171"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4" builtinId="9" hidden="1"/>
    <cellStyle name="Besuchter Link" xfId="185" builtinId="9" hidden="1"/>
    <cellStyle name="Besuchter Link" xfId="186" builtinId="9" hidden="1"/>
    <cellStyle name="Besuchter Link" xfId="187" builtinId="9" hidden="1"/>
    <cellStyle name="Besuchter Link" xfId="188" builtinId="9" hidden="1"/>
    <cellStyle name="Besuchter Link" xfId="189" builtinId="9" hidden="1"/>
    <cellStyle name="Besuchter Link" xfId="190" builtinId="9" hidden="1"/>
    <cellStyle name="Besuchter Link" xfId="191" builtinId="9" hidden="1"/>
    <cellStyle name="Besuchter Link" xfId="192" builtinId="9" hidden="1"/>
    <cellStyle name="Besuchter Link" xfId="193" builtinId="9" hidden="1"/>
    <cellStyle name="Besuchter Link" xfId="194" builtinId="9" hidden="1"/>
    <cellStyle name="Besuchter Link" xfId="195" builtinId="9" hidden="1"/>
    <cellStyle name="Besuchter Link" xfId="196" builtinId="9" hidden="1"/>
    <cellStyle name="Besuchter Link" xfId="197" builtinId="9" hidden="1"/>
    <cellStyle name="Besuchter Link" xfId="198" builtinId="9" hidden="1"/>
    <cellStyle name="Besuchter Link" xfId="199" builtinId="9" hidden="1"/>
    <cellStyle name="Besuchter Link" xfId="200" builtinId="9" hidden="1"/>
    <cellStyle name="Besuchter Link" xfId="201" builtinId="9" hidden="1"/>
    <cellStyle name="Besuchter Link" xfId="202" builtinId="9" hidden="1"/>
    <cellStyle name="Besuchter Link" xfId="203" builtinId="9" hidden="1"/>
    <cellStyle name="Besuchter Link" xfId="204" builtinId="9" hidden="1"/>
    <cellStyle name="Besuchter Link" xfId="205" builtinId="9" hidden="1"/>
    <cellStyle name="Besuchter Link" xfId="206" builtinId="9" hidden="1"/>
    <cellStyle name="Besuchter Link" xfId="207" builtinId="9" hidden="1"/>
    <cellStyle name="Besuchter Link" xfId="208" builtinId="9" hidden="1"/>
    <cellStyle name="Besuchter Link" xfId="209" builtinId="9" hidden="1"/>
    <cellStyle name="Besuchter Link" xfId="210" builtinId="9" hidden="1"/>
    <cellStyle name="Besuchter Link" xfId="211" builtinId="9" hidden="1"/>
    <cellStyle name="Besuchter Link" xfId="212" builtinId="9" hidden="1"/>
    <cellStyle name="Besuchter Link" xfId="213" builtinId="9" hidden="1"/>
    <cellStyle name="Besuchter Link" xfId="214" builtinId="9" hidden="1"/>
    <cellStyle name="Besuchter Link" xfId="215" builtinId="9" hidden="1"/>
    <cellStyle name="Besuchter Link" xfId="216" builtinId="9" hidden="1"/>
    <cellStyle name="Besuchter Link" xfId="217" builtinId="9" hidden="1"/>
    <cellStyle name="Besuchter Link" xfId="218" builtinId="9" hidden="1"/>
    <cellStyle name="Besuchter Link" xfId="219" builtinId="9" hidden="1"/>
    <cellStyle name="Besuchter Link" xfId="220" builtinId="9" hidden="1"/>
    <cellStyle name="Besuchter Link" xfId="221" builtinId="9" hidden="1"/>
    <cellStyle name="Besuchter Link" xfId="222" builtinId="9" hidden="1"/>
    <cellStyle name="Besuchter Link" xfId="223" builtinId="9" hidden="1"/>
    <cellStyle name="Besuchter Link" xfId="224" builtinId="9" hidden="1"/>
    <cellStyle name="Besuchter Link" xfId="225" builtinId="9" hidden="1"/>
    <cellStyle name="Besuchter Link" xfId="226" builtinId="9" hidden="1"/>
    <cellStyle name="Eingabe" xfId="1" builtinId="20"/>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3" Type="http://schemas.openxmlformats.org/officeDocument/2006/relationships/hyperlink" Target="http://www.mixinc.net/atari/mac65.htm%23tableofcontents" TargetMode="External"/><Relationship Id="rId4" Type="http://schemas.openxmlformats.org/officeDocument/2006/relationships/image" Target="../media/image2.gif"/><Relationship Id="rId1" Type="http://schemas.openxmlformats.org/officeDocument/2006/relationships/hyperlink" Target="http://www.mixinc.net/atari/mac65.htm%23chapter6" TargetMode="External"/><Relationship Id="rId2"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104</xdr:row>
      <xdr:rowOff>0</xdr:rowOff>
    </xdr:from>
    <xdr:to>
      <xdr:col>4</xdr:col>
      <xdr:colOff>165100</xdr:colOff>
      <xdr:row>104</xdr:row>
      <xdr:rowOff>165100</xdr:rowOff>
    </xdr:to>
    <xdr:pic>
      <xdr:nvPicPr>
        <xdr:cNvPr id="5121" name="Picture 1" descr="hapter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45100" y="3139440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104</xdr:row>
      <xdr:rowOff>0</xdr:rowOff>
    </xdr:from>
    <xdr:to>
      <xdr:col>5</xdr:col>
      <xdr:colOff>165100</xdr:colOff>
      <xdr:row>104</xdr:row>
      <xdr:rowOff>165100</xdr:rowOff>
    </xdr:to>
    <xdr:pic>
      <xdr:nvPicPr>
        <xdr:cNvPr id="5122" name="Picture 2" descr="able of Contents">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235700" y="31394400"/>
          <a:ext cx="165100" cy="165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ixinc.net/atari/mac65.htm" TargetMode="External"/><Relationship Id="rId2" Type="http://schemas.openxmlformats.org/officeDocument/2006/relationships/hyperlink" Target="http://www.mixinc.net/atari/mac65.htm"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68"/>
  <sheetViews>
    <sheetView workbookViewId="0">
      <selection activeCell="B10" sqref="B10"/>
    </sheetView>
  </sheetViews>
  <sheetFormatPr baseColWidth="10" defaultRowHeight="15" x14ac:dyDescent="0"/>
  <cols>
    <col min="1" max="1" width="20" style="2" customWidth="1"/>
    <col min="2" max="2" width="23.83203125" style="2" customWidth="1"/>
    <col min="3" max="3" width="10.83203125" style="2"/>
    <col min="4" max="4" width="14.1640625" style="2" customWidth="1"/>
    <col min="5" max="5" width="13" style="2" customWidth="1"/>
    <col min="6" max="6" width="20.1640625" style="2" bestFit="1" customWidth="1"/>
    <col min="7" max="7" width="17.33203125" style="2" bestFit="1" customWidth="1"/>
    <col min="8" max="8" width="13.33203125" style="2" bestFit="1" customWidth="1"/>
    <col min="9" max="9" width="16.33203125" style="2" bestFit="1" customWidth="1"/>
    <col min="10" max="10" width="35.33203125" style="2" customWidth="1"/>
    <col min="11" max="16384" width="10.83203125" style="2"/>
  </cols>
  <sheetData>
    <row r="1" spans="1:16" s="7" customFormat="1" ht="42" customHeight="1">
      <c r="A1" s="18" t="s">
        <v>833</v>
      </c>
      <c r="B1" s="6" t="s">
        <v>1176</v>
      </c>
      <c r="C1" s="6" t="s">
        <v>225</v>
      </c>
      <c r="D1" s="6" t="s">
        <v>1335</v>
      </c>
      <c r="E1" s="6" t="s">
        <v>226</v>
      </c>
      <c r="F1" s="6" t="s">
        <v>227</v>
      </c>
      <c r="G1" s="6" t="s">
        <v>229</v>
      </c>
      <c r="H1" s="6" t="s">
        <v>228</v>
      </c>
      <c r="I1" s="6" t="s">
        <v>232</v>
      </c>
      <c r="J1" s="6" t="s">
        <v>1336</v>
      </c>
      <c r="K1" s="6" t="s">
        <v>230</v>
      </c>
      <c r="L1" s="6"/>
      <c r="M1" s="6"/>
      <c r="N1" s="6"/>
      <c r="O1" s="6"/>
      <c r="P1" s="6"/>
    </row>
    <row r="2" spans="1:16">
      <c r="A2" s="36" t="s">
        <v>756</v>
      </c>
      <c r="B2" s="3">
        <v>1</v>
      </c>
      <c r="C2" s="3">
        <v>1</v>
      </c>
      <c r="D2" s="3">
        <v>1</v>
      </c>
      <c r="E2" s="3">
        <v>1</v>
      </c>
      <c r="F2" s="3">
        <v>1</v>
      </c>
      <c r="J2" s="3">
        <v>1</v>
      </c>
    </row>
    <row r="3" spans="1:16">
      <c r="A3" s="36" t="s">
        <v>757</v>
      </c>
      <c r="B3" s="3"/>
      <c r="C3" s="3"/>
      <c r="D3" s="3"/>
      <c r="E3" s="3"/>
      <c r="F3" s="3"/>
      <c r="J3" s="3"/>
    </row>
    <row r="4" spans="1:16">
      <c r="A4" s="36" t="s">
        <v>758</v>
      </c>
      <c r="B4" s="3">
        <v>1</v>
      </c>
      <c r="C4" s="3">
        <v>1</v>
      </c>
      <c r="D4" s="3">
        <v>1</v>
      </c>
      <c r="E4" s="3">
        <v>1</v>
      </c>
      <c r="F4" s="3">
        <v>1</v>
      </c>
      <c r="J4" s="3">
        <v>1</v>
      </c>
    </row>
    <row r="5" spans="1:16">
      <c r="A5" s="36" t="s">
        <v>759</v>
      </c>
      <c r="B5" s="3"/>
      <c r="C5" s="3"/>
      <c r="D5" s="3"/>
      <c r="E5" s="3"/>
      <c r="F5" s="3"/>
      <c r="J5" s="3"/>
    </row>
    <row r="6" spans="1:16">
      <c r="A6" s="36" t="s">
        <v>760</v>
      </c>
      <c r="B6" s="3">
        <v>1</v>
      </c>
      <c r="C6" s="3">
        <v>1</v>
      </c>
      <c r="D6" s="3">
        <v>1</v>
      </c>
      <c r="E6" s="3">
        <v>1</v>
      </c>
      <c r="F6" s="3">
        <v>1</v>
      </c>
      <c r="J6" s="3">
        <v>1</v>
      </c>
    </row>
    <row r="7" spans="1:16">
      <c r="A7" s="36" t="s">
        <v>761</v>
      </c>
      <c r="B7" s="3"/>
      <c r="C7" s="3"/>
      <c r="D7" s="3"/>
      <c r="E7" s="3"/>
      <c r="F7" s="3"/>
      <c r="J7" s="3"/>
    </row>
    <row r="8" spans="1:16">
      <c r="A8" s="36" t="s">
        <v>762</v>
      </c>
      <c r="B8" s="3"/>
      <c r="C8" s="3"/>
      <c r="D8" s="3"/>
      <c r="E8" s="3"/>
      <c r="F8" s="3"/>
      <c r="J8" s="3"/>
    </row>
    <row r="9" spans="1:16">
      <c r="A9" s="36" t="s">
        <v>763</v>
      </c>
      <c r="B9" s="3"/>
      <c r="C9" s="3"/>
      <c r="D9" s="3"/>
      <c r="E9" s="3"/>
      <c r="F9" s="3"/>
      <c r="J9" s="3"/>
    </row>
    <row r="10" spans="1:16">
      <c r="A10" s="36" t="s">
        <v>764</v>
      </c>
      <c r="B10" s="3"/>
      <c r="C10" s="3"/>
      <c r="D10" s="3"/>
      <c r="E10" s="3"/>
      <c r="F10" s="3"/>
      <c r="J10" s="3"/>
    </row>
    <row r="11" spans="1:16">
      <c r="A11" s="36" t="s">
        <v>765</v>
      </c>
      <c r="B11" s="3">
        <v>1</v>
      </c>
      <c r="C11" s="3">
        <v>1</v>
      </c>
      <c r="D11" s="3">
        <v>1</v>
      </c>
      <c r="E11" s="3">
        <v>1</v>
      </c>
      <c r="F11" s="3">
        <v>1</v>
      </c>
      <c r="J11" s="3">
        <v>1</v>
      </c>
    </row>
    <row r="12" spans="1:16">
      <c r="A12" s="36" t="s">
        <v>766</v>
      </c>
      <c r="B12" s="3">
        <v>1</v>
      </c>
      <c r="C12" s="3">
        <v>1</v>
      </c>
      <c r="D12" s="3">
        <v>1</v>
      </c>
      <c r="E12" s="3">
        <v>1</v>
      </c>
      <c r="F12" s="3">
        <v>1</v>
      </c>
      <c r="J12" s="3">
        <v>1</v>
      </c>
    </row>
    <row r="13" spans="1:16">
      <c r="A13" s="36" t="s">
        <v>767</v>
      </c>
      <c r="B13" s="3">
        <v>1</v>
      </c>
      <c r="C13" s="3">
        <v>1</v>
      </c>
      <c r="D13" s="3">
        <v>1</v>
      </c>
      <c r="E13" s="3">
        <v>1</v>
      </c>
      <c r="F13" s="3">
        <v>1</v>
      </c>
      <c r="J13" s="3">
        <v>1</v>
      </c>
    </row>
    <row r="14" spans="1:16">
      <c r="A14" s="36" t="s">
        <v>768</v>
      </c>
      <c r="B14" s="3">
        <v>1</v>
      </c>
      <c r="C14" s="3">
        <v>1</v>
      </c>
      <c r="D14" s="3">
        <v>1</v>
      </c>
      <c r="E14" s="3">
        <v>1</v>
      </c>
      <c r="F14" s="3">
        <v>1</v>
      </c>
      <c r="J14" s="3">
        <v>1</v>
      </c>
    </row>
    <row r="15" spans="1:16">
      <c r="A15" s="36" t="s">
        <v>769</v>
      </c>
      <c r="B15" s="3">
        <v>1</v>
      </c>
      <c r="C15" s="3">
        <v>1</v>
      </c>
      <c r="D15" s="3">
        <v>1</v>
      </c>
      <c r="E15" s="3">
        <v>1</v>
      </c>
      <c r="F15" s="3">
        <v>1</v>
      </c>
      <c r="J15" s="3">
        <v>1</v>
      </c>
    </row>
    <row r="16" spans="1:16">
      <c r="A16" s="36" t="s">
        <v>770</v>
      </c>
      <c r="B16" s="3">
        <v>1</v>
      </c>
      <c r="C16" s="3">
        <v>1</v>
      </c>
      <c r="D16" s="3">
        <v>1</v>
      </c>
      <c r="E16" s="3">
        <v>1</v>
      </c>
      <c r="F16" s="3">
        <v>1</v>
      </c>
      <c r="J16" s="3">
        <v>1</v>
      </c>
    </row>
    <row r="17" spans="1:10">
      <c r="A17" s="36" t="s">
        <v>771</v>
      </c>
      <c r="B17" s="3">
        <v>1</v>
      </c>
      <c r="C17" s="3">
        <v>1</v>
      </c>
      <c r="D17" s="3">
        <v>1</v>
      </c>
      <c r="E17" s="3">
        <v>1</v>
      </c>
      <c r="F17" s="3">
        <v>1</v>
      </c>
      <c r="J17" s="3">
        <v>1</v>
      </c>
    </row>
    <row r="18" spans="1:10">
      <c r="A18" s="36" t="s">
        <v>1415</v>
      </c>
      <c r="B18" s="3"/>
      <c r="C18" s="3"/>
      <c r="D18" s="3"/>
      <c r="E18" s="3">
        <v>1</v>
      </c>
      <c r="F18" s="3"/>
      <c r="J18" s="3"/>
    </row>
    <row r="19" spans="1:10">
      <c r="A19" s="36" t="s">
        <v>772</v>
      </c>
      <c r="B19" s="3">
        <v>1</v>
      </c>
      <c r="C19" s="3">
        <v>1</v>
      </c>
      <c r="D19" s="3">
        <v>1</v>
      </c>
      <c r="E19" s="3">
        <v>1</v>
      </c>
      <c r="F19" s="3">
        <v>1</v>
      </c>
      <c r="J19" s="3">
        <v>1</v>
      </c>
    </row>
    <row r="20" spans="1:10">
      <c r="A20" s="36" t="s">
        <v>773</v>
      </c>
      <c r="B20" s="3">
        <v>1</v>
      </c>
      <c r="C20" s="3">
        <v>1</v>
      </c>
      <c r="D20" s="3">
        <v>1</v>
      </c>
      <c r="E20" s="3">
        <v>1</v>
      </c>
      <c r="F20" s="3">
        <v>1</v>
      </c>
      <c r="J20" s="3">
        <v>1</v>
      </c>
    </row>
    <row r="21" spans="1:10">
      <c r="A21" s="36" t="s">
        <v>774</v>
      </c>
      <c r="B21" s="3">
        <v>1</v>
      </c>
      <c r="C21" s="3">
        <v>1</v>
      </c>
      <c r="D21" s="3">
        <v>1</v>
      </c>
      <c r="E21" s="3">
        <v>1</v>
      </c>
      <c r="F21" s="3">
        <v>1</v>
      </c>
      <c r="J21" s="3">
        <v>1</v>
      </c>
    </row>
    <row r="22" spans="1:10">
      <c r="A22" s="36" t="s">
        <v>775</v>
      </c>
      <c r="B22" s="3">
        <v>1</v>
      </c>
      <c r="C22" s="3">
        <v>1</v>
      </c>
      <c r="D22" s="3">
        <v>1</v>
      </c>
      <c r="E22" s="3">
        <v>1</v>
      </c>
      <c r="F22" s="3">
        <v>1</v>
      </c>
      <c r="J22" s="3">
        <v>1</v>
      </c>
    </row>
    <row r="23" spans="1:10">
      <c r="A23" s="36" t="s">
        <v>776</v>
      </c>
      <c r="B23" s="3">
        <v>1</v>
      </c>
      <c r="C23" s="3">
        <v>1</v>
      </c>
      <c r="D23" s="3">
        <v>1</v>
      </c>
      <c r="E23" s="3">
        <v>1</v>
      </c>
      <c r="F23" s="3">
        <v>1</v>
      </c>
      <c r="J23" s="3">
        <v>1</v>
      </c>
    </row>
    <row r="24" spans="1:10">
      <c r="A24" s="36" t="s">
        <v>777</v>
      </c>
      <c r="B24" s="3">
        <v>1</v>
      </c>
      <c r="C24" s="3">
        <v>1</v>
      </c>
      <c r="D24" s="3">
        <v>1</v>
      </c>
      <c r="E24" s="3">
        <v>1</v>
      </c>
      <c r="F24" s="3">
        <v>1</v>
      </c>
      <c r="J24" s="3">
        <v>1</v>
      </c>
    </row>
    <row r="25" spans="1:10">
      <c r="A25" s="36" t="s">
        <v>778</v>
      </c>
      <c r="B25" s="3">
        <v>1</v>
      </c>
      <c r="C25" s="3">
        <v>1</v>
      </c>
      <c r="D25" s="3">
        <v>1</v>
      </c>
      <c r="E25" s="3">
        <v>1</v>
      </c>
      <c r="F25" s="3">
        <v>1</v>
      </c>
      <c r="J25" s="3">
        <v>1</v>
      </c>
    </row>
    <row r="26" spans="1:10">
      <c r="A26" s="36" t="s">
        <v>779</v>
      </c>
      <c r="B26" s="3">
        <v>1</v>
      </c>
      <c r="C26" s="3">
        <v>1</v>
      </c>
      <c r="D26" s="3">
        <v>1</v>
      </c>
      <c r="E26" s="3">
        <v>1</v>
      </c>
      <c r="F26" s="3">
        <v>1</v>
      </c>
      <c r="J26" s="3">
        <v>1</v>
      </c>
    </row>
    <row r="27" spans="1:10">
      <c r="A27" s="36" t="s">
        <v>780</v>
      </c>
      <c r="B27" s="3">
        <v>1</v>
      </c>
      <c r="C27" s="3">
        <v>1</v>
      </c>
      <c r="D27" s="3">
        <v>1</v>
      </c>
      <c r="E27" s="3">
        <v>1</v>
      </c>
      <c r="F27" s="3">
        <v>1</v>
      </c>
      <c r="J27" s="3">
        <v>1</v>
      </c>
    </row>
    <row r="28" spans="1:10">
      <c r="A28" s="36" t="s">
        <v>781</v>
      </c>
      <c r="B28" s="3">
        <v>1</v>
      </c>
      <c r="C28" s="3">
        <v>1</v>
      </c>
      <c r="D28" s="3">
        <v>1</v>
      </c>
      <c r="E28" s="3">
        <v>1</v>
      </c>
      <c r="F28" s="3">
        <v>1</v>
      </c>
      <c r="J28" s="3">
        <v>1</v>
      </c>
    </row>
    <row r="29" spans="1:10">
      <c r="A29" s="36" t="s">
        <v>1414</v>
      </c>
      <c r="B29" s="3"/>
      <c r="C29" s="3"/>
      <c r="D29" s="3"/>
      <c r="E29" s="3">
        <v>1</v>
      </c>
      <c r="F29" s="3"/>
      <c r="J29" s="3"/>
    </row>
    <row r="30" spans="1:10">
      <c r="A30" s="36" t="s">
        <v>782</v>
      </c>
      <c r="B30" s="3"/>
      <c r="C30" s="3"/>
      <c r="D30" s="3"/>
      <c r="E30" s="3"/>
      <c r="F30" s="3"/>
      <c r="J30" s="3"/>
    </row>
    <row r="31" spans="1:10">
      <c r="A31" s="36" t="s">
        <v>783</v>
      </c>
      <c r="B31" s="3">
        <v>1</v>
      </c>
      <c r="C31" s="3">
        <v>1</v>
      </c>
      <c r="D31" s="3">
        <v>1</v>
      </c>
      <c r="E31" s="3">
        <v>1</v>
      </c>
      <c r="F31" s="3">
        <v>1</v>
      </c>
      <c r="J31" s="3">
        <v>1</v>
      </c>
    </row>
    <row r="32" spans="1:10">
      <c r="A32" s="36" t="s">
        <v>784</v>
      </c>
      <c r="B32" s="3">
        <v>1</v>
      </c>
      <c r="C32" s="3">
        <v>1</v>
      </c>
      <c r="D32" s="3">
        <v>1</v>
      </c>
      <c r="E32" s="3">
        <v>1</v>
      </c>
      <c r="F32" s="3">
        <v>1</v>
      </c>
      <c r="J32" s="3">
        <v>1</v>
      </c>
    </row>
    <row r="33" spans="1:10">
      <c r="A33" s="36" t="s">
        <v>785</v>
      </c>
      <c r="B33" s="3">
        <v>1</v>
      </c>
      <c r="C33" s="3">
        <v>1</v>
      </c>
      <c r="D33" s="3">
        <v>1</v>
      </c>
      <c r="E33" s="3">
        <v>1</v>
      </c>
      <c r="F33" s="3">
        <v>1</v>
      </c>
      <c r="J33" s="3">
        <v>1</v>
      </c>
    </row>
    <row r="34" spans="1:10">
      <c r="A34" s="36" t="s">
        <v>786</v>
      </c>
      <c r="B34" s="3">
        <v>1</v>
      </c>
      <c r="C34" s="3">
        <v>1</v>
      </c>
      <c r="D34" s="3">
        <v>1</v>
      </c>
      <c r="E34" s="3">
        <v>1</v>
      </c>
      <c r="F34" s="3">
        <v>1</v>
      </c>
      <c r="J34" s="3">
        <v>1</v>
      </c>
    </row>
    <row r="35" spans="1:10">
      <c r="A35" s="36" t="s">
        <v>1413</v>
      </c>
      <c r="B35" s="3"/>
      <c r="C35" s="3"/>
      <c r="D35" s="3"/>
      <c r="E35" s="3">
        <v>1</v>
      </c>
      <c r="F35" s="3"/>
      <c r="J35" s="3"/>
    </row>
    <row r="36" spans="1:10">
      <c r="A36" s="36" t="s">
        <v>787</v>
      </c>
      <c r="B36" s="3">
        <v>1</v>
      </c>
      <c r="C36" s="3">
        <v>1</v>
      </c>
      <c r="D36" s="3">
        <v>1</v>
      </c>
      <c r="E36" s="3">
        <v>1</v>
      </c>
      <c r="F36" s="3">
        <v>1</v>
      </c>
      <c r="J36" s="3">
        <v>1</v>
      </c>
    </row>
    <row r="37" spans="1:10">
      <c r="A37" s="36" t="s">
        <v>788</v>
      </c>
      <c r="B37" s="3">
        <v>1</v>
      </c>
      <c r="C37" s="3">
        <v>1</v>
      </c>
      <c r="D37" s="3">
        <v>1</v>
      </c>
      <c r="E37" s="3">
        <v>1</v>
      </c>
      <c r="F37" s="3">
        <v>1</v>
      </c>
      <c r="J37" s="3">
        <v>1</v>
      </c>
    </row>
    <row r="38" spans="1:10">
      <c r="A38" s="36" t="s">
        <v>789</v>
      </c>
      <c r="B38" s="3">
        <v>1</v>
      </c>
      <c r="C38" s="3">
        <v>1</v>
      </c>
      <c r="D38" s="3">
        <v>1</v>
      </c>
      <c r="E38" s="3">
        <v>1</v>
      </c>
      <c r="F38" s="3">
        <v>1</v>
      </c>
      <c r="J38" s="3">
        <v>1</v>
      </c>
    </row>
    <row r="39" spans="1:10">
      <c r="A39" s="36" t="s">
        <v>790</v>
      </c>
      <c r="B39" s="3"/>
      <c r="C39" s="3"/>
      <c r="D39" s="3"/>
      <c r="E39" s="3"/>
      <c r="F39" s="3"/>
      <c r="J39" s="3"/>
    </row>
    <row r="40" spans="1:10">
      <c r="A40" s="36" t="s">
        <v>791</v>
      </c>
      <c r="B40" s="3"/>
      <c r="C40" s="3"/>
      <c r="D40" s="3"/>
      <c r="E40" s="3"/>
      <c r="F40" s="3"/>
      <c r="J40" s="3"/>
    </row>
    <row r="41" spans="1:10">
      <c r="A41" s="36" t="s">
        <v>792</v>
      </c>
      <c r="B41" s="3">
        <v>1</v>
      </c>
      <c r="C41" s="3">
        <v>1</v>
      </c>
      <c r="D41" s="3">
        <v>1</v>
      </c>
      <c r="E41" s="3">
        <v>1</v>
      </c>
      <c r="F41" s="3">
        <v>1</v>
      </c>
      <c r="J41" s="3">
        <v>1</v>
      </c>
    </row>
    <row r="42" spans="1:10">
      <c r="A42" s="36" t="s">
        <v>793</v>
      </c>
      <c r="B42" s="3">
        <v>1</v>
      </c>
      <c r="C42" s="3">
        <v>1</v>
      </c>
      <c r="D42" s="3">
        <v>1</v>
      </c>
      <c r="E42" s="3">
        <v>1</v>
      </c>
      <c r="F42" s="3">
        <v>1</v>
      </c>
      <c r="J42" s="3">
        <v>1</v>
      </c>
    </row>
    <row r="43" spans="1:10">
      <c r="A43" s="36" t="s">
        <v>794</v>
      </c>
      <c r="B43" s="3"/>
      <c r="C43" s="3"/>
      <c r="D43" s="3"/>
      <c r="E43" s="3"/>
      <c r="F43" s="3"/>
      <c r="J43" s="3"/>
    </row>
    <row r="44" spans="1:10">
      <c r="A44" s="36" t="s">
        <v>795</v>
      </c>
      <c r="B44" s="3"/>
      <c r="C44" s="3"/>
      <c r="D44" s="3"/>
      <c r="E44" s="3"/>
      <c r="F44" s="3"/>
      <c r="J44" s="3"/>
    </row>
    <row r="45" spans="1:10">
      <c r="A45" s="36" t="s">
        <v>796</v>
      </c>
      <c r="B45" s="3">
        <v>1</v>
      </c>
      <c r="C45" s="3">
        <v>1</v>
      </c>
      <c r="D45" s="3">
        <v>1</v>
      </c>
      <c r="E45" s="3">
        <v>1</v>
      </c>
      <c r="F45" s="3">
        <v>1</v>
      </c>
      <c r="J45" s="3">
        <v>1</v>
      </c>
    </row>
    <row r="46" spans="1:10">
      <c r="A46" s="36" t="s">
        <v>797</v>
      </c>
      <c r="B46" s="3">
        <v>1</v>
      </c>
      <c r="C46" s="3">
        <v>1</v>
      </c>
      <c r="D46" s="3">
        <v>1</v>
      </c>
      <c r="E46" s="3">
        <v>1</v>
      </c>
      <c r="F46" s="3">
        <v>1</v>
      </c>
      <c r="J46" s="3">
        <v>1</v>
      </c>
    </row>
    <row r="47" spans="1:10">
      <c r="A47" s="36" t="s">
        <v>798</v>
      </c>
      <c r="B47" s="3">
        <v>1</v>
      </c>
      <c r="C47" s="3">
        <v>1</v>
      </c>
      <c r="D47" s="3">
        <v>1</v>
      </c>
      <c r="E47" s="3">
        <v>1</v>
      </c>
      <c r="F47" s="3">
        <v>1</v>
      </c>
      <c r="J47" s="3">
        <v>1</v>
      </c>
    </row>
    <row r="48" spans="1:10">
      <c r="A48" s="36" t="s">
        <v>799</v>
      </c>
      <c r="B48" s="3">
        <v>1</v>
      </c>
      <c r="C48" s="3">
        <v>1</v>
      </c>
      <c r="D48" s="3">
        <v>1</v>
      </c>
      <c r="E48" s="3">
        <v>1</v>
      </c>
      <c r="F48" s="3">
        <v>1</v>
      </c>
      <c r="J48" s="3">
        <v>1</v>
      </c>
    </row>
    <row r="49" spans="1:12">
      <c r="A49" s="36" t="s">
        <v>800</v>
      </c>
      <c r="B49" s="3">
        <v>1</v>
      </c>
      <c r="C49" s="3">
        <v>1</v>
      </c>
      <c r="D49" s="3">
        <v>1</v>
      </c>
      <c r="E49" s="3">
        <v>1</v>
      </c>
      <c r="F49" s="3">
        <v>1</v>
      </c>
      <c r="J49" s="3">
        <v>1</v>
      </c>
    </row>
    <row r="50" spans="1:12">
      <c r="A50" s="36" t="s">
        <v>801</v>
      </c>
      <c r="B50" s="3">
        <v>1</v>
      </c>
      <c r="C50" s="3">
        <v>1</v>
      </c>
      <c r="D50" s="3">
        <v>1</v>
      </c>
      <c r="E50" s="3">
        <v>1</v>
      </c>
      <c r="F50" s="3">
        <v>1</v>
      </c>
      <c r="J50" s="3">
        <v>1</v>
      </c>
    </row>
    <row r="51" spans="1:12">
      <c r="A51" s="36" t="s">
        <v>802</v>
      </c>
      <c r="B51" s="3">
        <v>1</v>
      </c>
      <c r="C51" s="3">
        <v>1</v>
      </c>
      <c r="D51" s="3">
        <v>1</v>
      </c>
      <c r="E51" s="3">
        <v>1</v>
      </c>
      <c r="F51" s="3">
        <v>1</v>
      </c>
      <c r="J51" s="3">
        <v>1</v>
      </c>
    </row>
    <row r="52" spans="1:12">
      <c r="A52" s="36" t="s">
        <v>803</v>
      </c>
      <c r="B52" s="3">
        <v>1</v>
      </c>
      <c r="C52" s="3">
        <v>1</v>
      </c>
      <c r="D52" s="3">
        <v>1</v>
      </c>
      <c r="E52" s="3">
        <v>1</v>
      </c>
      <c r="F52" s="3">
        <v>1</v>
      </c>
      <c r="J52" s="3">
        <v>1</v>
      </c>
    </row>
    <row r="53" spans="1:12">
      <c r="A53" s="64" t="s">
        <v>1411</v>
      </c>
      <c r="B53" s="3"/>
      <c r="C53" s="3"/>
      <c r="D53" s="3"/>
      <c r="E53" s="3">
        <v>1</v>
      </c>
      <c r="F53" s="3"/>
      <c r="J53" s="3"/>
    </row>
    <row r="54" spans="1:12">
      <c r="A54" s="64" t="s">
        <v>1412</v>
      </c>
      <c r="B54" s="3"/>
      <c r="C54" s="3"/>
      <c r="D54" s="3"/>
      <c r="E54" s="3">
        <v>1</v>
      </c>
      <c r="F54" s="3"/>
      <c r="J54" s="3"/>
    </row>
    <row r="55" spans="1:12">
      <c r="A55" s="37" t="s">
        <v>804</v>
      </c>
      <c r="B55" s="3">
        <v>1</v>
      </c>
      <c r="C55" s="3">
        <v>1</v>
      </c>
      <c r="D55" s="3">
        <v>1</v>
      </c>
      <c r="E55" s="3">
        <v>1</v>
      </c>
      <c r="F55" s="3">
        <v>1</v>
      </c>
      <c r="J55" s="3">
        <v>1</v>
      </c>
    </row>
    <row r="56" spans="1:12">
      <c r="A56" s="36" t="s">
        <v>805</v>
      </c>
      <c r="B56" s="3">
        <v>1</v>
      </c>
      <c r="C56" s="3">
        <v>1</v>
      </c>
      <c r="D56" s="3">
        <v>1</v>
      </c>
      <c r="E56" s="3">
        <v>1</v>
      </c>
      <c r="F56" s="3">
        <v>1</v>
      </c>
      <c r="J56" s="3">
        <v>1</v>
      </c>
    </row>
    <row r="57" spans="1:12">
      <c r="A57" s="64" t="s">
        <v>1410</v>
      </c>
      <c r="B57" s="3"/>
      <c r="C57" s="3"/>
      <c r="D57" s="3"/>
      <c r="E57" s="3">
        <v>1</v>
      </c>
      <c r="F57" s="3"/>
      <c r="J57" s="3"/>
      <c r="L57" s="3"/>
    </row>
    <row r="58" spans="1:12">
      <c r="A58" s="37" t="s">
        <v>1409</v>
      </c>
      <c r="B58" s="3"/>
      <c r="C58" s="3"/>
      <c r="D58" s="3"/>
      <c r="E58" s="3">
        <v>1</v>
      </c>
      <c r="F58" s="3"/>
      <c r="J58" s="3"/>
      <c r="L58" s="3"/>
    </row>
    <row r="59" spans="1:12">
      <c r="A59" s="64" t="s">
        <v>806</v>
      </c>
      <c r="B59" s="3"/>
      <c r="C59" s="3"/>
      <c r="D59" s="3"/>
      <c r="E59" s="3"/>
      <c r="F59" s="3"/>
      <c r="J59" s="3"/>
    </row>
    <row r="60" spans="1:12">
      <c r="A60" s="36" t="s">
        <v>807</v>
      </c>
      <c r="B60" s="3">
        <v>1</v>
      </c>
      <c r="C60" s="3">
        <v>1</v>
      </c>
      <c r="D60" s="3">
        <v>1</v>
      </c>
      <c r="E60" s="3">
        <v>1</v>
      </c>
      <c r="F60" s="3">
        <v>1</v>
      </c>
      <c r="J60" s="3">
        <v>1</v>
      </c>
    </row>
    <row r="61" spans="1:12">
      <c r="A61" s="36" t="s">
        <v>808</v>
      </c>
      <c r="B61" s="3">
        <v>1</v>
      </c>
      <c r="C61" s="3">
        <v>1</v>
      </c>
      <c r="D61" s="3">
        <v>1</v>
      </c>
      <c r="E61" s="3">
        <v>1</v>
      </c>
      <c r="F61" s="3">
        <v>1</v>
      </c>
      <c r="J61" s="3">
        <v>1</v>
      </c>
    </row>
    <row r="62" spans="1:12">
      <c r="A62" s="36" t="s">
        <v>809</v>
      </c>
      <c r="B62" s="3"/>
      <c r="C62" s="3"/>
      <c r="D62" s="3"/>
      <c r="E62" s="3"/>
      <c r="F62" s="3"/>
      <c r="J62" s="3"/>
    </row>
    <row r="63" spans="1:12">
      <c r="A63" s="36" t="s">
        <v>810</v>
      </c>
      <c r="B63" s="3">
        <v>1</v>
      </c>
      <c r="C63" s="3">
        <v>1</v>
      </c>
      <c r="D63" s="3">
        <v>1</v>
      </c>
      <c r="E63" s="3">
        <v>1</v>
      </c>
      <c r="F63" s="3">
        <v>1</v>
      </c>
      <c r="J63" s="3">
        <v>1</v>
      </c>
    </row>
    <row r="64" spans="1:12">
      <c r="A64" s="36" t="s">
        <v>811</v>
      </c>
      <c r="B64" s="3">
        <v>1</v>
      </c>
      <c r="C64" s="3">
        <v>1</v>
      </c>
      <c r="D64" s="3">
        <v>1</v>
      </c>
      <c r="E64" s="3">
        <v>1</v>
      </c>
      <c r="F64" s="3">
        <v>1</v>
      </c>
      <c r="J64" s="3">
        <v>1</v>
      </c>
    </row>
    <row r="65" spans="1:10">
      <c r="A65" s="36" t="s">
        <v>812</v>
      </c>
      <c r="B65" s="3"/>
      <c r="C65" s="3"/>
      <c r="D65" s="3"/>
      <c r="E65" s="3"/>
      <c r="F65" s="3"/>
      <c r="J65" s="3"/>
    </row>
    <row r="66" spans="1:10">
      <c r="A66" s="36" t="s">
        <v>813</v>
      </c>
      <c r="B66" s="3">
        <v>1</v>
      </c>
      <c r="C66" s="3">
        <v>1</v>
      </c>
      <c r="D66" s="3">
        <v>1</v>
      </c>
      <c r="E66" s="3">
        <v>1</v>
      </c>
      <c r="F66" s="3">
        <v>1</v>
      </c>
      <c r="J66" s="3">
        <v>1</v>
      </c>
    </row>
    <row r="67" spans="1:10">
      <c r="A67" s="36" t="s">
        <v>814</v>
      </c>
      <c r="B67" s="3">
        <v>1</v>
      </c>
      <c r="C67" s="3">
        <v>1</v>
      </c>
      <c r="D67" s="3">
        <v>1</v>
      </c>
      <c r="E67" s="3">
        <v>1</v>
      </c>
      <c r="F67" s="3">
        <v>1</v>
      </c>
      <c r="J67" s="3">
        <v>1</v>
      </c>
    </row>
    <row r="68" spans="1:10">
      <c r="A68" s="36" t="s">
        <v>815</v>
      </c>
      <c r="B68" s="3">
        <v>1</v>
      </c>
      <c r="C68" s="3">
        <v>1</v>
      </c>
      <c r="D68" s="3">
        <v>1</v>
      </c>
      <c r="E68" s="3">
        <v>1</v>
      </c>
      <c r="F68" s="3">
        <v>1</v>
      </c>
      <c r="J68" s="3">
        <v>1</v>
      </c>
    </row>
    <row r="69" spans="1:10">
      <c r="A69" s="36" t="s">
        <v>816</v>
      </c>
      <c r="B69" s="3">
        <v>1</v>
      </c>
      <c r="C69" s="3">
        <v>1</v>
      </c>
      <c r="D69" s="3">
        <v>1</v>
      </c>
      <c r="E69" s="3">
        <v>1</v>
      </c>
      <c r="F69" s="3">
        <v>1</v>
      </c>
      <c r="J69" s="3">
        <v>1</v>
      </c>
    </row>
    <row r="70" spans="1:10">
      <c r="A70" s="36" t="s">
        <v>817</v>
      </c>
      <c r="B70" s="3"/>
      <c r="C70" s="3"/>
      <c r="D70" s="3"/>
      <c r="E70" s="3"/>
      <c r="F70" s="3"/>
      <c r="J70" s="3"/>
    </row>
    <row r="71" spans="1:10">
      <c r="A71" s="36" t="s">
        <v>818</v>
      </c>
      <c r="B71" s="3"/>
      <c r="C71" s="3"/>
      <c r="D71" s="3"/>
      <c r="E71" s="3"/>
      <c r="F71" s="3"/>
      <c r="J71" s="3"/>
    </row>
    <row r="72" spans="1:10">
      <c r="A72" s="36" t="s">
        <v>819</v>
      </c>
      <c r="B72" s="3">
        <v>1</v>
      </c>
      <c r="C72" s="3">
        <v>1</v>
      </c>
      <c r="D72" s="3">
        <v>1</v>
      </c>
      <c r="E72" s="3">
        <v>1</v>
      </c>
      <c r="F72" s="3">
        <v>1</v>
      </c>
      <c r="J72" s="3">
        <v>1</v>
      </c>
    </row>
    <row r="73" spans="1:10">
      <c r="A73" s="36" t="s">
        <v>820</v>
      </c>
      <c r="B73" s="3">
        <v>1</v>
      </c>
      <c r="C73" s="3">
        <v>1</v>
      </c>
      <c r="D73" s="3">
        <v>1</v>
      </c>
      <c r="E73" s="3">
        <v>1</v>
      </c>
      <c r="F73" s="3">
        <v>1</v>
      </c>
      <c r="J73" s="3">
        <v>1</v>
      </c>
    </row>
    <row r="74" spans="1:10">
      <c r="A74" s="36" t="s">
        <v>821</v>
      </c>
      <c r="B74" s="3">
        <v>1</v>
      </c>
      <c r="C74" s="3">
        <v>1</v>
      </c>
      <c r="D74" s="3">
        <v>1</v>
      </c>
      <c r="E74" s="3">
        <v>1</v>
      </c>
      <c r="F74" s="3">
        <v>1</v>
      </c>
      <c r="J74" s="3">
        <v>1</v>
      </c>
    </row>
    <row r="75" spans="1:10">
      <c r="A75" s="36" t="s">
        <v>1408</v>
      </c>
      <c r="B75" s="3"/>
      <c r="C75" s="3"/>
      <c r="D75" s="3"/>
      <c r="E75" s="3">
        <v>1</v>
      </c>
      <c r="F75" s="3"/>
      <c r="J75" s="3"/>
    </row>
    <row r="76" spans="1:10">
      <c r="A76" s="36" t="s">
        <v>822</v>
      </c>
      <c r="B76" s="3"/>
      <c r="C76" s="3"/>
      <c r="D76" s="3"/>
      <c r="E76" s="3"/>
      <c r="F76" s="3"/>
      <c r="J76" s="3"/>
    </row>
    <row r="77" spans="1:10">
      <c r="A77" s="36" t="s">
        <v>823</v>
      </c>
      <c r="B77" s="3"/>
      <c r="C77" s="3"/>
      <c r="D77" s="3"/>
      <c r="E77" s="3"/>
      <c r="F77" s="3"/>
      <c r="J77" s="3"/>
    </row>
    <row r="78" spans="1:10">
      <c r="A78" s="36" t="s">
        <v>824</v>
      </c>
      <c r="B78" s="3">
        <v>1</v>
      </c>
      <c r="C78" s="3">
        <v>1</v>
      </c>
      <c r="D78" s="3">
        <v>1</v>
      </c>
      <c r="E78" s="3">
        <v>1</v>
      </c>
      <c r="F78" s="3">
        <v>1</v>
      </c>
      <c r="J78" s="3">
        <v>1</v>
      </c>
    </row>
    <row r="79" spans="1:10">
      <c r="A79" s="36" t="s">
        <v>825</v>
      </c>
      <c r="B79" s="3">
        <v>1</v>
      </c>
      <c r="C79" s="3">
        <v>1</v>
      </c>
      <c r="D79" s="3">
        <v>1</v>
      </c>
      <c r="E79" s="3">
        <v>1</v>
      </c>
      <c r="F79" s="3">
        <v>1</v>
      </c>
      <c r="J79" s="3">
        <v>1</v>
      </c>
    </row>
    <row r="80" spans="1:10">
      <c r="A80" s="36" t="s">
        <v>1407</v>
      </c>
      <c r="B80" s="3"/>
      <c r="C80" s="3"/>
      <c r="D80" s="3"/>
      <c r="E80" s="3">
        <v>1</v>
      </c>
      <c r="F80" s="3"/>
      <c r="J80" s="3"/>
    </row>
    <row r="81" spans="1:11">
      <c r="A81" s="36" t="s">
        <v>1406</v>
      </c>
      <c r="B81" s="3"/>
      <c r="C81" s="3"/>
      <c r="D81" s="3"/>
      <c r="E81" s="3">
        <v>1</v>
      </c>
      <c r="F81" s="3"/>
      <c r="J81" s="3"/>
    </row>
    <row r="82" spans="1:11">
      <c r="A82" s="36" t="s">
        <v>826</v>
      </c>
      <c r="B82" s="3">
        <v>1</v>
      </c>
      <c r="C82" s="3">
        <v>1</v>
      </c>
      <c r="D82" s="3">
        <v>1</v>
      </c>
      <c r="E82" s="3">
        <v>1</v>
      </c>
      <c r="F82" s="3">
        <v>1</v>
      </c>
      <c r="J82" s="3">
        <v>1</v>
      </c>
    </row>
    <row r="83" spans="1:11">
      <c r="A83" s="36" t="s">
        <v>827</v>
      </c>
      <c r="B83" s="3">
        <v>1</v>
      </c>
      <c r="C83" s="3">
        <v>1</v>
      </c>
      <c r="D83" s="3">
        <v>1</v>
      </c>
      <c r="E83" s="3">
        <v>1</v>
      </c>
      <c r="F83" s="3">
        <v>1</v>
      </c>
      <c r="J83" s="3">
        <v>1</v>
      </c>
    </row>
    <row r="84" spans="1:11">
      <c r="A84" s="36" t="s">
        <v>828</v>
      </c>
      <c r="B84" s="3">
        <v>1</v>
      </c>
      <c r="C84" s="3">
        <v>1</v>
      </c>
      <c r="D84" s="3">
        <v>1</v>
      </c>
      <c r="E84" s="3">
        <v>1</v>
      </c>
      <c r="F84" s="3">
        <v>1</v>
      </c>
      <c r="J84" s="3">
        <v>1</v>
      </c>
    </row>
    <row r="85" spans="1:11">
      <c r="A85" s="36" t="s">
        <v>829</v>
      </c>
      <c r="B85" s="3">
        <v>1</v>
      </c>
      <c r="C85" s="3">
        <v>1</v>
      </c>
      <c r="D85" s="3">
        <v>1</v>
      </c>
      <c r="E85" s="3">
        <v>1</v>
      </c>
      <c r="F85" s="3">
        <v>1</v>
      </c>
      <c r="J85" s="3">
        <v>1</v>
      </c>
    </row>
    <row r="86" spans="1:11">
      <c r="A86" s="36" t="s">
        <v>830</v>
      </c>
      <c r="B86" s="3"/>
      <c r="C86" s="3"/>
      <c r="F86" s="14"/>
    </row>
    <row r="87" spans="1:11">
      <c r="A87" s="38" t="s">
        <v>831</v>
      </c>
      <c r="B87" s="3"/>
      <c r="C87" s="3"/>
      <c r="F87" s="14"/>
    </row>
    <row r="88" spans="1:11">
      <c r="F88" s="14"/>
    </row>
    <row r="89" spans="1:11" ht="18">
      <c r="A89" s="5" t="s">
        <v>1416</v>
      </c>
      <c r="B89" s="5">
        <f>SUM(B2:B87)</f>
        <v>56</v>
      </c>
      <c r="C89" s="5">
        <f t="shared" ref="C89:K89" si="0">SUM(C2:C87)</f>
        <v>56</v>
      </c>
      <c r="D89" s="5">
        <f t="shared" si="0"/>
        <v>56</v>
      </c>
      <c r="E89" s="5">
        <f t="shared" si="0"/>
        <v>66</v>
      </c>
      <c r="F89" s="5">
        <f t="shared" si="0"/>
        <v>56</v>
      </c>
      <c r="G89" s="5">
        <f t="shared" si="0"/>
        <v>0</v>
      </c>
      <c r="H89" s="5">
        <f t="shared" si="0"/>
        <v>0</v>
      </c>
      <c r="I89" s="5">
        <f t="shared" si="0"/>
        <v>0</v>
      </c>
      <c r="J89" s="5">
        <f t="shared" ref="J89" si="1">SUM(J2:J87)</f>
        <v>56</v>
      </c>
      <c r="K89" s="5">
        <f t="shared" si="0"/>
        <v>0</v>
      </c>
    </row>
    <row r="90" spans="1:11" ht="18">
      <c r="A90" s="5" t="s">
        <v>835</v>
      </c>
      <c r="B90" s="55">
        <f>B89/86</f>
        <v>0.65116279069767447</v>
      </c>
      <c r="C90" s="55">
        <f>C89/86</f>
        <v>0.65116279069767447</v>
      </c>
      <c r="D90" s="55">
        <f>D89/86</f>
        <v>0.65116279069767447</v>
      </c>
      <c r="E90" s="55">
        <f>E89/86</f>
        <v>0.76744186046511631</v>
      </c>
      <c r="F90" s="55">
        <f t="shared" ref="F90:K90" si="2">F89/86</f>
        <v>0.65116279069767447</v>
      </c>
      <c r="G90" s="55">
        <f t="shared" si="2"/>
        <v>0</v>
      </c>
      <c r="H90" s="55">
        <f t="shared" si="2"/>
        <v>0</v>
      </c>
      <c r="I90" s="55">
        <f t="shared" si="2"/>
        <v>0</v>
      </c>
      <c r="J90" s="55">
        <f t="shared" si="2"/>
        <v>0.65116279069767447</v>
      </c>
      <c r="K90" s="55">
        <f t="shared" si="2"/>
        <v>0</v>
      </c>
    </row>
    <row r="91" spans="1:11">
      <c r="F91" s="14"/>
    </row>
    <row r="93" spans="1:11">
      <c r="A93" s="39" t="s">
        <v>832</v>
      </c>
    </row>
    <row r="94" spans="1:11">
      <c r="A94" s="39" t="s">
        <v>1337</v>
      </c>
    </row>
    <row r="95" spans="1:11">
      <c r="A95" s="39" t="s">
        <v>1405</v>
      </c>
    </row>
    <row r="97" spans="5:6">
      <c r="E97" s="2" t="s">
        <v>1338</v>
      </c>
    </row>
    <row r="99" spans="5:6" ht="177">
      <c r="E99" s="57" t="s">
        <v>1339</v>
      </c>
      <c r="F99"/>
    </row>
    <row r="100" spans="5:6">
      <c r="E100" s="58"/>
      <c r="F100"/>
    </row>
    <row r="101" spans="5:6">
      <c r="E101" s="58"/>
      <c r="F101"/>
    </row>
    <row r="102" spans="5:6" ht="338">
      <c r="E102" s="59" t="s">
        <v>1340</v>
      </c>
      <c r="F102"/>
    </row>
    <row r="103" spans="5:6" ht="409">
      <c r="E103" s="59" t="s">
        <v>1341</v>
      </c>
      <c r="F103"/>
    </row>
    <row r="104" spans="5:6">
      <c r="E104" s="60"/>
      <c r="F104"/>
    </row>
    <row r="105" spans="5:6">
      <c r="E105" s="61" t="s">
        <v>1342</v>
      </c>
      <c r="F105" s="62" t="s">
        <v>1343</v>
      </c>
    </row>
    <row r="106" spans="5:6">
      <c r="E106"/>
      <c r="F106"/>
    </row>
    <row r="107" spans="5:6">
      <c r="E107"/>
      <c r="F107"/>
    </row>
    <row r="108" spans="5:6">
      <c r="E108"/>
      <c r="F108"/>
    </row>
    <row r="109" spans="5:6" ht="122">
      <c r="E109" s="63" t="s">
        <v>1344</v>
      </c>
      <c r="F109"/>
    </row>
    <row r="110" spans="5:6">
      <c r="E110" s="58"/>
      <c r="F110"/>
    </row>
    <row r="111" spans="5:6">
      <c r="E111" s="58"/>
      <c r="F111"/>
    </row>
    <row r="112" spans="5:6" ht="273">
      <c r="E112" s="59" t="s">
        <v>1345</v>
      </c>
      <c r="F112"/>
    </row>
    <row r="113" spans="5:6">
      <c r="E113" s="58"/>
      <c r="F113"/>
    </row>
    <row r="114" spans="5:6" ht="39">
      <c r="E114" s="59" t="s">
        <v>1346</v>
      </c>
      <c r="F114"/>
    </row>
    <row r="115" spans="5:6">
      <c r="E115" s="59" t="s">
        <v>1347</v>
      </c>
      <c r="F115"/>
    </row>
    <row r="116" spans="5:6" ht="39">
      <c r="E116" s="59" t="s">
        <v>1348</v>
      </c>
      <c r="F116"/>
    </row>
    <row r="117" spans="5:6">
      <c r="E117" s="58"/>
      <c r="F117"/>
    </row>
    <row r="118" spans="5:6" ht="169">
      <c r="E118" s="59" t="s">
        <v>1349</v>
      </c>
      <c r="F118"/>
    </row>
    <row r="119" spans="5:6" ht="409">
      <c r="E119" s="59" t="s">
        <v>1350</v>
      </c>
      <c r="F119"/>
    </row>
    <row r="120" spans="5:6">
      <c r="E120" s="58"/>
      <c r="F120"/>
    </row>
    <row r="121" spans="5:6" ht="351">
      <c r="E121" s="59" t="s">
        <v>1351</v>
      </c>
      <c r="F121"/>
    </row>
    <row r="122" spans="5:6" ht="39">
      <c r="E122" s="59" t="s">
        <v>1352</v>
      </c>
      <c r="F122"/>
    </row>
    <row r="123" spans="5:6" ht="117">
      <c r="E123" s="59" t="s">
        <v>1353</v>
      </c>
      <c r="F123"/>
    </row>
    <row r="124" spans="5:6" ht="156">
      <c r="E124" s="59" t="s">
        <v>1354</v>
      </c>
      <c r="F124"/>
    </row>
    <row r="125" spans="5:6">
      <c r="E125" s="59" t="s">
        <v>1355</v>
      </c>
      <c r="F125"/>
    </row>
    <row r="126" spans="5:6" ht="39">
      <c r="E126" s="59" t="s">
        <v>1356</v>
      </c>
      <c r="F126"/>
    </row>
    <row r="127" spans="5:6" ht="325">
      <c r="E127" s="59" t="s">
        <v>1357</v>
      </c>
      <c r="F127"/>
    </row>
    <row r="128" spans="5:6" ht="65">
      <c r="E128" s="59" t="s">
        <v>1358</v>
      </c>
      <c r="F128"/>
    </row>
    <row r="129" spans="5:6" ht="52">
      <c r="E129" s="59" t="s">
        <v>1359</v>
      </c>
      <c r="F129"/>
    </row>
    <row r="130" spans="5:6" ht="78">
      <c r="E130" s="59" t="s">
        <v>1360</v>
      </c>
      <c r="F130"/>
    </row>
    <row r="131" spans="5:6" ht="65">
      <c r="E131" s="59" t="s">
        <v>1361</v>
      </c>
      <c r="F131"/>
    </row>
    <row r="132" spans="5:6" ht="65">
      <c r="E132" s="59" t="s">
        <v>1362</v>
      </c>
      <c r="F132"/>
    </row>
    <row r="133" spans="5:6" ht="65">
      <c r="E133" s="59" t="s">
        <v>1363</v>
      </c>
      <c r="F133"/>
    </row>
    <row r="134" spans="5:6" ht="78">
      <c r="E134" s="59" t="s">
        <v>1364</v>
      </c>
      <c r="F134"/>
    </row>
    <row r="135" spans="5:6" ht="65">
      <c r="E135" s="59" t="s">
        <v>1365</v>
      </c>
      <c r="F135"/>
    </row>
    <row r="136" spans="5:6">
      <c r="E136" s="59"/>
      <c r="F136"/>
    </row>
    <row r="137" spans="5:6" ht="273">
      <c r="E137" s="59" t="s">
        <v>1366</v>
      </c>
      <c r="F137"/>
    </row>
    <row r="138" spans="5:6">
      <c r="F138" s="14"/>
    </row>
    <row r="139" spans="5:6">
      <c r="F139" s="14"/>
    </row>
    <row r="140" spans="5:6">
      <c r="F140" s="14"/>
    </row>
    <row r="157" spans="6:6">
      <c r="F157" s="14"/>
    </row>
    <row r="158" spans="6:6">
      <c r="F158" s="14"/>
    </row>
    <row r="159" spans="6:6">
      <c r="F159" s="14"/>
    </row>
    <row r="160" spans="6:6">
      <c r="F160" s="14"/>
    </row>
    <row r="161" spans="6:6">
      <c r="F161" s="14"/>
    </row>
    <row r="162" spans="6:6">
      <c r="F162" s="14"/>
    </row>
    <row r="163" spans="6:6">
      <c r="F163" s="14"/>
    </row>
    <row r="164" spans="6:6">
      <c r="F164" s="14"/>
    </row>
    <row r="165" spans="6:6">
      <c r="F165" s="14"/>
    </row>
    <row r="166" spans="6:6">
      <c r="F166" s="14"/>
    </row>
    <row r="167" spans="6:6">
      <c r="F167" s="14"/>
    </row>
    <row r="168" spans="6:6">
      <c r="F168" s="14"/>
    </row>
    <row r="169" spans="6:6">
      <c r="F169" s="14"/>
    </row>
    <row r="170" spans="6:6">
      <c r="F170" s="14"/>
    </row>
    <row r="171" spans="6:6">
      <c r="F171" s="14"/>
    </row>
    <row r="172" spans="6:6">
      <c r="F172" s="14"/>
    </row>
    <row r="173" spans="6:6">
      <c r="F173" s="14"/>
    </row>
    <row r="174" spans="6:6">
      <c r="F174" s="14"/>
    </row>
    <row r="175" spans="6:6">
      <c r="F175" s="14"/>
    </row>
    <row r="176" spans="6:6">
      <c r="F176" s="14"/>
    </row>
    <row r="177" spans="6:6">
      <c r="F177" s="14"/>
    </row>
    <row r="178" spans="6:6">
      <c r="F178" s="14"/>
    </row>
    <row r="179" spans="6:6">
      <c r="F179" s="14"/>
    </row>
    <row r="180" spans="6:6">
      <c r="F180" s="14"/>
    </row>
    <row r="181" spans="6:6">
      <c r="F181" s="14"/>
    </row>
    <row r="182" spans="6:6">
      <c r="F182" s="14"/>
    </row>
    <row r="183" spans="6:6">
      <c r="F183" s="14"/>
    </row>
    <row r="184" spans="6:6">
      <c r="F184" s="14"/>
    </row>
    <row r="185" spans="6:6">
      <c r="F185" s="14"/>
    </row>
    <row r="186" spans="6:6">
      <c r="F186" s="14"/>
    </row>
    <row r="187" spans="6:6">
      <c r="F187" s="14"/>
    </row>
    <row r="188" spans="6:6">
      <c r="F188" s="14"/>
    </row>
    <row r="189" spans="6:6">
      <c r="F189" s="14"/>
    </row>
    <row r="190" spans="6:6">
      <c r="F190" s="14"/>
    </row>
    <row r="191" spans="6:6">
      <c r="F191" s="14"/>
    </row>
    <row r="192" spans="6:6">
      <c r="F192" s="14"/>
    </row>
    <row r="193" spans="6:6">
      <c r="F193" s="14"/>
    </row>
    <row r="194" spans="6:6">
      <c r="F194" s="14"/>
    </row>
    <row r="195" spans="6:6">
      <c r="F195" s="14"/>
    </row>
    <row r="196" spans="6:6">
      <c r="F196" s="14"/>
    </row>
    <row r="197" spans="6:6">
      <c r="F197" s="14"/>
    </row>
    <row r="198" spans="6:6">
      <c r="F198" s="14"/>
    </row>
    <row r="199" spans="6:6">
      <c r="F199" s="14"/>
    </row>
    <row r="200" spans="6:6">
      <c r="F200" s="14"/>
    </row>
    <row r="201" spans="6:6">
      <c r="F201" s="14"/>
    </row>
    <row r="202" spans="6:6">
      <c r="F202" s="14"/>
    </row>
    <row r="203" spans="6:6">
      <c r="F203" s="14"/>
    </row>
    <row r="204" spans="6:6">
      <c r="F204" s="14"/>
    </row>
    <row r="205" spans="6:6">
      <c r="F205" s="14"/>
    </row>
    <row r="206" spans="6:6">
      <c r="F206" s="14"/>
    </row>
    <row r="207" spans="6:6">
      <c r="F207" s="14"/>
    </row>
    <row r="208" spans="6:6">
      <c r="F208" s="14"/>
    </row>
    <row r="209" spans="6:6">
      <c r="F209" s="14"/>
    </row>
    <row r="210" spans="6:6">
      <c r="F210" s="14"/>
    </row>
    <row r="211" spans="6:6">
      <c r="F211" s="14"/>
    </row>
    <row r="212" spans="6:6">
      <c r="F212" s="14"/>
    </row>
    <row r="213" spans="6:6">
      <c r="F213" s="14"/>
    </row>
    <row r="214" spans="6:6">
      <c r="F214" s="14"/>
    </row>
    <row r="215" spans="6:6">
      <c r="F215" s="14"/>
    </row>
    <row r="216" spans="6:6">
      <c r="F216" s="14"/>
    </row>
    <row r="217" spans="6:6">
      <c r="F217" s="14"/>
    </row>
    <row r="218" spans="6:6">
      <c r="F218" s="14"/>
    </row>
    <row r="219" spans="6:6">
      <c r="F219" s="14"/>
    </row>
    <row r="220" spans="6:6">
      <c r="F220" s="14"/>
    </row>
    <row r="221" spans="6:6">
      <c r="F221" s="14"/>
    </row>
    <row r="222" spans="6:6">
      <c r="F222" s="14"/>
    </row>
    <row r="223" spans="6:6">
      <c r="F223" s="14"/>
    </row>
    <row r="224" spans="6:6">
      <c r="F224" s="14"/>
    </row>
    <row r="225" spans="6:6">
      <c r="F225" s="14"/>
    </row>
    <row r="226" spans="6:6">
      <c r="F226" s="14"/>
    </row>
    <row r="227" spans="6:6">
      <c r="F227" s="14"/>
    </row>
    <row r="228" spans="6:6">
      <c r="F228" s="14"/>
    </row>
    <row r="229" spans="6:6">
      <c r="F229" s="14"/>
    </row>
    <row r="230" spans="6:6">
      <c r="F230" s="14"/>
    </row>
    <row r="231" spans="6:6">
      <c r="F231" s="14"/>
    </row>
    <row r="232" spans="6:6">
      <c r="F232" s="14"/>
    </row>
    <row r="233" spans="6:6">
      <c r="F233" s="14"/>
    </row>
    <row r="234" spans="6:6">
      <c r="F234" s="14"/>
    </row>
    <row r="235" spans="6:6">
      <c r="F235" s="14"/>
    </row>
    <row r="236" spans="6:6">
      <c r="F236" s="14"/>
    </row>
    <row r="237" spans="6:6">
      <c r="F237" s="14"/>
    </row>
    <row r="238" spans="6:6">
      <c r="F238" s="14"/>
    </row>
    <row r="239" spans="6:6">
      <c r="F239" s="14"/>
    </row>
    <row r="240" spans="6:6">
      <c r="F240" s="14"/>
    </row>
    <row r="241" spans="6:6">
      <c r="F241" s="14"/>
    </row>
    <row r="242" spans="6:6">
      <c r="F242" s="14"/>
    </row>
    <row r="243" spans="6:6">
      <c r="F243" s="14"/>
    </row>
    <row r="244" spans="6:6">
      <c r="F244" s="14"/>
    </row>
    <row r="245" spans="6:6">
      <c r="F245" s="14"/>
    </row>
    <row r="246" spans="6:6">
      <c r="F246" s="14"/>
    </row>
    <row r="247" spans="6:6">
      <c r="F247" s="14"/>
    </row>
    <row r="248" spans="6:6">
      <c r="F248" s="14"/>
    </row>
    <row r="249" spans="6:6">
      <c r="F249" s="14"/>
    </row>
    <row r="250" spans="6:6">
      <c r="F250" s="14"/>
    </row>
    <row r="251" spans="6:6">
      <c r="F251" s="14"/>
    </row>
    <row r="252" spans="6:6">
      <c r="F252" s="14"/>
    </row>
    <row r="253" spans="6:6">
      <c r="F253" s="14"/>
    </row>
    <row r="254" spans="6:6">
      <c r="F254" s="14"/>
    </row>
    <row r="255" spans="6:6">
      <c r="F255" s="14"/>
    </row>
    <row r="256" spans="6:6">
      <c r="F256" s="14"/>
    </row>
    <row r="257" spans="6:6">
      <c r="F257" s="14"/>
    </row>
    <row r="258" spans="6:6">
      <c r="F258" s="14"/>
    </row>
    <row r="259" spans="6:6">
      <c r="F259" s="14"/>
    </row>
    <row r="260" spans="6:6">
      <c r="F260" s="14"/>
    </row>
    <row r="261" spans="6:6">
      <c r="F261" s="14"/>
    </row>
    <row r="262" spans="6:6">
      <c r="F262" s="14"/>
    </row>
    <row r="263" spans="6:6">
      <c r="F263" s="14"/>
    </row>
    <row r="264" spans="6:6">
      <c r="F264" s="14"/>
    </row>
    <row r="265" spans="6:6">
      <c r="F265" s="14"/>
    </row>
    <row r="266" spans="6:6">
      <c r="F266" s="14"/>
    </row>
    <row r="267" spans="6:6">
      <c r="F267" s="14"/>
    </row>
    <row r="268" spans="6:6">
      <c r="F268" s="14"/>
    </row>
  </sheetData>
  <phoneticPr fontId="5" type="noConversion"/>
  <hyperlinks>
    <hyperlink ref="E105" r:id="rId1" location="chapter6"/>
    <hyperlink ref="F105" r:id="rId2" location="tableofcontents"/>
  </hyperlinks>
  <pageMargins left="0.75" right="0.75" top="1" bottom="1" header="0.5" footer="0.5"/>
  <pageSetup paperSize="9" scale="12" orientation="portrait" horizontalDpi="4294967292" verticalDpi="4294967292"/>
  <drawing r:id="rId3"/>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59"/>
  <sheetViews>
    <sheetView workbookViewId="0">
      <selection activeCell="B3" sqref="B3"/>
    </sheetView>
  </sheetViews>
  <sheetFormatPr baseColWidth="10" defaultRowHeight="15" x14ac:dyDescent="0"/>
  <cols>
    <col min="1" max="9" width="10.83203125" style="2"/>
    <col min="10" max="10" width="12.83203125" style="2" customWidth="1"/>
    <col min="11" max="16384" width="10.83203125" style="2"/>
  </cols>
  <sheetData>
    <row r="1" spans="1:11">
      <c r="A1" s="2" t="s">
        <v>1178</v>
      </c>
      <c r="C1" s="2" t="s">
        <v>1441</v>
      </c>
      <c r="I1" s="2" t="s">
        <v>1330</v>
      </c>
      <c r="J1" s="2" t="s">
        <v>1329</v>
      </c>
      <c r="K1" s="2" t="s">
        <v>1331</v>
      </c>
    </row>
    <row r="3" spans="1:11">
      <c r="I3" s="3" t="s">
        <v>824</v>
      </c>
      <c r="J3" s="3" t="s">
        <v>756</v>
      </c>
      <c r="K3" s="3" t="s">
        <v>756</v>
      </c>
    </row>
    <row r="4" spans="1:11">
      <c r="A4" s="2" t="s">
        <v>1104</v>
      </c>
      <c r="I4" s="3" t="s">
        <v>825</v>
      </c>
      <c r="J4" s="3" t="s">
        <v>756</v>
      </c>
      <c r="K4" s="3" t="s">
        <v>758</v>
      </c>
    </row>
    <row r="5" spans="1:11">
      <c r="I5" s="3" t="s">
        <v>826</v>
      </c>
      <c r="J5" s="3" t="s">
        <v>756</v>
      </c>
      <c r="K5" s="3" t="s">
        <v>760</v>
      </c>
    </row>
    <row r="6" spans="1:11">
      <c r="C6" s="2" t="s">
        <v>1112</v>
      </c>
      <c r="I6" s="3" t="s">
        <v>827</v>
      </c>
      <c r="J6" s="3" t="s">
        <v>756</v>
      </c>
      <c r="K6" s="3" t="s">
        <v>765</v>
      </c>
    </row>
    <row r="7" spans="1:11">
      <c r="A7" s="2" t="s">
        <v>1105</v>
      </c>
      <c r="B7" s="2" t="s">
        <v>824</v>
      </c>
      <c r="C7" s="2" t="s">
        <v>1116</v>
      </c>
      <c r="I7" s="3" t="s">
        <v>828</v>
      </c>
      <c r="J7" s="3" t="s">
        <v>756</v>
      </c>
      <c r="K7" s="3" t="s">
        <v>766</v>
      </c>
    </row>
    <row r="8" spans="1:11">
      <c r="A8" s="2" t="s">
        <v>1110</v>
      </c>
      <c r="B8" s="2" t="s">
        <v>825</v>
      </c>
      <c r="C8" s="2" t="s">
        <v>1114</v>
      </c>
      <c r="I8" s="3" t="s">
        <v>829</v>
      </c>
      <c r="J8" s="3" t="s">
        <v>756</v>
      </c>
      <c r="K8" s="3" t="s">
        <v>767</v>
      </c>
    </row>
    <row r="9" spans="1:11">
      <c r="A9" s="2" t="s">
        <v>1106</v>
      </c>
      <c r="B9" s="2" t="s">
        <v>826</v>
      </c>
      <c r="C9" s="2" t="s">
        <v>1117</v>
      </c>
      <c r="I9" s="3" t="s">
        <v>796</v>
      </c>
      <c r="J9" s="3" t="s">
        <v>756</v>
      </c>
      <c r="K9" s="3" t="s">
        <v>768</v>
      </c>
    </row>
    <row r="10" spans="1:11">
      <c r="A10" s="2" t="s">
        <v>1111</v>
      </c>
      <c r="B10" s="2" t="s">
        <v>827</v>
      </c>
      <c r="C10" s="2" t="s">
        <v>1118</v>
      </c>
      <c r="I10" s="3" t="s">
        <v>797</v>
      </c>
      <c r="J10" s="3" t="s">
        <v>756</v>
      </c>
      <c r="K10" s="3" t="s">
        <v>769</v>
      </c>
    </row>
    <row r="11" spans="1:11">
      <c r="A11" s="2" t="s">
        <v>1107</v>
      </c>
      <c r="B11" s="2" t="s">
        <v>828</v>
      </c>
      <c r="C11" s="2" t="s">
        <v>1114</v>
      </c>
      <c r="I11" s="3" t="s">
        <v>798</v>
      </c>
      <c r="J11" s="3" t="s">
        <v>758</v>
      </c>
      <c r="K11" s="3" t="s">
        <v>770</v>
      </c>
    </row>
    <row r="12" spans="1:11">
      <c r="A12" s="2">
        <v>98</v>
      </c>
      <c r="B12" s="2" t="s">
        <v>829</v>
      </c>
      <c r="C12" s="2" t="s">
        <v>1114</v>
      </c>
      <c r="I12" s="3" t="s">
        <v>796</v>
      </c>
      <c r="J12" s="3" t="s">
        <v>758</v>
      </c>
      <c r="K12" s="3" t="s">
        <v>771</v>
      </c>
    </row>
    <row r="13" spans="1:11">
      <c r="I13" s="3" t="s">
        <v>796</v>
      </c>
      <c r="J13" s="3" t="s">
        <v>758</v>
      </c>
      <c r="K13" s="3" t="s">
        <v>1367</v>
      </c>
    </row>
    <row r="14" spans="1:11">
      <c r="C14" s="53" t="s">
        <v>1113</v>
      </c>
      <c r="I14" s="3" t="s">
        <v>796</v>
      </c>
      <c r="J14" s="3" t="s">
        <v>758</v>
      </c>
      <c r="K14" s="3" t="s">
        <v>772</v>
      </c>
    </row>
    <row r="15" spans="1:11">
      <c r="A15" s="2" t="s">
        <v>1108</v>
      </c>
      <c r="B15" s="2" t="s">
        <v>796</v>
      </c>
      <c r="C15" s="2" t="s">
        <v>1179</v>
      </c>
      <c r="I15" s="3" t="s">
        <v>796</v>
      </c>
      <c r="J15" s="3" t="s">
        <v>758</v>
      </c>
      <c r="K15" s="3" t="s">
        <v>773</v>
      </c>
    </row>
    <row r="16" spans="1:11">
      <c r="A16" s="2" t="s">
        <v>1109</v>
      </c>
      <c r="B16" s="2" t="s">
        <v>797</v>
      </c>
      <c r="C16" s="2" t="s">
        <v>1179</v>
      </c>
      <c r="I16" s="3" t="s">
        <v>796</v>
      </c>
      <c r="J16" s="3" t="s">
        <v>758</v>
      </c>
      <c r="K16" s="3" t="s">
        <v>774</v>
      </c>
    </row>
    <row r="17" spans="1:11">
      <c r="A17" s="2" t="s">
        <v>1115</v>
      </c>
      <c r="B17" s="2" t="s">
        <v>798</v>
      </c>
      <c r="C17" s="2" t="s">
        <v>1179</v>
      </c>
      <c r="I17" s="3" t="s">
        <v>796</v>
      </c>
      <c r="J17" s="3" t="s">
        <v>758</v>
      </c>
      <c r="K17" s="3" t="s">
        <v>775</v>
      </c>
    </row>
    <row r="18" spans="1:11">
      <c r="I18" s="3" t="s">
        <v>796</v>
      </c>
      <c r="J18" s="3" t="s">
        <v>758</v>
      </c>
      <c r="K18" s="3" t="s">
        <v>776</v>
      </c>
    </row>
    <row r="19" spans="1:11">
      <c r="C19" s="2" t="s">
        <v>1180</v>
      </c>
      <c r="I19" s="3" t="s">
        <v>797</v>
      </c>
      <c r="J19" s="3" t="s">
        <v>760</v>
      </c>
      <c r="K19" s="3" t="s">
        <v>777</v>
      </c>
    </row>
    <row r="20" spans="1:11">
      <c r="A20" s="2" t="s">
        <v>1181</v>
      </c>
      <c r="B20" s="2" t="s">
        <v>796</v>
      </c>
      <c r="C20" s="2" t="s">
        <v>1182</v>
      </c>
      <c r="I20" s="3" t="s">
        <v>797</v>
      </c>
      <c r="J20" s="3" t="s">
        <v>760</v>
      </c>
      <c r="K20" s="3" t="s">
        <v>778</v>
      </c>
    </row>
    <row r="21" spans="1:11">
      <c r="A21" s="2" t="s">
        <v>1183</v>
      </c>
      <c r="B21" s="2" t="s">
        <v>796</v>
      </c>
      <c r="C21" s="2" t="s">
        <v>1184</v>
      </c>
      <c r="I21" s="3" t="s">
        <v>797</v>
      </c>
      <c r="J21" s="3" t="s">
        <v>760</v>
      </c>
      <c r="K21" s="3" t="s">
        <v>779</v>
      </c>
    </row>
    <row r="22" spans="1:11">
      <c r="A22" s="2" t="s">
        <v>1185</v>
      </c>
      <c r="B22" s="2" t="s">
        <v>796</v>
      </c>
      <c r="C22" s="2" t="s">
        <v>1186</v>
      </c>
      <c r="I22" s="3" t="s">
        <v>797</v>
      </c>
      <c r="J22" s="3" t="s">
        <v>760</v>
      </c>
      <c r="K22" s="3" t="s">
        <v>780</v>
      </c>
    </row>
    <row r="23" spans="1:11">
      <c r="A23" s="2" t="s">
        <v>1187</v>
      </c>
      <c r="B23" s="2" t="s">
        <v>796</v>
      </c>
      <c r="C23" s="2" t="s">
        <v>1188</v>
      </c>
      <c r="I23" s="3" t="s">
        <v>798</v>
      </c>
      <c r="J23" s="3" t="s">
        <v>760</v>
      </c>
      <c r="K23" s="3" t="s">
        <v>781</v>
      </c>
    </row>
    <row r="24" spans="1:11">
      <c r="A24" s="2" t="s">
        <v>1189</v>
      </c>
      <c r="B24" s="2" t="s">
        <v>796</v>
      </c>
      <c r="C24" s="2" t="s">
        <v>1190</v>
      </c>
      <c r="I24" s="3" t="s">
        <v>798</v>
      </c>
      <c r="J24" s="3" t="s">
        <v>765</v>
      </c>
      <c r="K24" s="3" t="s">
        <v>1368</v>
      </c>
    </row>
    <row r="25" spans="1:11">
      <c r="A25" s="2" t="s">
        <v>1191</v>
      </c>
      <c r="B25" s="2" t="s">
        <v>796</v>
      </c>
      <c r="C25" s="2" t="s">
        <v>1192</v>
      </c>
      <c r="I25" s="3" t="s">
        <v>798</v>
      </c>
      <c r="J25" s="3" t="s">
        <v>766</v>
      </c>
      <c r="K25" s="3" t="s">
        <v>783</v>
      </c>
    </row>
    <row r="26" spans="1:11">
      <c r="A26" s="2" t="s">
        <v>1193</v>
      </c>
      <c r="B26" s="2" t="s">
        <v>796</v>
      </c>
      <c r="C26" s="2" t="s">
        <v>1194</v>
      </c>
      <c r="I26" s="3" t="s">
        <v>798</v>
      </c>
      <c r="J26" s="3" t="s">
        <v>767</v>
      </c>
      <c r="K26" s="3" t="s">
        <v>784</v>
      </c>
    </row>
    <row r="27" spans="1:11">
      <c r="A27" s="2" t="s">
        <v>1195</v>
      </c>
      <c r="B27" s="2" t="s">
        <v>797</v>
      </c>
      <c r="C27" s="2" t="s">
        <v>1182</v>
      </c>
      <c r="I27" s="3" t="s">
        <v>819</v>
      </c>
      <c r="J27" s="3" t="s">
        <v>768</v>
      </c>
      <c r="K27" s="3" t="s">
        <v>785</v>
      </c>
    </row>
    <row r="28" spans="1:11">
      <c r="A28" s="2" t="s">
        <v>1196</v>
      </c>
      <c r="B28" s="2" t="s">
        <v>797</v>
      </c>
      <c r="C28" s="2" t="s">
        <v>1197</v>
      </c>
      <c r="I28" s="3" t="s">
        <v>819</v>
      </c>
      <c r="J28" s="3" t="s">
        <v>768</v>
      </c>
      <c r="K28" s="3" t="s">
        <v>786</v>
      </c>
    </row>
    <row r="29" spans="1:11">
      <c r="A29" s="2" t="s">
        <v>1198</v>
      </c>
      <c r="B29" s="2" t="s">
        <v>797</v>
      </c>
      <c r="C29" s="2" t="s">
        <v>1190</v>
      </c>
      <c r="I29" s="3" t="s">
        <v>819</v>
      </c>
      <c r="J29" s="3" t="s">
        <v>769</v>
      </c>
      <c r="K29" s="3" t="s">
        <v>1369</v>
      </c>
    </row>
    <row r="30" spans="1:11">
      <c r="A30" s="2" t="s">
        <v>1199</v>
      </c>
      <c r="B30" s="2" t="s">
        <v>797</v>
      </c>
      <c r="C30" s="2" t="s">
        <v>1194</v>
      </c>
      <c r="I30" s="3" t="s">
        <v>819</v>
      </c>
      <c r="J30" s="3" t="s">
        <v>770</v>
      </c>
      <c r="K30" s="3" t="s">
        <v>787</v>
      </c>
    </row>
    <row r="31" spans="1:11">
      <c r="A31" s="2" t="s">
        <v>1200</v>
      </c>
      <c r="B31" s="2" t="s">
        <v>798</v>
      </c>
      <c r="C31" s="2" t="s">
        <v>1182</v>
      </c>
      <c r="I31" s="3" t="s">
        <v>819</v>
      </c>
      <c r="J31" s="3" t="s">
        <v>771</v>
      </c>
      <c r="K31" s="3" t="s">
        <v>788</v>
      </c>
    </row>
    <row r="32" spans="1:11">
      <c r="A32" s="2" t="s">
        <v>1201</v>
      </c>
      <c r="B32" s="2" t="s">
        <v>798</v>
      </c>
      <c r="C32" s="2" t="s">
        <v>1184</v>
      </c>
      <c r="I32" s="3" t="s">
        <v>819</v>
      </c>
      <c r="J32" s="3" t="s">
        <v>1367</v>
      </c>
      <c r="K32" s="3" t="s">
        <v>789</v>
      </c>
    </row>
    <row r="33" spans="1:11">
      <c r="A33" s="2" t="s">
        <v>1202</v>
      </c>
      <c r="B33" s="2" t="s">
        <v>798</v>
      </c>
      <c r="C33" s="2" t="s">
        <v>1190</v>
      </c>
      <c r="I33" s="3" t="s">
        <v>819</v>
      </c>
      <c r="J33" s="3" t="s">
        <v>772</v>
      </c>
      <c r="K33" s="3" t="s">
        <v>792</v>
      </c>
    </row>
    <row r="34" spans="1:11">
      <c r="A34" s="2" t="s">
        <v>1203</v>
      </c>
      <c r="B34" s="2" t="s">
        <v>798</v>
      </c>
      <c r="C34" s="2" t="s">
        <v>1192</v>
      </c>
      <c r="I34" s="3" t="s">
        <v>820</v>
      </c>
      <c r="J34" s="3" t="s">
        <v>773</v>
      </c>
      <c r="K34" s="3" t="s">
        <v>793</v>
      </c>
    </row>
    <row r="35" spans="1:11">
      <c r="I35" s="3" t="s">
        <v>820</v>
      </c>
      <c r="J35" s="3" t="s">
        <v>774</v>
      </c>
      <c r="K35" s="3" t="s">
        <v>796</v>
      </c>
    </row>
    <row r="36" spans="1:11">
      <c r="C36" s="2" t="s">
        <v>1204</v>
      </c>
      <c r="I36" s="3" t="s">
        <v>820</v>
      </c>
      <c r="J36" s="3" t="s">
        <v>775</v>
      </c>
      <c r="K36" s="3" t="s">
        <v>797</v>
      </c>
    </row>
    <row r="37" spans="1:11">
      <c r="A37" s="2">
        <v>85</v>
      </c>
      <c r="B37" s="2" t="s">
        <v>819</v>
      </c>
      <c r="C37" s="2" t="s">
        <v>1182</v>
      </c>
      <c r="I37" s="3" t="s">
        <v>821</v>
      </c>
      <c r="J37" s="3" t="s">
        <v>776</v>
      </c>
      <c r="K37" s="3" t="s">
        <v>798</v>
      </c>
    </row>
    <row r="38" spans="1:11">
      <c r="A38" s="2">
        <v>95</v>
      </c>
      <c r="B38" s="2" t="s">
        <v>819</v>
      </c>
      <c r="C38" s="2" t="s">
        <v>1184</v>
      </c>
      <c r="I38" s="3" t="s">
        <v>821</v>
      </c>
      <c r="J38" s="3" t="s">
        <v>777</v>
      </c>
      <c r="K38" s="3" t="s">
        <v>799</v>
      </c>
    </row>
    <row r="39" spans="1:11">
      <c r="A39" s="2">
        <v>81</v>
      </c>
      <c r="B39" s="2" t="s">
        <v>819</v>
      </c>
      <c r="C39" s="2" t="s">
        <v>1186</v>
      </c>
      <c r="I39" s="3" t="s">
        <v>821</v>
      </c>
      <c r="J39" s="3" t="s">
        <v>778</v>
      </c>
      <c r="K39" s="3" t="s">
        <v>800</v>
      </c>
    </row>
    <row r="40" spans="1:11">
      <c r="A40" s="2">
        <v>91</v>
      </c>
      <c r="B40" s="2" t="s">
        <v>819</v>
      </c>
      <c r="C40" s="2" t="s">
        <v>1188</v>
      </c>
      <c r="I40" s="3" t="s">
        <v>802</v>
      </c>
      <c r="J40" s="3" t="s">
        <v>779</v>
      </c>
      <c r="K40" s="3" t="s">
        <v>801</v>
      </c>
    </row>
    <row r="41" spans="1:11">
      <c r="A41" s="2" t="s">
        <v>1205</v>
      </c>
      <c r="B41" s="2" t="s">
        <v>819</v>
      </c>
      <c r="C41" s="2" t="s">
        <v>1190</v>
      </c>
      <c r="I41" s="3" t="s">
        <v>803</v>
      </c>
      <c r="J41" s="3" t="s">
        <v>779</v>
      </c>
      <c r="K41" s="3" t="s">
        <v>802</v>
      </c>
    </row>
    <row r="42" spans="1:11">
      <c r="A42" s="2" t="s">
        <v>1206</v>
      </c>
      <c r="B42" s="2" t="s">
        <v>819</v>
      </c>
      <c r="C42" s="2" t="s">
        <v>1192</v>
      </c>
      <c r="I42" s="3" t="s">
        <v>804</v>
      </c>
      <c r="J42" s="3" t="s">
        <v>779</v>
      </c>
      <c r="K42" s="3" t="s">
        <v>803</v>
      </c>
    </row>
    <row r="43" spans="1:11">
      <c r="A43" s="2">
        <v>99</v>
      </c>
      <c r="B43" s="2" t="s">
        <v>819</v>
      </c>
      <c r="C43" s="2" t="s">
        <v>1194</v>
      </c>
      <c r="I43" s="3" t="s">
        <v>805</v>
      </c>
      <c r="J43" s="3" t="s">
        <v>779</v>
      </c>
      <c r="K43" s="3" t="s">
        <v>1370</v>
      </c>
    </row>
    <row r="44" spans="1:11">
      <c r="A44" s="2">
        <v>86</v>
      </c>
      <c r="B44" s="2" t="s">
        <v>820</v>
      </c>
      <c r="C44" s="2" t="s">
        <v>1182</v>
      </c>
      <c r="I44" s="3" t="s">
        <v>756</v>
      </c>
      <c r="J44" s="3" t="s">
        <v>779</v>
      </c>
      <c r="K44" s="3" t="s">
        <v>1371</v>
      </c>
    </row>
    <row r="45" spans="1:11">
      <c r="A45" s="2">
        <v>96</v>
      </c>
      <c r="B45" s="2" t="s">
        <v>820</v>
      </c>
      <c r="C45" s="2" t="s">
        <v>1197</v>
      </c>
      <c r="I45" s="3" t="s">
        <v>756</v>
      </c>
      <c r="J45" s="3" t="s">
        <v>779</v>
      </c>
      <c r="K45" s="3" t="s">
        <v>804</v>
      </c>
    </row>
    <row r="46" spans="1:11">
      <c r="A46" s="2" t="s">
        <v>1207</v>
      </c>
      <c r="B46" s="2" t="s">
        <v>820</v>
      </c>
      <c r="C46" s="2" t="s">
        <v>1190</v>
      </c>
      <c r="I46" s="3" t="s">
        <v>756</v>
      </c>
      <c r="J46" s="3" t="s">
        <v>779</v>
      </c>
      <c r="K46" s="3" t="s">
        <v>805</v>
      </c>
    </row>
    <row r="47" spans="1:11">
      <c r="A47" s="2">
        <v>84</v>
      </c>
      <c r="B47" s="2" t="s">
        <v>821</v>
      </c>
      <c r="C47" s="2" t="s">
        <v>1182</v>
      </c>
      <c r="I47" s="3" t="s">
        <v>756</v>
      </c>
      <c r="J47" s="3" t="s">
        <v>779</v>
      </c>
      <c r="K47" s="3" t="s">
        <v>1372</v>
      </c>
    </row>
    <row r="48" spans="1:11">
      <c r="A48" s="2">
        <v>94</v>
      </c>
      <c r="B48" s="2" t="s">
        <v>821</v>
      </c>
      <c r="C48" s="2" t="s">
        <v>1184</v>
      </c>
      <c r="I48" s="3" t="s">
        <v>756</v>
      </c>
      <c r="J48" s="3" t="s">
        <v>780</v>
      </c>
      <c r="K48" s="3" t="s">
        <v>1373</v>
      </c>
    </row>
    <row r="49" spans="1:11">
      <c r="A49" s="2" t="s">
        <v>1208</v>
      </c>
      <c r="B49" s="2" t="s">
        <v>821</v>
      </c>
      <c r="C49" s="2" t="s">
        <v>1190</v>
      </c>
      <c r="I49" s="3" t="s">
        <v>756</v>
      </c>
      <c r="J49" s="3" t="s">
        <v>780</v>
      </c>
      <c r="K49" s="3" t="s">
        <v>807</v>
      </c>
    </row>
    <row r="50" spans="1:11">
      <c r="I50" s="3" t="s">
        <v>756</v>
      </c>
      <c r="J50" s="3" t="s">
        <v>780</v>
      </c>
      <c r="K50" s="3" t="s">
        <v>808</v>
      </c>
    </row>
    <row r="51" spans="1:11">
      <c r="C51" s="2" t="s">
        <v>1209</v>
      </c>
      <c r="I51" s="3" t="s">
        <v>756</v>
      </c>
      <c r="J51" s="3" t="s">
        <v>781</v>
      </c>
      <c r="K51" s="3" t="s">
        <v>810</v>
      </c>
    </row>
    <row r="52" spans="1:11">
      <c r="A52" s="2">
        <v>48</v>
      </c>
      <c r="B52" s="2" t="s">
        <v>802</v>
      </c>
      <c r="C52" s="2" t="s">
        <v>1210</v>
      </c>
      <c r="I52" s="3" t="s">
        <v>1125</v>
      </c>
      <c r="J52" s="3" t="s">
        <v>781</v>
      </c>
      <c r="K52" s="3" t="s">
        <v>811</v>
      </c>
    </row>
    <row r="53" spans="1:11">
      <c r="A53" s="2">
        <v>8</v>
      </c>
      <c r="B53" s="2" t="s">
        <v>803</v>
      </c>
      <c r="C53" s="2" t="s">
        <v>1211</v>
      </c>
      <c r="I53" s="3" t="s">
        <v>1125</v>
      </c>
      <c r="J53" s="3" t="s">
        <v>781</v>
      </c>
      <c r="K53" s="3" t="s">
        <v>1125</v>
      </c>
    </row>
    <row r="54" spans="1:11">
      <c r="A54" s="2">
        <v>68</v>
      </c>
      <c r="B54" s="2" t="s">
        <v>804</v>
      </c>
      <c r="C54" s="2" t="s">
        <v>1212</v>
      </c>
      <c r="I54" s="3" t="s">
        <v>1125</v>
      </c>
      <c r="J54" s="3" t="s">
        <v>1368</v>
      </c>
      <c r="K54" s="3" t="s">
        <v>814</v>
      </c>
    </row>
    <row r="55" spans="1:11">
      <c r="A55" s="2">
        <v>28</v>
      </c>
      <c r="B55" s="2" t="s">
        <v>805</v>
      </c>
      <c r="C55" s="2" t="s">
        <v>1213</v>
      </c>
      <c r="I55" s="3" t="s">
        <v>1125</v>
      </c>
      <c r="J55" s="3" t="s">
        <v>783</v>
      </c>
      <c r="K55" s="3" t="s">
        <v>815</v>
      </c>
    </row>
    <row r="56" spans="1:11">
      <c r="I56" s="3" t="s">
        <v>1125</v>
      </c>
      <c r="J56" s="3" t="s">
        <v>783</v>
      </c>
      <c r="K56" s="3" t="s">
        <v>816</v>
      </c>
    </row>
    <row r="57" spans="1:11">
      <c r="I57" s="3" t="s">
        <v>1125</v>
      </c>
      <c r="J57" s="3" t="s">
        <v>783</v>
      </c>
      <c r="K57" s="3" t="s">
        <v>819</v>
      </c>
    </row>
    <row r="58" spans="1:11">
      <c r="A58" s="2" t="s">
        <v>1177</v>
      </c>
      <c r="I58" s="3" t="s">
        <v>1125</v>
      </c>
      <c r="J58" s="3" t="s">
        <v>783</v>
      </c>
      <c r="K58" s="3" t="s">
        <v>820</v>
      </c>
    </row>
    <row r="59" spans="1:11">
      <c r="I59" s="3" t="s">
        <v>1125</v>
      </c>
      <c r="J59" s="3" t="s">
        <v>784</v>
      </c>
      <c r="K59" s="3" t="s">
        <v>821</v>
      </c>
    </row>
    <row r="60" spans="1:11">
      <c r="C60" s="2" t="s">
        <v>1214</v>
      </c>
      <c r="I60" s="3" t="s">
        <v>779</v>
      </c>
      <c r="J60" s="3" t="s">
        <v>785</v>
      </c>
      <c r="K60" s="3" t="s">
        <v>1374</v>
      </c>
    </row>
    <row r="61" spans="1:11">
      <c r="A61" s="2">
        <v>69</v>
      </c>
      <c r="B61" s="2" t="s">
        <v>756</v>
      </c>
      <c r="C61" s="2" t="s">
        <v>1179</v>
      </c>
      <c r="I61" s="3" t="s">
        <v>779</v>
      </c>
      <c r="J61" s="3" t="s">
        <v>786</v>
      </c>
      <c r="K61" s="3" t="s">
        <v>824</v>
      </c>
    </row>
    <row r="62" spans="1:11">
      <c r="A62" s="2">
        <v>65</v>
      </c>
      <c r="B62" s="2" t="s">
        <v>756</v>
      </c>
      <c r="C62" s="2" t="s">
        <v>1182</v>
      </c>
      <c r="I62" s="3" t="s">
        <v>779</v>
      </c>
      <c r="J62" s="3" t="s">
        <v>786</v>
      </c>
      <c r="K62" s="3" t="s">
        <v>825</v>
      </c>
    </row>
    <row r="63" spans="1:11">
      <c r="A63" s="2">
        <v>75</v>
      </c>
      <c r="B63" s="2" t="s">
        <v>756</v>
      </c>
      <c r="C63" s="2" t="s">
        <v>1184</v>
      </c>
      <c r="I63" s="3" t="s">
        <v>779</v>
      </c>
      <c r="J63" s="3" t="s">
        <v>786</v>
      </c>
      <c r="K63" s="3" t="s">
        <v>1375</v>
      </c>
    </row>
    <row r="64" spans="1:11">
      <c r="A64" s="2">
        <v>61</v>
      </c>
      <c r="B64" s="2" t="s">
        <v>756</v>
      </c>
      <c r="C64" s="2" t="s">
        <v>1186</v>
      </c>
      <c r="I64" s="3" t="s">
        <v>779</v>
      </c>
      <c r="J64" s="3" t="s">
        <v>786</v>
      </c>
      <c r="K64" s="3" t="s">
        <v>1376</v>
      </c>
    </row>
    <row r="65" spans="1:11">
      <c r="A65" s="2">
        <v>71</v>
      </c>
      <c r="B65" s="2" t="s">
        <v>756</v>
      </c>
      <c r="C65" s="2" t="s">
        <v>1188</v>
      </c>
      <c r="I65" s="3" t="s">
        <v>779</v>
      </c>
      <c r="J65" s="3" t="s">
        <v>786</v>
      </c>
      <c r="K65" s="3" t="s">
        <v>826</v>
      </c>
    </row>
    <row r="66" spans="1:11">
      <c r="A66" s="2" t="s">
        <v>1215</v>
      </c>
      <c r="B66" s="2" t="s">
        <v>756</v>
      </c>
      <c r="C66" s="2" t="s">
        <v>1190</v>
      </c>
      <c r="I66" s="3" t="s">
        <v>779</v>
      </c>
      <c r="J66" s="3" t="s">
        <v>786</v>
      </c>
      <c r="K66" s="3" t="s">
        <v>827</v>
      </c>
    </row>
    <row r="67" spans="1:11">
      <c r="A67" s="2" t="s">
        <v>1216</v>
      </c>
      <c r="B67" s="2" t="s">
        <v>756</v>
      </c>
      <c r="C67" s="2" t="s">
        <v>1192</v>
      </c>
      <c r="I67" s="3" t="s">
        <v>779</v>
      </c>
      <c r="J67" s="3" t="s">
        <v>786</v>
      </c>
      <c r="K67" s="3" t="s">
        <v>828</v>
      </c>
    </row>
    <row r="68" spans="1:11">
      <c r="A68" s="2">
        <v>79</v>
      </c>
      <c r="B68" s="2" t="s">
        <v>756</v>
      </c>
      <c r="C68" s="2" t="s">
        <v>1194</v>
      </c>
      <c r="I68" s="3" t="s">
        <v>780</v>
      </c>
      <c r="J68" s="3" t="s">
        <v>786</v>
      </c>
      <c r="K68" s="3" t="s">
        <v>829</v>
      </c>
    </row>
    <row r="69" spans="1:11">
      <c r="I69" s="3" t="s">
        <v>780</v>
      </c>
      <c r="J69" s="3" t="s">
        <v>1369</v>
      </c>
    </row>
    <row r="70" spans="1:11">
      <c r="C70" s="2" t="s">
        <v>1217</v>
      </c>
      <c r="I70" s="3" t="s">
        <v>780</v>
      </c>
      <c r="J70" s="3" t="s">
        <v>787</v>
      </c>
    </row>
    <row r="71" spans="1:11">
      <c r="A71" s="2" t="s">
        <v>1218</v>
      </c>
      <c r="B71" s="2" t="s">
        <v>1125</v>
      </c>
      <c r="C71" s="2" t="s">
        <v>1179</v>
      </c>
      <c r="I71" s="3" t="s">
        <v>781</v>
      </c>
      <c r="J71" s="3" t="s">
        <v>787</v>
      </c>
    </row>
    <row r="72" spans="1:11">
      <c r="A72" s="2" t="s">
        <v>1219</v>
      </c>
      <c r="B72" s="2" t="s">
        <v>1125</v>
      </c>
      <c r="C72" s="2" t="s">
        <v>1182</v>
      </c>
      <c r="I72" s="3" t="s">
        <v>781</v>
      </c>
      <c r="J72" s="3" t="s">
        <v>787</v>
      </c>
    </row>
    <row r="73" spans="1:11">
      <c r="A73" s="2" t="s">
        <v>1220</v>
      </c>
      <c r="B73" s="2" t="s">
        <v>1125</v>
      </c>
      <c r="C73" s="2" t="s">
        <v>1184</v>
      </c>
      <c r="I73" s="3" t="s">
        <v>781</v>
      </c>
      <c r="J73" s="3" t="s">
        <v>787</v>
      </c>
    </row>
    <row r="74" spans="1:11">
      <c r="A74" s="2" t="s">
        <v>1221</v>
      </c>
      <c r="B74" s="2" t="s">
        <v>1125</v>
      </c>
      <c r="C74" s="2" t="s">
        <v>1186</v>
      </c>
      <c r="I74" s="3" t="s">
        <v>783</v>
      </c>
      <c r="J74" s="3" t="s">
        <v>788</v>
      </c>
    </row>
    <row r="75" spans="1:11">
      <c r="A75" s="2" t="s">
        <v>1222</v>
      </c>
      <c r="B75" s="2" t="s">
        <v>1125</v>
      </c>
      <c r="C75" s="2" t="s">
        <v>1188</v>
      </c>
      <c r="I75" s="3" t="s">
        <v>783</v>
      </c>
      <c r="J75" s="3" t="s">
        <v>789</v>
      </c>
    </row>
    <row r="76" spans="1:11">
      <c r="A76" s="2" t="s">
        <v>1223</v>
      </c>
      <c r="B76" s="2" t="s">
        <v>1125</v>
      </c>
      <c r="C76" s="2" t="s">
        <v>1190</v>
      </c>
      <c r="I76" s="3" t="s">
        <v>783</v>
      </c>
      <c r="J76" s="3" t="s">
        <v>792</v>
      </c>
    </row>
    <row r="77" spans="1:11">
      <c r="A77" s="2" t="s">
        <v>1224</v>
      </c>
      <c r="B77" s="2" t="s">
        <v>1125</v>
      </c>
      <c r="C77" s="2" t="s">
        <v>1192</v>
      </c>
      <c r="I77" s="3" t="s">
        <v>783</v>
      </c>
      <c r="J77" s="3" t="s">
        <v>792</v>
      </c>
    </row>
    <row r="78" spans="1:11">
      <c r="A78" s="2" t="s">
        <v>1225</v>
      </c>
      <c r="B78" s="2" t="s">
        <v>1125</v>
      </c>
      <c r="C78" s="2" t="s">
        <v>1194</v>
      </c>
      <c r="I78" s="3" t="s">
        <v>784</v>
      </c>
      <c r="J78" s="3" t="s">
        <v>793</v>
      </c>
    </row>
    <row r="79" spans="1:11">
      <c r="I79" s="3" t="s">
        <v>785</v>
      </c>
      <c r="J79" s="3" t="s">
        <v>796</v>
      </c>
    </row>
    <row r="80" spans="1:11">
      <c r="C80" s="2" t="s">
        <v>1226</v>
      </c>
      <c r="I80" s="3" t="s">
        <v>787</v>
      </c>
      <c r="J80" s="3" t="s">
        <v>796</v>
      </c>
    </row>
    <row r="81" spans="1:10">
      <c r="C81" s="2" t="s">
        <v>1227</v>
      </c>
      <c r="I81" s="3" t="s">
        <v>787</v>
      </c>
      <c r="J81" s="3" t="s">
        <v>796</v>
      </c>
    </row>
    <row r="82" spans="1:10">
      <c r="A82" s="2" t="s">
        <v>1228</v>
      </c>
      <c r="B82" s="2" t="s">
        <v>779</v>
      </c>
      <c r="C82" s="2" t="s">
        <v>1179</v>
      </c>
      <c r="I82" s="3" t="s">
        <v>787</v>
      </c>
      <c r="J82" s="3" t="s">
        <v>796</v>
      </c>
    </row>
    <row r="83" spans="1:10">
      <c r="A83" s="2" t="s">
        <v>1229</v>
      </c>
      <c r="B83" s="2" t="s">
        <v>779</v>
      </c>
      <c r="C83" s="2" t="s">
        <v>1182</v>
      </c>
      <c r="I83" s="3" t="s">
        <v>787</v>
      </c>
      <c r="J83" s="3" t="s">
        <v>796</v>
      </c>
    </row>
    <row r="84" spans="1:10">
      <c r="A84" s="2" t="s">
        <v>1230</v>
      </c>
      <c r="B84" s="2" t="s">
        <v>779</v>
      </c>
      <c r="C84" s="2" t="s">
        <v>1184</v>
      </c>
      <c r="I84" s="3" t="s">
        <v>788</v>
      </c>
      <c r="J84" s="3" t="s">
        <v>1404</v>
      </c>
    </row>
    <row r="85" spans="1:10">
      <c r="A85" s="2" t="s">
        <v>1231</v>
      </c>
      <c r="B85" s="2" t="s">
        <v>779</v>
      </c>
      <c r="C85" s="2" t="s">
        <v>1186</v>
      </c>
      <c r="I85" s="3" t="s">
        <v>789</v>
      </c>
      <c r="J85" s="3" t="s">
        <v>796</v>
      </c>
    </row>
    <row r="86" spans="1:10">
      <c r="A86" s="2" t="s">
        <v>1232</v>
      </c>
      <c r="B86" s="2" t="s">
        <v>779</v>
      </c>
      <c r="C86" s="2" t="s">
        <v>1188</v>
      </c>
      <c r="I86" s="3" t="s">
        <v>775</v>
      </c>
      <c r="J86" s="3" t="s">
        <v>796</v>
      </c>
    </row>
    <row r="87" spans="1:10">
      <c r="A87" s="2" t="s">
        <v>1233</v>
      </c>
      <c r="B87" s="2" t="s">
        <v>779</v>
      </c>
      <c r="C87" s="2" t="s">
        <v>1190</v>
      </c>
      <c r="I87" s="3" t="s">
        <v>776</v>
      </c>
      <c r="J87" s="3" t="s">
        <v>796</v>
      </c>
    </row>
    <row r="88" spans="1:10">
      <c r="A88" s="2" t="s">
        <v>1234</v>
      </c>
      <c r="B88" s="2" t="s">
        <v>779</v>
      </c>
      <c r="C88" s="2" t="s">
        <v>1192</v>
      </c>
      <c r="I88" s="3" t="s">
        <v>778</v>
      </c>
      <c r="J88" s="3" t="s">
        <v>797</v>
      </c>
    </row>
    <row r="89" spans="1:10">
      <c r="A89" s="2" t="s">
        <v>1235</v>
      </c>
      <c r="B89" s="2" t="s">
        <v>779</v>
      </c>
      <c r="C89" s="2" t="s">
        <v>1194</v>
      </c>
      <c r="I89" s="3" t="s">
        <v>814</v>
      </c>
      <c r="J89" s="3" t="s">
        <v>797</v>
      </c>
    </row>
    <row r="90" spans="1:10">
      <c r="I90" s="3" t="s">
        <v>815</v>
      </c>
      <c r="J90" s="3" t="s">
        <v>797</v>
      </c>
    </row>
    <row r="91" spans="1:10">
      <c r="C91" s="2" t="s">
        <v>1236</v>
      </c>
      <c r="I91" s="3" t="s">
        <v>758</v>
      </c>
      <c r="J91" s="3" t="s">
        <v>797</v>
      </c>
    </row>
    <row r="92" spans="1:10">
      <c r="A92" s="2" t="s">
        <v>1237</v>
      </c>
      <c r="B92" s="2" t="s">
        <v>780</v>
      </c>
      <c r="C92" s="2" t="s">
        <v>1179</v>
      </c>
      <c r="I92" s="3" t="s">
        <v>758</v>
      </c>
      <c r="J92" s="3" t="s">
        <v>797</v>
      </c>
    </row>
    <row r="93" spans="1:10">
      <c r="A93" s="2" t="s">
        <v>1238</v>
      </c>
      <c r="B93" s="2" t="s">
        <v>780</v>
      </c>
      <c r="C93" s="2" t="s">
        <v>1182</v>
      </c>
      <c r="I93" s="3" t="s">
        <v>758</v>
      </c>
      <c r="J93" s="3" t="s">
        <v>798</v>
      </c>
    </row>
    <row r="94" spans="1:10">
      <c r="A94" s="2" t="s">
        <v>1239</v>
      </c>
      <c r="B94" s="2" t="s">
        <v>780</v>
      </c>
      <c r="C94" s="2" t="s">
        <v>1190</v>
      </c>
      <c r="I94" s="3" t="s">
        <v>758</v>
      </c>
      <c r="J94" s="3" t="s">
        <v>798</v>
      </c>
    </row>
    <row r="95" spans="1:10">
      <c r="A95" s="2" t="s">
        <v>1240</v>
      </c>
      <c r="B95" s="2" t="s">
        <v>781</v>
      </c>
      <c r="C95" s="2" t="s">
        <v>1179</v>
      </c>
      <c r="I95" s="3" t="s">
        <v>758</v>
      </c>
      <c r="J95" s="3" t="s">
        <v>798</v>
      </c>
    </row>
    <row r="96" spans="1:10">
      <c r="A96" s="2" t="s">
        <v>1241</v>
      </c>
      <c r="B96" s="2" t="s">
        <v>781</v>
      </c>
      <c r="C96" s="2" t="s">
        <v>1182</v>
      </c>
      <c r="I96" s="3" t="s">
        <v>758</v>
      </c>
      <c r="J96" s="3" t="s">
        <v>798</v>
      </c>
    </row>
    <row r="97" spans="1:10">
      <c r="A97" s="2" t="s">
        <v>1242</v>
      </c>
      <c r="B97" s="2" t="s">
        <v>781</v>
      </c>
      <c r="C97" s="2" t="s">
        <v>1190</v>
      </c>
      <c r="I97" s="3" t="s">
        <v>758</v>
      </c>
      <c r="J97" s="3" t="s">
        <v>798</v>
      </c>
    </row>
    <row r="98" spans="1:10">
      <c r="I98" s="3" t="s">
        <v>758</v>
      </c>
      <c r="J98" s="3" t="s">
        <v>799</v>
      </c>
    </row>
    <row r="99" spans="1:10">
      <c r="I99" s="3" t="s">
        <v>801</v>
      </c>
      <c r="J99" s="3" t="s">
        <v>799</v>
      </c>
    </row>
    <row r="100" spans="1:10">
      <c r="A100" s="2" t="s">
        <v>1243</v>
      </c>
      <c r="I100" s="3" t="s">
        <v>801</v>
      </c>
      <c r="J100" s="3" t="s">
        <v>799</v>
      </c>
    </row>
    <row r="101" spans="1:10">
      <c r="I101" s="3" t="s">
        <v>801</v>
      </c>
      <c r="J101" s="3" t="s">
        <v>799</v>
      </c>
    </row>
    <row r="102" spans="1:10">
      <c r="C102" s="2" t="s">
        <v>1244</v>
      </c>
      <c r="I102" s="3" t="s">
        <v>801</v>
      </c>
      <c r="J102" s="3" t="s">
        <v>799</v>
      </c>
    </row>
    <row r="103" spans="1:10">
      <c r="A103" s="2" t="s">
        <v>1245</v>
      </c>
      <c r="B103" s="2" t="s">
        <v>783</v>
      </c>
      <c r="C103" s="2" t="s">
        <v>1182</v>
      </c>
      <c r="I103" s="3" t="s">
        <v>801</v>
      </c>
      <c r="J103" s="3" t="s">
        <v>800</v>
      </c>
    </row>
    <row r="104" spans="1:10">
      <c r="A104" s="2" t="s">
        <v>1246</v>
      </c>
      <c r="B104" s="2" t="s">
        <v>783</v>
      </c>
      <c r="C104" s="2" t="s">
        <v>1184</v>
      </c>
      <c r="I104" s="3" t="s">
        <v>801</v>
      </c>
      <c r="J104" s="3" t="s">
        <v>801</v>
      </c>
    </row>
    <row r="105" spans="1:10">
      <c r="A105" s="2" t="s">
        <v>1247</v>
      </c>
      <c r="B105" s="2" t="s">
        <v>783</v>
      </c>
      <c r="C105" s="2" t="s">
        <v>1190</v>
      </c>
      <c r="I105" s="3" t="s">
        <v>801</v>
      </c>
      <c r="J105" s="3" t="s">
        <v>801</v>
      </c>
    </row>
    <row r="106" spans="1:10">
      <c r="A106" s="2" t="s">
        <v>1248</v>
      </c>
      <c r="B106" s="2" t="s">
        <v>783</v>
      </c>
      <c r="C106" s="2" t="s">
        <v>1192</v>
      </c>
      <c r="I106" s="3" t="s">
        <v>801</v>
      </c>
      <c r="J106" s="3" t="s">
        <v>801</v>
      </c>
    </row>
    <row r="107" spans="1:10">
      <c r="A107" s="2" t="s">
        <v>1249</v>
      </c>
      <c r="B107" s="2" t="s">
        <v>784</v>
      </c>
      <c r="I107" s="3" t="s">
        <v>786</v>
      </c>
      <c r="J107" s="3" t="s">
        <v>801</v>
      </c>
    </row>
    <row r="108" spans="1:10">
      <c r="A108" s="2">
        <v>88</v>
      </c>
      <c r="B108" s="2" t="s">
        <v>785</v>
      </c>
      <c r="I108" s="3" t="s">
        <v>786</v>
      </c>
      <c r="J108" s="3" t="s">
        <v>801</v>
      </c>
    </row>
    <row r="109" spans="1:10">
      <c r="I109" s="3" t="s">
        <v>786</v>
      </c>
      <c r="J109" s="3" t="s">
        <v>801</v>
      </c>
    </row>
    <row r="110" spans="1:10">
      <c r="C110" s="2" t="s">
        <v>1250</v>
      </c>
      <c r="I110" s="3" t="s">
        <v>786</v>
      </c>
      <c r="J110" s="3" t="s">
        <v>801</v>
      </c>
    </row>
    <row r="111" spans="1:10">
      <c r="A111" s="2" t="s">
        <v>1251</v>
      </c>
      <c r="B111" s="2" t="s">
        <v>787</v>
      </c>
      <c r="C111" s="2" t="s">
        <v>1182</v>
      </c>
      <c r="I111" s="3" t="s">
        <v>786</v>
      </c>
      <c r="J111" s="3" t="s">
        <v>801</v>
      </c>
    </row>
    <row r="112" spans="1:10">
      <c r="A112" s="2" t="s">
        <v>1252</v>
      </c>
      <c r="B112" s="2" t="s">
        <v>787</v>
      </c>
      <c r="C112" s="2" t="s">
        <v>1184</v>
      </c>
      <c r="I112" s="3" t="s">
        <v>786</v>
      </c>
      <c r="J112" s="3" t="s">
        <v>802</v>
      </c>
    </row>
    <row r="113" spans="1:10">
      <c r="A113" s="2" t="s">
        <v>1253</v>
      </c>
      <c r="B113" s="2" t="s">
        <v>787</v>
      </c>
      <c r="C113" s="2" t="s">
        <v>1190</v>
      </c>
      <c r="I113" s="3" t="s">
        <v>786</v>
      </c>
      <c r="J113" s="3" t="s">
        <v>803</v>
      </c>
    </row>
    <row r="114" spans="1:10">
      <c r="A114" s="2" t="s">
        <v>1254</v>
      </c>
      <c r="B114" s="2" t="s">
        <v>787</v>
      </c>
      <c r="C114" s="2" t="s">
        <v>1192</v>
      </c>
      <c r="I114" s="3" t="s">
        <v>786</v>
      </c>
      <c r="J114" s="3" t="s">
        <v>1370</v>
      </c>
    </row>
    <row r="115" spans="1:10">
      <c r="A115" s="2" t="s">
        <v>1255</v>
      </c>
      <c r="B115" s="2" t="s">
        <v>788</v>
      </c>
      <c r="I115" s="3" t="s">
        <v>768</v>
      </c>
      <c r="J115" s="3" t="s">
        <v>1371</v>
      </c>
    </row>
    <row r="116" spans="1:10">
      <c r="A116" s="2" t="s">
        <v>1256</v>
      </c>
      <c r="B116" s="2" t="s">
        <v>789</v>
      </c>
      <c r="I116" s="3" t="s">
        <v>768</v>
      </c>
      <c r="J116" s="3" t="s">
        <v>804</v>
      </c>
    </row>
    <row r="117" spans="1:10">
      <c r="I117" s="3" t="s">
        <v>760</v>
      </c>
      <c r="J117" s="3" t="s">
        <v>805</v>
      </c>
    </row>
    <row r="118" spans="1:10">
      <c r="C118" s="2" t="s">
        <v>1257</v>
      </c>
      <c r="I118" s="3" t="s">
        <v>760</v>
      </c>
      <c r="J118" s="3" t="s">
        <v>1372</v>
      </c>
    </row>
    <row r="119" spans="1:10">
      <c r="A119" s="2">
        <v>18</v>
      </c>
      <c r="B119" s="2" t="s">
        <v>775</v>
      </c>
      <c r="C119" s="2" t="s">
        <v>1258</v>
      </c>
      <c r="I119" s="3" t="s">
        <v>760</v>
      </c>
      <c r="J119" s="3" t="s">
        <v>1373</v>
      </c>
    </row>
    <row r="120" spans="1:10">
      <c r="A120" s="2" t="s">
        <v>1259</v>
      </c>
      <c r="B120" s="2" t="s">
        <v>776</v>
      </c>
      <c r="C120" s="2" t="s">
        <v>1260</v>
      </c>
      <c r="I120" s="3" t="s">
        <v>760</v>
      </c>
      <c r="J120" s="3" t="s">
        <v>807</v>
      </c>
    </row>
    <row r="121" spans="1:10">
      <c r="A121" s="2" t="s">
        <v>1261</v>
      </c>
      <c r="B121" s="2" t="s">
        <v>778</v>
      </c>
      <c r="C121" s="2" t="s">
        <v>1262</v>
      </c>
      <c r="I121" s="3" t="s">
        <v>760</v>
      </c>
      <c r="J121" s="3" t="s">
        <v>807</v>
      </c>
    </row>
    <row r="122" spans="1:10">
      <c r="A122" s="2">
        <v>38</v>
      </c>
      <c r="B122" s="2" t="s">
        <v>814</v>
      </c>
      <c r="C122" s="2" t="s">
        <v>1263</v>
      </c>
      <c r="I122" s="3" t="s">
        <v>799</v>
      </c>
      <c r="J122" s="3" t="s">
        <v>807</v>
      </c>
    </row>
    <row r="123" spans="1:10">
      <c r="A123" s="2" t="s">
        <v>1264</v>
      </c>
      <c r="B123" s="2" t="s">
        <v>815</v>
      </c>
      <c r="C123" s="2" t="s">
        <v>1265</v>
      </c>
      <c r="I123" s="3" t="s">
        <v>799</v>
      </c>
      <c r="J123" s="3" t="s">
        <v>807</v>
      </c>
    </row>
    <row r="124" spans="1:10">
      <c r="I124" s="3" t="s">
        <v>799</v>
      </c>
      <c r="J124" s="3" t="s">
        <v>807</v>
      </c>
    </row>
    <row r="125" spans="1:10">
      <c r="I125" s="3" t="s">
        <v>799</v>
      </c>
      <c r="J125" s="3" t="s">
        <v>808</v>
      </c>
    </row>
    <row r="126" spans="1:10">
      <c r="A126" s="2" t="s">
        <v>1266</v>
      </c>
      <c r="I126" s="3" t="s">
        <v>799</v>
      </c>
      <c r="J126" s="3" t="s">
        <v>808</v>
      </c>
    </row>
    <row r="127" spans="1:10">
      <c r="I127" s="3" t="s">
        <v>807</v>
      </c>
      <c r="J127" s="3" t="s">
        <v>808</v>
      </c>
    </row>
    <row r="128" spans="1:10">
      <c r="C128" s="2" t="s">
        <v>1267</v>
      </c>
      <c r="I128" s="3" t="s">
        <v>807</v>
      </c>
      <c r="J128" s="3" t="s">
        <v>808</v>
      </c>
    </row>
    <row r="129" spans="1:10">
      <c r="A129" s="2">
        <v>29</v>
      </c>
      <c r="B129" s="2" t="s">
        <v>758</v>
      </c>
      <c r="C129" s="2" t="s">
        <v>1179</v>
      </c>
      <c r="I129" s="3" t="s">
        <v>807</v>
      </c>
      <c r="J129" s="3" t="s">
        <v>808</v>
      </c>
    </row>
    <row r="130" spans="1:10">
      <c r="A130" s="2">
        <v>25</v>
      </c>
      <c r="B130" s="2" t="s">
        <v>758</v>
      </c>
      <c r="C130" s="2" t="s">
        <v>1182</v>
      </c>
      <c r="I130" s="3" t="s">
        <v>807</v>
      </c>
      <c r="J130" s="3" t="s">
        <v>810</v>
      </c>
    </row>
    <row r="131" spans="1:10">
      <c r="A131" s="2">
        <v>35</v>
      </c>
      <c r="B131" s="2" t="s">
        <v>758</v>
      </c>
      <c r="C131" s="2" t="s">
        <v>1184</v>
      </c>
      <c r="I131" s="3" t="s">
        <v>807</v>
      </c>
      <c r="J131" s="3" t="s">
        <v>811</v>
      </c>
    </row>
    <row r="132" spans="1:10">
      <c r="A132" s="2">
        <v>21</v>
      </c>
      <c r="B132" s="2" t="s">
        <v>758</v>
      </c>
      <c r="C132" s="2" t="s">
        <v>1186</v>
      </c>
      <c r="I132" s="3" t="s">
        <v>808</v>
      </c>
      <c r="J132" s="3" t="s">
        <v>1125</v>
      </c>
    </row>
    <row r="133" spans="1:10">
      <c r="A133" s="2">
        <v>31</v>
      </c>
      <c r="B133" s="2" t="s">
        <v>758</v>
      </c>
      <c r="C133" s="2" t="s">
        <v>1268</v>
      </c>
      <c r="I133" s="3" t="s">
        <v>808</v>
      </c>
      <c r="J133" s="3" t="s">
        <v>1125</v>
      </c>
    </row>
    <row r="134" spans="1:10">
      <c r="A134" s="2" t="s">
        <v>1269</v>
      </c>
      <c r="B134" s="2" t="s">
        <v>758</v>
      </c>
      <c r="C134" s="2" t="s">
        <v>1270</v>
      </c>
      <c r="I134" s="3" t="s">
        <v>808</v>
      </c>
      <c r="J134" s="3" t="s">
        <v>1125</v>
      </c>
    </row>
    <row r="135" spans="1:10">
      <c r="A135" s="2" t="s">
        <v>1271</v>
      </c>
      <c r="B135" s="2" t="s">
        <v>758</v>
      </c>
      <c r="C135" s="2" t="s">
        <v>1192</v>
      </c>
      <c r="I135" s="3" t="s">
        <v>808</v>
      </c>
      <c r="J135" s="3" t="s">
        <v>1125</v>
      </c>
    </row>
    <row r="136" spans="1:10">
      <c r="A136" s="2">
        <v>39</v>
      </c>
      <c r="B136" s="2" t="s">
        <v>758</v>
      </c>
      <c r="C136" s="2" t="s">
        <v>1194</v>
      </c>
      <c r="I136" s="3" t="s">
        <v>808</v>
      </c>
      <c r="J136" s="3" t="s">
        <v>1125</v>
      </c>
    </row>
    <row r="137" spans="1:10">
      <c r="I137" s="3" t="s">
        <v>765</v>
      </c>
      <c r="J137" s="3" t="s">
        <v>1125</v>
      </c>
    </row>
    <row r="138" spans="1:10">
      <c r="C138" s="2" t="s">
        <v>1272</v>
      </c>
      <c r="I138" s="3" t="s">
        <v>766</v>
      </c>
      <c r="J138" s="3" t="s">
        <v>1125</v>
      </c>
    </row>
    <row r="139" spans="1:10">
      <c r="A139" s="2">
        <v>9</v>
      </c>
      <c r="B139" s="2" t="s">
        <v>801</v>
      </c>
      <c r="C139" s="2" t="s">
        <v>1179</v>
      </c>
      <c r="I139" s="3" t="s">
        <v>767</v>
      </c>
      <c r="J139" s="3" t="s">
        <v>1125</v>
      </c>
    </row>
    <row r="140" spans="1:10">
      <c r="A140" s="2">
        <v>5</v>
      </c>
      <c r="B140" s="2" t="s">
        <v>801</v>
      </c>
      <c r="C140" s="2" t="s">
        <v>1182</v>
      </c>
      <c r="I140" s="3" t="s">
        <v>769</v>
      </c>
      <c r="J140" s="3" t="s">
        <v>814</v>
      </c>
    </row>
    <row r="141" spans="1:10">
      <c r="A141" s="2">
        <v>15</v>
      </c>
      <c r="B141" s="2" t="s">
        <v>801</v>
      </c>
      <c r="C141" s="2" t="s">
        <v>1184</v>
      </c>
      <c r="I141" s="3" t="s">
        <v>770</v>
      </c>
      <c r="J141" s="3" t="s">
        <v>815</v>
      </c>
    </row>
    <row r="142" spans="1:10">
      <c r="A142" s="2">
        <v>1</v>
      </c>
      <c r="B142" s="2" t="s">
        <v>801</v>
      </c>
      <c r="C142" s="2" t="s">
        <v>1186</v>
      </c>
      <c r="I142" s="3" t="s">
        <v>771</v>
      </c>
      <c r="J142" s="3" t="s">
        <v>816</v>
      </c>
    </row>
    <row r="143" spans="1:10">
      <c r="A143" s="2">
        <v>11</v>
      </c>
      <c r="B143" s="2" t="s">
        <v>801</v>
      </c>
      <c r="C143" s="2" t="s">
        <v>1188</v>
      </c>
      <c r="I143" s="3" t="s">
        <v>773</v>
      </c>
      <c r="J143" s="3" t="s">
        <v>819</v>
      </c>
    </row>
    <row r="144" spans="1:10">
      <c r="A144" s="2" t="s">
        <v>1273</v>
      </c>
      <c r="B144" s="2" t="s">
        <v>801</v>
      </c>
      <c r="C144" s="2" t="s">
        <v>1190</v>
      </c>
      <c r="I144" s="3" t="s">
        <v>774</v>
      </c>
      <c r="J144" s="3" t="s">
        <v>819</v>
      </c>
    </row>
    <row r="145" spans="1:10">
      <c r="A145" s="2" t="s">
        <v>1274</v>
      </c>
      <c r="B145" s="2" t="s">
        <v>801</v>
      </c>
      <c r="C145" s="2" t="s">
        <v>1192</v>
      </c>
      <c r="I145" s="3" t="s">
        <v>792</v>
      </c>
      <c r="J145" s="3" t="s">
        <v>819</v>
      </c>
    </row>
    <row r="146" spans="1:10">
      <c r="A146" s="2">
        <v>19</v>
      </c>
      <c r="B146" s="2" t="s">
        <v>801</v>
      </c>
      <c r="C146" s="2" t="s">
        <v>1194</v>
      </c>
      <c r="I146" s="3" t="s">
        <v>792</v>
      </c>
      <c r="J146" s="3" t="s">
        <v>819</v>
      </c>
    </row>
    <row r="147" spans="1:10">
      <c r="I147" s="3" t="s">
        <v>772</v>
      </c>
      <c r="J147" s="3" t="s">
        <v>819</v>
      </c>
    </row>
    <row r="148" spans="1:10">
      <c r="C148" s="2" t="s">
        <v>1275</v>
      </c>
      <c r="I148" s="3" t="s">
        <v>793</v>
      </c>
      <c r="J148" s="3" t="s">
        <v>819</v>
      </c>
    </row>
    <row r="149" spans="1:10">
      <c r="A149" s="2">
        <v>49</v>
      </c>
      <c r="B149" s="2" t="s">
        <v>786</v>
      </c>
      <c r="C149" s="2" t="s">
        <v>1179</v>
      </c>
      <c r="I149" s="3" t="s">
        <v>810</v>
      </c>
      <c r="J149" s="3" t="s">
        <v>819</v>
      </c>
    </row>
    <row r="150" spans="1:10">
      <c r="A150" s="2">
        <v>45</v>
      </c>
      <c r="B150" s="2" t="s">
        <v>786</v>
      </c>
      <c r="C150" s="2" t="s">
        <v>1182</v>
      </c>
      <c r="I150" s="3" t="s">
        <v>811</v>
      </c>
      <c r="J150" s="3" t="s">
        <v>820</v>
      </c>
    </row>
    <row r="151" spans="1:10">
      <c r="A151" s="2">
        <v>55</v>
      </c>
      <c r="B151" s="2" t="s">
        <v>786</v>
      </c>
      <c r="C151" s="2" t="s">
        <v>1184</v>
      </c>
      <c r="I151" s="3" t="s">
        <v>777</v>
      </c>
      <c r="J151" s="3" t="s">
        <v>820</v>
      </c>
    </row>
    <row r="152" spans="1:10">
      <c r="A152" s="2">
        <v>41</v>
      </c>
      <c r="B152" s="2" t="s">
        <v>786</v>
      </c>
      <c r="C152" s="2" t="s">
        <v>1186</v>
      </c>
      <c r="I152" s="3" t="s">
        <v>800</v>
      </c>
      <c r="J152" s="3" t="s">
        <v>820</v>
      </c>
    </row>
    <row r="153" spans="1:10">
      <c r="A153" s="2">
        <v>51</v>
      </c>
      <c r="B153" s="2" t="s">
        <v>786</v>
      </c>
      <c r="C153" s="2" t="s">
        <v>1188</v>
      </c>
      <c r="I153" s="3" t="s">
        <v>816</v>
      </c>
      <c r="J153" s="3" t="s">
        <v>821</v>
      </c>
    </row>
    <row r="154" spans="1:10">
      <c r="A154" s="2" t="s">
        <v>1276</v>
      </c>
      <c r="B154" s="2" t="s">
        <v>786</v>
      </c>
      <c r="C154" s="2" t="s">
        <v>1190</v>
      </c>
      <c r="J154" s="3" t="s">
        <v>821</v>
      </c>
    </row>
    <row r="155" spans="1:10" ht="18">
      <c r="A155" s="2" t="s">
        <v>1277</v>
      </c>
      <c r="B155" s="2" t="s">
        <v>786</v>
      </c>
      <c r="C155" s="2" t="s">
        <v>1192</v>
      </c>
      <c r="I155" s="5" t="s">
        <v>1377</v>
      </c>
      <c r="J155" s="3" t="s">
        <v>821</v>
      </c>
    </row>
    <row r="156" spans="1:10">
      <c r="A156" s="2">
        <v>59</v>
      </c>
      <c r="B156" s="2" t="s">
        <v>786</v>
      </c>
      <c r="C156" s="2" t="s">
        <v>1194</v>
      </c>
      <c r="I156" s="3" t="s">
        <v>1367</v>
      </c>
      <c r="J156" s="3" t="s">
        <v>1374</v>
      </c>
    </row>
    <row r="157" spans="1:10">
      <c r="I157" s="3" t="s">
        <v>1368</v>
      </c>
      <c r="J157" s="3" t="s">
        <v>824</v>
      </c>
    </row>
    <row r="158" spans="1:10">
      <c r="C158" s="2" t="s">
        <v>1278</v>
      </c>
      <c r="I158" s="3" t="s">
        <v>1369</v>
      </c>
      <c r="J158" s="3" t="s">
        <v>825</v>
      </c>
    </row>
    <row r="159" spans="1:10">
      <c r="C159" s="2" t="s">
        <v>1279</v>
      </c>
      <c r="I159" s="3" t="s">
        <v>1370</v>
      </c>
      <c r="J159" s="3" t="s">
        <v>1375</v>
      </c>
    </row>
    <row r="160" spans="1:10">
      <c r="C160" s="2" t="s">
        <v>1280</v>
      </c>
      <c r="I160" s="3" t="s">
        <v>1371</v>
      </c>
      <c r="J160" s="3" t="s">
        <v>1376</v>
      </c>
    </row>
    <row r="161" spans="1:10">
      <c r="C161" s="2" t="s">
        <v>1281</v>
      </c>
      <c r="I161" s="3" t="s">
        <v>1372</v>
      </c>
      <c r="J161" s="3" t="s">
        <v>826</v>
      </c>
    </row>
    <row r="162" spans="1:10">
      <c r="C162" s="2" t="s">
        <v>1282</v>
      </c>
      <c r="I162" s="3" t="s">
        <v>1373</v>
      </c>
      <c r="J162" s="3" t="s">
        <v>827</v>
      </c>
    </row>
    <row r="163" spans="1:10">
      <c r="C163" s="2" t="s">
        <v>1283</v>
      </c>
      <c r="I163" s="3" t="s">
        <v>1374</v>
      </c>
      <c r="J163" s="3" t="s">
        <v>828</v>
      </c>
    </row>
    <row r="164" spans="1:10">
      <c r="C164" s="2" t="s">
        <v>1284</v>
      </c>
      <c r="I164" s="3" t="s">
        <v>1375</v>
      </c>
      <c r="J164" s="3" t="s">
        <v>829</v>
      </c>
    </row>
    <row r="165" spans="1:10">
      <c r="I165" s="3" t="s">
        <v>1376</v>
      </c>
    </row>
    <row r="166" spans="1:10">
      <c r="A166" s="2">
        <v>24</v>
      </c>
      <c r="B166" s="2" t="s">
        <v>768</v>
      </c>
      <c r="C166" s="2" t="s">
        <v>1182</v>
      </c>
    </row>
    <row r="167" spans="1:10">
      <c r="A167" s="2" t="s">
        <v>1285</v>
      </c>
      <c r="B167" s="2" t="s">
        <v>768</v>
      </c>
      <c r="C167" s="2" t="s">
        <v>1190</v>
      </c>
    </row>
    <row r="170" spans="1:10">
      <c r="A170" s="2" t="s">
        <v>1286</v>
      </c>
    </row>
    <row r="172" spans="1:10">
      <c r="C172" s="2" t="s">
        <v>1287</v>
      </c>
    </row>
    <row r="173" spans="1:10">
      <c r="A173" s="2" t="s">
        <v>1288</v>
      </c>
      <c r="B173" s="2" t="s">
        <v>760</v>
      </c>
      <c r="C173" s="2" t="s">
        <v>1289</v>
      </c>
    </row>
    <row r="174" spans="1:10">
      <c r="A174" s="2">
        <v>6</v>
      </c>
      <c r="B174" s="2" t="s">
        <v>760</v>
      </c>
      <c r="C174" s="2" t="s">
        <v>1182</v>
      </c>
    </row>
    <row r="175" spans="1:10">
      <c r="A175" s="2">
        <v>16</v>
      </c>
      <c r="B175" s="2" t="s">
        <v>760</v>
      </c>
      <c r="C175" s="2" t="s">
        <v>1184</v>
      </c>
    </row>
    <row r="176" spans="1:10">
      <c r="A176" s="2" t="s">
        <v>1290</v>
      </c>
      <c r="B176" s="2" t="s">
        <v>760</v>
      </c>
      <c r="C176" s="2" t="s">
        <v>1190</v>
      </c>
    </row>
    <row r="177" spans="1:3">
      <c r="A177" s="2" t="s">
        <v>1291</v>
      </c>
      <c r="B177" s="2" t="s">
        <v>760</v>
      </c>
      <c r="C177" s="2" t="s">
        <v>1192</v>
      </c>
    </row>
    <row r="179" spans="1:3">
      <c r="C179" s="2" t="s">
        <v>1292</v>
      </c>
    </row>
    <row r="180" spans="1:3">
      <c r="A180" s="2" t="s">
        <v>1293</v>
      </c>
      <c r="B180" s="2" t="s">
        <v>799</v>
      </c>
      <c r="C180" s="2" t="s">
        <v>1289</v>
      </c>
    </row>
    <row r="181" spans="1:3">
      <c r="A181" s="2">
        <v>46</v>
      </c>
      <c r="B181" s="2" t="s">
        <v>799</v>
      </c>
      <c r="C181" s="2" t="s">
        <v>1182</v>
      </c>
    </row>
    <row r="182" spans="1:3">
      <c r="A182" s="2">
        <v>56</v>
      </c>
      <c r="B182" s="2" t="s">
        <v>799</v>
      </c>
      <c r="C182" s="2" t="s">
        <v>1184</v>
      </c>
    </row>
    <row r="183" spans="1:3">
      <c r="A183" s="2" t="s">
        <v>1294</v>
      </c>
      <c r="B183" s="2" t="s">
        <v>799</v>
      </c>
      <c r="C183" s="2" t="s">
        <v>1190</v>
      </c>
    </row>
    <row r="184" spans="1:3">
      <c r="A184" s="2" t="s">
        <v>1295</v>
      </c>
      <c r="B184" s="2" t="s">
        <v>799</v>
      </c>
      <c r="C184" s="2" t="s">
        <v>1192</v>
      </c>
    </row>
    <row r="186" spans="1:3">
      <c r="C186" s="2" t="s">
        <v>1296</v>
      </c>
    </row>
    <row r="187" spans="1:3">
      <c r="A187" s="2" t="s">
        <v>1297</v>
      </c>
      <c r="B187" s="2" t="s">
        <v>807</v>
      </c>
      <c r="C187" s="2" t="s">
        <v>1289</v>
      </c>
    </row>
    <row r="188" spans="1:3">
      <c r="A188" s="2">
        <v>26</v>
      </c>
      <c r="B188" s="2" t="s">
        <v>807</v>
      </c>
      <c r="C188" s="2" t="s">
        <v>1182</v>
      </c>
    </row>
    <row r="189" spans="1:3">
      <c r="A189" s="2">
        <v>36</v>
      </c>
      <c r="B189" s="2" t="s">
        <v>807</v>
      </c>
      <c r="C189" s="2" t="s">
        <v>1184</v>
      </c>
    </row>
    <row r="190" spans="1:3">
      <c r="A190" s="2" t="s">
        <v>1298</v>
      </c>
      <c r="B190" s="2" t="s">
        <v>807</v>
      </c>
      <c r="C190" s="2" t="s">
        <v>1190</v>
      </c>
    </row>
    <row r="191" spans="1:3">
      <c r="A191" s="2" t="s">
        <v>1299</v>
      </c>
      <c r="B191" s="2" t="s">
        <v>807</v>
      </c>
      <c r="C191" s="2" t="s">
        <v>1192</v>
      </c>
    </row>
    <row r="193" spans="1:3">
      <c r="C193" s="2" t="s">
        <v>1300</v>
      </c>
    </row>
    <row r="194" spans="1:3">
      <c r="A194" s="2" t="s">
        <v>1301</v>
      </c>
      <c r="B194" s="2" t="s">
        <v>808</v>
      </c>
      <c r="C194" s="2" t="s">
        <v>1289</v>
      </c>
    </row>
    <row r="195" spans="1:3">
      <c r="A195" s="2">
        <v>66</v>
      </c>
      <c r="B195" s="2" t="s">
        <v>808</v>
      </c>
      <c r="C195" s="2" t="s">
        <v>1182</v>
      </c>
    </row>
    <row r="196" spans="1:3">
      <c r="A196" s="2">
        <v>76</v>
      </c>
      <c r="B196" s="2" t="s">
        <v>808</v>
      </c>
      <c r="C196" s="2" t="s">
        <v>1184</v>
      </c>
    </row>
    <row r="197" spans="1:3">
      <c r="A197" s="2" t="s">
        <v>1302</v>
      </c>
      <c r="B197" s="2" t="s">
        <v>808</v>
      </c>
      <c r="C197" s="2" t="s">
        <v>1190</v>
      </c>
    </row>
    <row r="198" spans="1:3">
      <c r="A198" s="2" t="s">
        <v>1303</v>
      </c>
      <c r="B198" s="2" t="s">
        <v>808</v>
      </c>
      <c r="C198" s="2" t="s">
        <v>1192</v>
      </c>
    </row>
    <row r="201" spans="1:3">
      <c r="A201" s="2" t="s">
        <v>1304</v>
      </c>
    </row>
    <row r="203" spans="1:3">
      <c r="A203" s="2">
        <v>90</v>
      </c>
      <c r="B203" s="2" t="s">
        <v>765</v>
      </c>
      <c r="C203" s="2" t="s">
        <v>1305</v>
      </c>
    </row>
    <row r="204" spans="1:3">
      <c r="A204" s="2" t="s">
        <v>1306</v>
      </c>
      <c r="B204" s="2" t="s">
        <v>766</v>
      </c>
      <c r="C204" s="2" t="s">
        <v>1307</v>
      </c>
    </row>
    <row r="205" spans="1:3">
      <c r="A205" s="2" t="s">
        <v>1308</v>
      </c>
      <c r="B205" s="2" t="s">
        <v>767</v>
      </c>
      <c r="C205" s="2" t="s">
        <v>1309</v>
      </c>
    </row>
    <row r="206" spans="1:3">
      <c r="A206" s="2">
        <v>30</v>
      </c>
      <c r="B206" s="2" t="s">
        <v>769</v>
      </c>
      <c r="C206" s="2" t="s">
        <v>1310</v>
      </c>
    </row>
    <row r="207" spans="1:3">
      <c r="A207" s="2" t="s">
        <v>1311</v>
      </c>
      <c r="B207" s="2" t="s">
        <v>770</v>
      </c>
      <c r="C207" s="2" t="s">
        <v>1312</v>
      </c>
    </row>
    <row r="208" spans="1:3">
      <c r="A208" s="2">
        <v>10</v>
      </c>
      <c r="B208" s="2" t="s">
        <v>771</v>
      </c>
      <c r="C208" s="2" t="s">
        <v>1313</v>
      </c>
    </row>
    <row r="209" spans="1:3">
      <c r="A209" s="2">
        <v>50</v>
      </c>
      <c r="B209" s="2" t="s">
        <v>773</v>
      </c>
      <c r="C209" s="2" t="s">
        <v>1314</v>
      </c>
    </row>
    <row r="210" spans="1:3">
      <c r="A210" s="2">
        <v>70</v>
      </c>
      <c r="B210" s="2" t="s">
        <v>774</v>
      </c>
      <c r="C210" s="2" t="s">
        <v>1315</v>
      </c>
    </row>
    <row r="211" spans="1:3">
      <c r="A211" s="2" t="s">
        <v>1316</v>
      </c>
      <c r="B211" s="2" t="s">
        <v>792</v>
      </c>
      <c r="C211" s="2" t="s">
        <v>1190</v>
      </c>
    </row>
    <row r="212" spans="1:3">
      <c r="A212" s="2" t="s">
        <v>1317</v>
      </c>
      <c r="B212" s="2" t="s">
        <v>792</v>
      </c>
      <c r="C212" s="2" t="s">
        <v>1318</v>
      </c>
    </row>
    <row r="214" spans="1:3">
      <c r="A214" s="2" t="s">
        <v>1319</v>
      </c>
    </row>
    <row r="216" spans="1:3">
      <c r="A216" s="2">
        <v>0</v>
      </c>
      <c r="B216" s="2" t="s">
        <v>772</v>
      </c>
      <c r="C216" s="2" t="s">
        <v>1320</v>
      </c>
    </row>
    <row r="217" spans="1:3">
      <c r="A217" s="2">
        <v>20</v>
      </c>
      <c r="B217" s="2" t="s">
        <v>793</v>
      </c>
      <c r="C217" s="2" t="s">
        <v>1321</v>
      </c>
    </row>
    <row r="219" spans="1:3">
      <c r="A219" s="2" t="s">
        <v>1322</v>
      </c>
    </row>
    <row r="221" spans="1:3">
      <c r="A221" s="2">
        <v>40</v>
      </c>
      <c r="B221" s="2" t="s">
        <v>810</v>
      </c>
      <c r="C221" s="2" t="s">
        <v>1323</v>
      </c>
    </row>
    <row r="222" spans="1:3">
      <c r="A222" s="2">
        <v>60</v>
      </c>
      <c r="B222" s="2" t="s">
        <v>811</v>
      </c>
      <c r="C222" s="2" t="s">
        <v>1324</v>
      </c>
    </row>
    <row r="224" spans="1:3">
      <c r="A224" s="2" t="s">
        <v>1325</v>
      </c>
    </row>
    <row r="226" spans="1:8">
      <c r="A226" s="2">
        <v>58</v>
      </c>
      <c r="B226" s="2" t="s">
        <v>777</v>
      </c>
      <c r="C226" s="2" t="s">
        <v>1326</v>
      </c>
    </row>
    <row r="227" spans="1:8">
      <c r="A227" s="2" t="s">
        <v>1327</v>
      </c>
      <c r="B227" s="2" t="s">
        <v>800</v>
      </c>
    </row>
    <row r="228" spans="1:8">
      <c r="A228" s="2">
        <v>78</v>
      </c>
      <c r="B228" s="2" t="s">
        <v>816</v>
      </c>
      <c r="C228" s="2" t="s">
        <v>1328</v>
      </c>
    </row>
    <row r="231" spans="1:8" ht="18">
      <c r="A231" s="41" t="s">
        <v>1378</v>
      </c>
      <c r="B231" s="5"/>
    </row>
    <row r="232" spans="1:8">
      <c r="A232" s="40">
        <v>72</v>
      </c>
      <c r="B232" s="2" t="s">
        <v>756</v>
      </c>
      <c r="C232" s="2" t="s">
        <v>1383</v>
      </c>
    </row>
    <row r="233" spans="1:8">
      <c r="A233" s="40">
        <v>32</v>
      </c>
      <c r="B233" s="2" t="s">
        <v>758</v>
      </c>
      <c r="C233" s="2" t="s">
        <v>1384</v>
      </c>
    </row>
    <row r="234" spans="1:8">
      <c r="A234" s="40" t="s">
        <v>1433</v>
      </c>
      <c r="B234" s="2" t="s">
        <v>768</v>
      </c>
      <c r="C234" s="2" t="s">
        <v>1389</v>
      </c>
    </row>
    <row r="235" spans="1:8">
      <c r="A235" s="40" t="s">
        <v>1434</v>
      </c>
      <c r="B235" s="2" t="s">
        <v>768</v>
      </c>
      <c r="C235" s="2" t="s">
        <v>1382</v>
      </c>
    </row>
    <row r="236" spans="1:8">
      <c r="A236" s="40">
        <v>80</v>
      </c>
      <c r="B236" s="2" t="s">
        <v>1391</v>
      </c>
      <c r="C236" s="2" t="s">
        <v>1392</v>
      </c>
      <c r="D236" s="2" t="s">
        <v>1399</v>
      </c>
      <c r="H236" s="2" t="s">
        <v>1400</v>
      </c>
    </row>
    <row r="237" spans="1:8">
      <c r="A237" s="40" t="s">
        <v>1418</v>
      </c>
      <c r="B237" s="2" t="s">
        <v>779</v>
      </c>
      <c r="C237" s="2" t="s">
        <v>1402</v>
      </c>
    </row>
    <row r="238" spans="1:8">
      <c r="A238" s="40" t="s">
        <v>1421</v>
      </c>
      <c r="B238" s="2" t="s">
        <v>1368</v>
      </c>
      <c r="C238" s="2" t="s">
        <v>1398</v>
      </c>
    </row>
    <row r="239" spans="1:8">
      <c r="A239" s="40">
        <v>52</v>
      </c>
      <c r="B239" s="2" t="s">
        <v>786</v>
      </c>
      <c r="C239" s="2" t="s">
        <v>1401</v>
      </c>
    </row>
    <row r="240" spans="1:8">
      <c r="A240" s="40" t="s">
        <v>1420</v>
      </c>
      <c r="B240" s="2" t="s">
        <v>1369</v>
      </c>
      <c r="C240" s="2" t="s">
        <v>1403</v>
      </c>
    </row>
    <row r="241" spans="1:3">
      <c r="A241" s="40" t="s">
        <v>1429</v>
      </c>
      <c r="B241" s="2" t="s">
        <v>792</v>
      </c>
      <c r="C241" s="2" t="s">
        <v>1390</v>
      </c>
    </row>
    <row r="242" spans="1:3">
      <c r="A242" s="40" t="s">
        <v>1419</v>
      </c>
      <c r="B242" s="2" t="s">
        <v>796</v>
      </c>
      <c r="C242" s="2" t="s">
        <v>1385</v>
      </c>
    </row>
    <row r="243" spans="1:3">
      <c r="A243" s="40">
        <v>12</v>
      </c>
      <c r="B243" s="2" t="s">
        <v>801</v>
      </c>
      <c r="C243" s="2" t="s">
        <v>1386</v>
      </c>
    </row>
    <row r="244" spans="1:3">
      <c r="A244" s="40" t="s">
        <v>1425</v>
      </c>
      <c r="B244" s="2" t="s">
        <v>1370</v>
      </c>
      <c r="C244" s="2" t="s">
        <v>1394</v>
      </c>
    </row>
    <row r="245" spans="1:3">
      <c r="A245" s="40" t="s">
        <v>1427</v>
      </c>
      <c r="B245" s="2" t="s">
        <v>1371</v>
      </c>
      <c r="C245" s="2" t="s">
        <v>1395</v>
      </c>
    </row>
    <row r="246" spans="1:3">
      <c r="A246" s="40" t="s">
        <v>1426</v>
      </c>
      <c r="B246" s="2" t="s">
        <v>1372</v>
      </c>
      <c r="C246" s="2" t="s">
        <v>1396</v>
      </c>
    </row>
    <row r="247" spans="1:3">
      <c r="A247" s="40" t="s">
        <v>1428</v>
      </c>
      <c r="B247" s="2" t="s">
        <v>1373</v>
      </c>
      <c r="C247" s="2" t="s">
        <v>1397</v>
      </c>
    </row>
    <row r="248" spans="1:3">
      <c r="A248" s="40" t="s">
        <v>1430</v>
      </c>
      <c r="B248" s="2" t="s">
        <v>1125</v>
      </c>
      <c r="C248" s="2" t="s">
        <v>1387</v>
      </c>
    </row>
    <row r="249" spans="1:3">
      <c r="A249" s="40">
        <v>92</v>
      </c>
      <c r="B249" s="2" t="s">
        <v>819</v>
      </c>
      <c r="C249" s="2" t="s">
        <v>1388</v>
      </c>
    </row>
    <row r="250" spans="1:3">
      <c r="A250" s="40" t="s">
        <v>1435</v>
      </c>
      <c r="B250" s="2" t="s">
        <v>1393</v>
      </c>
      <c r="C250" s="2" t="s">
        <v>1379</v>
      </c>
    </row>
    <row r="251" spans="1:3">
      <c r="A251" s="40" t="s">
        <v>1436</v>
      </c>
      <c r="B251" s="2" t="s">
        <v>1393</v>
      </c>
      <c r="C251" s="2" t="s">
        <v>1380</v>
      </c>
    </row>
    <row r="252" spans="1:3">
      <c r="A252" s="40">
        <v>64</v>
      </c>
      <c r="B252" s="2" t="s">
        <v>1393</v>
      </c>
      <c r="C252" s="2" t="s">
        <v>1381</v>
      </c>
    </row>
    <row r="253" spans="1:3">
      <c r="A253" s="40">
        <v>74</v>
      </c>
      <c r="B253" s="2" t="s">
        <v>1393</v>
      </c>
      <c r="C253" s="2" t="s">
        <v>1382</v>
      </c>
    </row>
    <row r="254" spans="1:3">
      <c r="A254" s="40" t="s">
        <v>1423</v>
      </c>
      <c r="B254" s="2" t="s">
        <v>1375</v>
      </c>
      <c r="C254" s="2" t="s">
        <v>1379</v>
      </c>
    </row>
    <row r="255" spans="1:3">
      <c r="A255" s="40">
        <v>14</v>
      </c>
      <c r="B255" s="2" t="s">
        <v>1375</v>
      </c>
      <c r="C255" s="2" t="s">
        <v>1381</v>
      </c>
    </row>
    <row r="256" spans="1:3">
      <c r="A256" s="40" t="s">
        <v>1422</v>
      </c>
      <c r="B256" s="2" t="s">
        <v>1376</v>
      </c>
      <c r="C256" s="2" t="s">
        <v>1379</v>
      </c>
    </row>
    <row r="257" spans="1:4">
      <c r="A257" s="16" t="s">
        <v>1424</v>
      </c>
      <c r="B257" s="2" t="s">
        <v>1376</v>
      </c>
      <c r="C257" s="2" t="s">
        <v>1381</v>
      </c>
    </row>
    <row r="259" spans="1:4">
      <c r="A259" s="67">
        <v>89</v>
      </c>
      <c r="B259" s="67" t="s">
        <v>768</v>
      </c>
      <c r="C259" s="67" t="s">
        <v>1431</v>
      </c>
      <c r="D259" s="66" t="s">
        <v>1432</v>
      </c>
    </row>
  </sheetData>
  <phoneticPr fontId="5" type="noConversion"/>
  <printOptions horizontalCentered="1" verticalCentered="1"/>
  <pageMargins left="0.75000000000000011" right="0.75000000000000011" top="1" bottom="1" header="0.5" footer="0.5"/>
  <pageSetup paperSize="9" scale="18" orientation="portrait"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56"/>
  <sheetViews>
    <sheetView zoomScale="96" zoomScaleNormal="96" zoomScalePageLayoutView="96" workbookViewId="0">
      <selection activeCell="A2" sqref="A2"/>
    </sheetView>
  </sheetViews>
  <sheetFormatPr baseColWidth="10" defaultRowHeight="15" x14ac:dyDescent="0"/>
  <cols>
    <col min="1" max="1" width="14.5" style="2" customWidth="1"/>
    <col min="2" max="2" width="49.33203125" style="2" customWidth="1"/>
    <col min="3" max="16384" width="10.83203125" style="2"/>
  </cols>
  <sheetData>
    <row r="1" spans="1:3">
      <c r="A1" s="2" t="s">
        <v>756</v>
      </c>
      <c r="B1" s="2" t="s">
        <v>1126</v>
      </c>
    </row>
    <row r="2" spans="1:3">
      <c r="A2" s="2" t="s">
        <v>758</v>
      </c>
      <c r="B2" s="2" t="s">
        <v>1127</v>
      </c>
    </row>
    <row r="3" spans="1:3">
      <c r="A3" s="2" t="s">
        <v>760</v>
      </c>
      <c r="B3" s="2" t="s">
        <v>1128</v>
      </c>
    </row>
    <row r="4" spans="1:3">
      <c r="A4" s="2" t="s">
        <v>1333</v>
      </c>
      <c r="B4" s="2" t="s">
        <v>1129</v>
      </c>
      <c r="C4" s="2" t="s">
        <v>1332</v>
      </c>
    </row>
    <row r="5" spans="1:3">
      <c r="A5" s="2" t="s">
        <v>1334</v>
      </c>
      <c r="B5" s="2" t="s">
        <v>1130</v>
      </c>
      <c r="C5" s="2" t="s">
        <v>1332</v>
      </c>
    </row>
    <row r="6" spans="1:3">
      <c r="A6" s="2" t="s">
        <v>767</v>
      </c>
      <c r="B6" s="2" t="s">
        <v>1131</v>
      </c>
    </row>
    <row r="7" spans="1:3">
      <c r="A7" s="2" t="s">
        <v>768</v>
      </c>
      <c r="B7" s="2" t="s">
        <v>1132</v>
      </c>
    </row>
    <row r="8" spans="1:3">
      <c r="A8" s="2" t="s">
        <v>769</v>
      </c>
      <c r="B8" s="2" t="s">
        <v>1133</v>
      </c>
    </row>
    <row r="9" spans="1:3">
      <c r="A9" s="2" t="s">
        <v>770</v>
      </c>
      <c r="B9" s="2" t="s">
        <v>1134</v>
      </c>
    </row>
    <row r="10" spans="1:3">
      <c r="A10" s="2" t="s">
        <v>771</v>
      </c>
      <c r="B10" s="2" t="s">
        <v>1135</v>
      </c>
    </row>
    <row r="11" spans="1:3">
      <c r="A11" s="2" t="s">
        <v>772</v>
      </c>
      <c r="B11" s="2" t="s">
        <v>1136</v>
      </c>
    </row>
    <row r="12" spans="1:3">
      <c r="A12" s="2" t="s">
        <v>773</v>
      </c>
      <c r="B12" s="2" t="s">
        <v>1137</v>
      </c>
    </row>
    <row r="13" spans="1:3">
      <c r="A13" s="2" t="s">
        <v>774</v>
      </c>
      <c r="B13" s="2" t="s">
        <v>1138</v>
      </c>
    </row>
    <row r="14" spans="1:3">
      <c r="A14" s="2" t="s">
        <v>775</v>
      </c>
      <c r="B14" s="2" t="s">
        <v>1139</v>
      </c>
    </row>
    <row r="15" spans="1:3">
      <c r="A15" s="2" t="s">
        <v>776</v>
      </c>
      <c r="B15" s="2" t="s">
        <v>1140</v>
      </c>
    </row>
    <row r="16" spans="1:3">
      <c r="A16" s="2" t="s">
        <v>777</v>
      </c>
      <c r="B16" s="2" t="s">
        <v>1141</v>
      </c>
    </row>
    <row r="17" spans="1:2">
      <c r="A17" s="2" t="s">
        <v>778</v>
      </c>
      <c r="B17" s="2" t="s">
        <v>1142</v>
      </c>
    </row>
    <row r="18" spans="1:2">
      <c r="A18" s="2" t="s">
        <v>779</v>
      </c>
      <c r="B18" s="2" t="s">
        <v>1143</v>
      </c>
    </row>
    <row r="19" spans="1:2">
      <c r="A19" s="2" t="s">
        <v>780</v>
      </c>
      <c r="B19" s="2" t="s">
        <v>1144</v>
      </c>
    </row>
    <row r="20" spans="1:2">
      <c r="A20" s="2" t="s">
        <v>781</v>
      </c>
      <c r="B20" s="2" t="s">
        <v>1145</v>
      </c>
    </row>
    <row r="21" spans="1:2">
      <c r="A21" s="2" t="s">
        <v>783</v>
      </c>
      <c r="B21" s="2" t="s">
        <v>1146</v>
      </c>
    </row>
    <row r="22" spans="1:2">
      <c r="A22" s="2" t="s">
        <v>784</v>
      </c>
      <c r="B22" s="2" t="s">
        <v>1147</v>
      </c>
    </row>
    <row r="23" spans="1:2">
      <c r="A23" s="2" t="s">
        <v>785</v>
      </c>
      <c r="B23" s="2" t="s">
        <v>1148</v>
      </c>
    </row>
    <row r="24" spans="1:2">
      <c r="A24" s="2" t="s">
        <v>786</v>
      </c>
      <c r="B24" s="2" t="s">
        <v>1149</v>
      </c>
    </row>
    <row r="25" spans="1:2">
      <c r="A25" s="2" t="s">
        <v>787</v>
      </c>
      <c r="B25" s="2" t="s">
        <v>1150</v>
      </c>
    </row>
    <row r="26" spans="1:2">
      <c r="A26" s="2" t="s">
        <v>788</v>
      </c>
      <c r="B26" s="2" t="s">
        <v>1151</v>
      </c>
    </row>
    <row r="27" spans="1:2">
      <c r="A27" s="2" t="s">
        <v>789</v>
      </c>
      <c r="B27" s="2" t="s">
        <v>1152</v>
      </c>
    </row>
    <row r="28" spans="1:2">
      <c r="A28" s="2" t="s">
        <v>792</v>
      </c>
      <c r="B28" s="2" t="s">
        <v>1153</v>
      </c>
    </row>
    <row r="29" spans="1:2">
      <c r="A29" s="2" t="s">
        <v>793</v>
      </c>
      <c r="B29" s="2" t="s">
        <v>1154</v>
      </c>
    </row>
    <row r="30" spans="1:2">
      <c r="A30" s="2" t="s">
        <v>796</v>
      </c>
      <c r="B30" s="2" t="s">
        <v>1155</v>
      </c>
    </row>
    <row r="31" spans="1:2">
      <c r="A31" s="2" t="s">
        <v>797</v>
      </c>
      <c r="B31" s="2" t="s">
        <v>1156</v>
      </c>
    </row>
    <row r="32" spans="1:2">
      <c r="A32" s="2" t="s">
        <v>798</v>
      </c>
      <c r="B32" s="2" t="s">
        <v>1157</v>
      </c>
    </row>
    <row r="33" spans="1:2">
      <c r="A33" s="2" t="s">
        <v>799</v>
      </c>
      <c r="B33" s="2" t="s">
        <v>1158</v>
      </c>
    </row>
    <row r="34" spans="1:2">
      <c r="A34" s="2" t="s">
        <v>800</v>
      </c>
      <c r="B34" s="2" t="s">
        <v>1159</v>
      </c>
    </row>
    <row r="35" spans="1:2">
      <c r="A35" s="2" t="s">
        <v>801</v>
      </c>
      <c r="B35" s="2" t="s">
        <v>1160</v>
      </c>
    </row>
    <row r="36" spans="1:2">
      <c r="A36" s="2" t="s">
        <v>802</v>
      </c>
      <c r="B36" s="2" t="s">
        <v>1161</v>
      </c>
    </row>
    <row r="37" spans="1:2">
      <c r="A37" s="2" t="s">
        <v>803</v>
      </c>
      <c r="B37" s="2" t="s">
        <v>1162</v>
      </c>
    </row>
    <row r="38" spans="1:2">
      <c r="A38" s="2" t="s">
        <v>804</v>
      </c>
      <c r="B38" s="2" t="s">
        <v>1163</v>
      </c>
    </row>
    <row r="39" spans="1:2">
      <c r="A39" s="2" t="s">
        <v>805</v>
      </c>
      <c r="B39" s="2" t="s">
        <v>1164</v>
      </c>
    </row>
    <row r="40" spans="1:2">
      <c r="A40" s="2" t="s">
        <v>807</v>
      </c>
      <c r="B40" s="2" t="s">
        <v>1165</v>
      </c>
    </row>
    <row r="41" spans="1:2">
      <c r="A41" s="2" t="s">
        <v>808</v>
      </c>
      <c r="B41" s="2" t="s">
        <v>1166</v>
      </c>
    </row>
    <row r="42" spans="1:2">
      <c r="A42" s="2" t="s">
        <v>810</v>
      </c>
      <c r="B42" s="2" t="s">
        <v>1167</v>
      </c>
    </row>
    <row r="43" spans="1:2">
      <c r="A43" s="2" t="s">
        <v>811</v>
      </c>
      <c r="B43" s="2" t="s">
        <v>1168</v>
      </c>
    </row>
    <row r="44" spans="1:2">
      <c r="A44" s="2" t="s">
        <v>1125</v>
      </c>
      <c r="B44" s="2" t="s">
        <v>1169</v>
      </c>
    </row>
    <row r="45" spans="1:2">
      <c r="A45" s="2" t="s">
        <v>814</v>
      </c>
      <c r="B45" s="2" t="s">
        <v>1170</v>
      </c>
    </row>
    <row r="46" spans="1:2">
      <c r="A46" s="2" t="s">
        <v>815</v>
      </c>
      <c r="B46" s="2" t="s">
        <v>1171</v>
      </c>
    </row>
    <row r="47" spans="1:2">
      <c r="A47" s="2" t="s">
        <v>816</v>
      </c>
      <c r="B47" s="2" t="s">
        <v>1172</v>
      </c>
    </row>
    <row r="48" spans="1:2">
      <c r="A48" s="2" t="s">
        <v>819</v>
      </c>
      <c r="B48" s="2" t="s">
        <v>1173</v>
      </c>
    </row>
    <row r="49" spans="1:2">
      <c r="A49" s="2" t="s">
        <v>820</v>
      </c>
      <c r="B49" s="2" t="s">
        <v>1119</v>
      </c>
    </row>
    <row r="50" spans="1:2">
      <c r="A50" s="2" t="s">
        <v>821</v>
      </c>
      <c r="B50" s="2" t="s">
        <v>1174</v>
      </c>
    </row>
    <row r="51" spans="1:2">
      <c r="A51" s="2" t="s">
        <v>824</v>
      </c>
      <c r="B51" s="2" t="s">
        <v>1175</v>
      </c>
    </row>
    <row r="52" spans="1:2">
      <c r="A52" s="2" t="s">
        <v>825</v>
      </c>
      <c r="B52" s="2" t="s">
        <v>1120</v>
      </c>
    </row>
    <row r="53" spans="1:2">
      <c r="A53" s="2" t="s">
        <v>826</v>
      </c>
      <c r="B53" s="2" t="s">
        <v>1121</v>
      </c>
    </row>
    <row r="54" spans="1:2">
      <c r="A54" s="2" t="s">
        <v>827</v>
      </c>
      <c r="B54" s="2" t="s">
        <v>1122</v>
      </c>
    </row>
    <row r="55" spans="1:2">
      <c r="A55" s="2" t="s">
        <v>828</v>
      </c>
      <c r="B55" s="2" t="s">
        <v>1123</v>
      </c>
    </row>
    <row r="56" spans="1:2">
      <c r="A56" s="2" t="s">
        <v>829</v>
      </c>
      <c r="B56" s="2" t="s">
        <v>1124</v>
      </c>
    </row>
  </sheetData>
  <phoneticPr fontId="5" type="noConversion"/>
  <printOptions horizontalCentered="1" verticalCentered="1"/>
  <pageMargins left="0.75000000000000011" right="0.75000000000000011" top="1" bottom="1" header="0.5" footer="0.5"/>
  <pageSetup paperSize="9" scale="83" orientation="portrait"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6"/>
  <sheetViews>
    <sheetView workbookViewId="0"/>
  </sheetViews>
  <sheetFormatPr baseColWidth="10" defaultRowHeight="18" x14ac:dyDescent="0"/>
  <cols>
    <col min="1" max="2" width="16" style="4" customWidth="1"/>
    <col min="3" max="3" width="10.83203125" style="4"/>
    <col min="4" max="4" width="13.1640625" style="4" customWidth="1"/>
    <col min="5" max="16384" width="10.83203125" style="4"/>
  </cols>
  <sheetData>
    <row r="1" spans="1:11">
      <c r="A1" s="5"/>
      <c r="B1" s="4" t="s">
        <v>238</v>
      </c>
      <c r="C1" s="4">
        <v>5</v>
      </c>
    </row>
    <row r="2" spans="1:11">
      <c r="A2" s="10" t="s">
        <v>250</v>
      </c>
      <c r="B2" s="10" t="s">
        <v>249</v>
      </c>
      <c r="C2" s="56">
        <f>SUMPRODUCT(C6:K6,C4:K4)</f>
        <v>437</v>
      </c>
      <c r="D2" s="5" t="s">
        <v>239</v>
      </c>
    </row>
    <row r="4" spans="1:11">
      <c r="C4" s="11">
        <f>$C$1^8</f>
        <v>390625</v>
      </c>
      <c r="D4" s="11">
        <f>$C$1^7</f>
        <v>78125</v>
      </c>
      <c r="E4" s="11">
        <f>$C$1^6</f>
        <v>15625</v>
      </c>
      <c r="F4" s="11">
        <f>$C$1^5</f>
        <v>3125</v>
      </c>
      <c r="G4" s="11">
        <f>$C$1^4</f>
        <v>625</v>
      </c>
      <c r="H4" s="11">
        <f>$C$1^3</f>
        <v>125</v>
      </c>
      <c r="I4" s="11">
        <f>$C$1^2</f>
        <v>25</v>
      </c>
      <c r="J4" s="11">
        <f>$C$1^1</f>
        <v>5</v>
      </c>
      <c r="K4" s="11">
        <f>$C$1^0</f>
        <v>1</v>
      </c>
    </row>
    <row r="5" spans="1:11">
      <c r="C5" s="11" t="s">
        <v>248</v>
      </c>
      <c r="D5" s="11" t="s">
        <v>247</v>
      </c>
      <c r="E5" s="11" t="s">
        <v>246</v>
      </c>
      <c r="F5" s="11" t="s">
        <v>245</v>
      </c>
      <c r="G5" s="11" t="s">
        <v>244</v>
      </c>
      <c r="H5" s="11" t="s">
        <v>243</v>
      </c>
      <c r="I5" s="11" t="s">
        <v>242</v>
      </c>
      <c r="J5" s="11" t="s">
        <v>241</v>
      </c>
      <c r="K5" s="11" t="s">
        <v>240</v>
      </c>
    </row>
    <row r="6" spans="1:11">
      <c r="B6" s="4" t="s">
        <v>251</v>
      </c>
      <c r="C6" s="12"/>
      <c r="D6" s="12"/>
      <c r="E6" s="12"/>
      <c r="F6" s="12"/>
      <c r="G6" s="12"/>
      <c r="H6" s="12">
        <v>3</v>
      </c>
      <c r="I6" s="12">
        <v>2</v>
      </c>
      <c r="J6" s="12">
        <v>2</v>
      </c>
      <c r="K6" s="12">
        <v>2</v>
      </c>
    </row>
  </sheetData>
  <phoneticPr fontId="5" type="noConversion"/>
  <printOptions horizontalCentered="1" verticalCentered="1"/>
  <pageMargins left="0.75000000000000011" right="0.75000000000000011" top="1" bottom="1" header="0.5" footer="0.5"/>
  <pageSetup paperSize="9" scale="92" orientation="landscape"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262"/>
  <sheetViews>
    <sheetView workbookViewId="0"/>
  </sheetViews>
  <sheetFormatPr baseColWidth="10" defaultRowHeight="15" x14ac:dyDescent="0"/>
  <cols>
    <col min="1" max="1" width="7" style="3" customWidth="1"/>
    <col min="2" max="2" width="7.1640625" style="3" customWidth="1"/>
    <col min="3" max="3" width="10.1640625" style="3" bestFit="1" customWidth="1"/>
    <col min="4" max="4" width="12" style="2" bestFit="1" customWidth="1"/>
    <col min="5" max="5" width="9.1640625" style="2" customWidth="1"/>
    <col min="6" max="6" width="12" style="9" customWidth="1"/>
    <col min="7" max="7" width="12.83203125" style="2" customWidth="1"/>
    <col min="8" max="8" width="16.83203125" style="2" customWidth="1"/>
    <col min="9" max="9" width="23.83203125" style="2" customWidth="1"/>
    <col min="10" max="11" width="10.83203125" style="2"/>
    <col min="12" max="12" width="13" style="2" customWidth="1"/>
    <col min="13" max="13" width="20.1640625" style="2" bestFit="1" customWidth="1"/>
    <col min="14" max="14" width="17.33203125" style="2" bestFit="1" customWidth="1"/>
    <col min="15" max="15" width="13.33203125" style="2" bestFit="1" customWidth="1"/>
    <col min="16" max="16" width="16.33203125" style="2" bestFit="1" customWidth="1"/>
    <col min="17" max="16384" width="10.83203125" style="2"/>
  </cols>
  <sheetData>
    <row r="1" spans="1:24" s="7" customFormat="1" ht="42" customHeight="1">
      <c r="A1" s="6" t="s">
        <v>222</v>
      </c>
      <c r="B1" s="6" t="s">
        <v>223</v>
      </c>
      <c r="C1" s="6" t="s">
        <v>233</v>
      </c>
      <c r="D1" s="6" t="s">
        <v>234</v>
      </c>
      <c r="E1" s="6" t="s">
        <v>235</v>
      </c>
      <c r="F1" s="6" t="s">
        <v>236</v>
      </c>
      <c r="G1" s="18" t="s">
        <v>464</v>
      </c>
      <c r="H1" s="18" t="s">
        <v>465</v>
      </c>
      <c r="I1" s="6" t="s">
        <v>224</v>
      </c>
      <c r="J1" s="6" t="s">
        <v>225</v>
      </c>
      <c r="K1" s="6" t="s">
        <v>231</v>
      </c>
      <c r="L1" s="6" t="s">
        <v>226</v>
      </c>
      <c r="M1" s="6" t="s">
        <v>227</v>
      </c>
      <c r="N1" s="6" t="s">
        <v>229</v>
      </c>
      <c r="O1" s="6" t="s">
        <v>228</v>
      </c>
      <c r="P1" s="6" t="s">
        <v>232</v>
      </c>
      <c r="Q1" s="6" t="s">
        <v>230</v>
      </c>
      <c r="R1" s="6"/>
      <c r="S1" s="17" t="s">
        <v>834</v>
      </c>
      <c r="T1" s="6"/>
      <c r="U1" s="6"/>
      <c r="V1" s="6"/>
      <c r="W1" s="6"/>
      <c r="X1" s="6"/>
    </row>
    <row r="2" spans="1:24" ht="30">
      <c r="A2" s="3">
        <v>0</v>
      </c>
      <c r="B2" s="3" t="str">
        <f>DEC2HEX(A2,2)</f>
        <v>00</v>
      </c>
      <c r="C2" s="3" t="str">
        <f>DEC2BIN(A2,8)</f>
        <v>00000000</v>
      </c>
      <c r="D2" s="3" t="str">
        <f>DEC2OCT(A2,8)</f>
        <v>00000000</v>
      </c>
      <c r="E2" s="3">
        <v>0</v>
      </c>
      <c r="F2" s="3" t="s">
        <v>237</v>
      </c>
      <c r="G2" s="14" t="s">
        <v>252</v>
      </c>
      <c r="H2" s="14" t="s">
        <v>252</v>
      </c>
      <c r="I2" s="3">
        <v>1</v>
      </c>
      <c r="J2" s="3">
        <v>1</v>
      </c>
      <c r="K2" s="3">
        <v>1</v>
      </c>
      <c r="L2" s="3">
        <v>1</v>
      </c>
      <c r="M2" s="3">
        <v>1</v>
      </c>
      <c r="N2" s="3"/>
      <c r="O2" s="3"/>
      <c r="P2" s="3"/>
      <c r="Q2" s="3"/>
      <c r="S2" s="16" t="s">
        <v>463</v>
      </c>
    </row>
    <row r="3" spans="1:24" ht="30">
      <c r="A3" s="3">
        <v>1</v>
      </c>
      <c r="B3" s="3" t="str">
        <f>DEC2HEX(A3,2)</f>
        <v>01</v>
      </c>
      <c r="C3" s="3" t="str">
        <f t="shared" ref="C3:C66" si="0">DEC2BIN(A3,8)</f>
        <v>00000001</v>
      </c>
      <c r="D3" s="3" t="str">
        <f t="shared" ref="D3:D66" si="1">DEC2OCT(A3,8)</f>
        <v>00000001</v>
      </c>
      <c r="E3" s="3">
        <v>1</v>
      </c>
      <c r="F3" s="8" t="str">
        <f t="shared" ref="F3:F66" si="2">ROMAN(A3)</f>
        <v>I</v>
      </c>
      <c r="G3" s="14" t="s">
        <v>253</v>
      </c>
      <c r="H3" s="14" t="s">
        <v>253</v>
      </c>
      <c r="I3" s="3">
        <v>1</v>
      </c>
      <c r="J3" s="3">
        <v>1</v>
      </c>
      <c r="K3" s="3">
        <v>1</v>
      </c>
      <c r="L3" s="3">
        <v>1</v>
      </c>
      <c r="M3" s="3">
        <v>1</v>
      </c>
      <c r="N3" s="3"/>
      <c r="O3" s="3"/>
      <c r="P3" s="3"/>
      <c r="Q3" s="3"/>
    </row>
    <row r="4" spans="1:24" ht="30">
      <c r="A4" s="3">
        <v>2</v>
      </c>
      <c r="B4" s="3" t="str">
        <f t="shared" ref="B4:B67" si="3">DEC2HEX(A4,2)</f>
        <v>02</v>
      </c>
      <c r="C4" s="3" t="str">
        <f t="shared" si="0"/>
        <v>00000010</v>
      </c>
      <c r="D4" s="3" t="str">
        <f t="shared" si="1"/>
        <v>00000002</v>
      </c>
      <c r="E4" s="3">
        <v>2</v>
      </c>
      <c r="F4" s="8" t="str">
        <f t="shared" si="2"/>
        <v>II</v>
      </c>
      <c r="G4" s="14" t="s">
        <v>254</v>
      </c>
      <c r="H4" s="14" t="s">
        <v>254</v>
      </c>
      <c r="I4" s="3">
        <v>1</v>
      </c>
      <c r="J4" s="3">
        <v>1</v>
      </c>
      <c r="K4" s="3">
        <v>1</v>
      </c>
      <c r="L4" s="3">
        <v>1</v>
      </c>
      <c r="M4" s="3">
        <v>1</v>
      </c>
      <c r="N4" s="3"/>
      <c r="O4" s="3"/>
      <c r="P4" s="3"/>
      <c r="Q4" s="3"/>
    </row>
    <row r="5" spans="1:24" ht="30">
      <c r="A5" s="3">
        <v>3</v>
      </c>
      <c r="B5" s="3" t="str">
        <f t="shared" si="3"/>
        <v>03</v>
      </c>
      <c r="C5" s="3" t="str">
        <f t="shared" si="0"/>
        <v>00000011</v>
      </c>
      <c r="D5" s="3" t="str">
        <f t="shared" si="1"/>
        <v>00000003</v>
      </c>
      <c r="E5" s="3">
        <v>3</v>
      </c>
      <c r="F5" s="8" t="str">
        <f t="shared" si="2"/>
        <v>III</v>
      </c>
      <c r="G5" s="14" t="s">
        <v>255</v>
      </c>
      <c r="H5" s="14" t="s">
        <v>255</v>
      </c>
      <c r="I5" s="3">
        <v>1</v>
      </c>
      <c r="J5" s="3">
        <v>1</v>
      </c>
      <c r="K5" s="3">
        <v>1</v>
      </c>
      <c r="L5" s="3">
        <v>1</v>
      </c>
      <c r="M5" s="3">
        <v>1</v>
      </c>
      <c r="N5" s="3"/>
      <c r="O5" s="3"/>
      <c r="P5" s="3"/>
      <c r="Q5" s="3"/>
    </row>
    <row r="6" spans="1:24" ht="30">
      <c r="A6" s="3">
        <v>4</v>
      </c>
      <c r="B6" s="3" t="str">
        <f t="shared" si="3"/>
        <v>04</v>
      </c>
      <c r="C6" s="3" t="str">
        <f t="shared" si="0"/>
        <v>00000100</v>
      </c>
      <c r="D6" s="3" t="str">
        <f t="shared" si="1"/>
        <v>00000004</v>
      </c>
      <c r="E6" s="3">
        <v>4</v>
      </c>
      <c r="F6" s="8" t="str">
        <f t="shared" si="2"/>
        <v>IV</v>
      </c>
      <c r="G6" s="14" t="s">
        <v>256</v>
      </c>
      <c r="H6" s="14" t="s">
        <v>256</v>
      </c>
      <c r="I6" s="3">
        <v>1</v>
      </c>
      <c r="J6" s="3">
        <v>1</v>
      </c>
      <c r="K6" s="3">
        <v>1</v>
      </c>
      <c r="L6" s="3">
        <v>1</v>
      </c>
      <c r="M6" s="3">
        <v>1</v>
      </c>
      <c r="N6" s="3"/>
      <c r="O6" s="3"/>
      <c r="P6" s="3"/>
      <c r="Q6" s="3"/>
    </row>
    <row r="7" spans="1:24" ht="30">
      <c r="A7" s="3">
        <v>5</v>
      </c>
      <c r="B7" s="3" t="str">
        <f t="shared" si="3"/>
        <v>05</v>
      </c>
      <c r="C7" s="3" t="str">
        <f t="shared" si="0"/>
        <v>00000101</v>
      </c>
      <c r="D7" s="3" t="str">
        <f t="shared" si="1"/>
        <v>00000005</v>
      </c>
      <c r="E7" s="3">
        <v>10</v>
      </c>
      <c r="F7" s="8" t="str">
        <f t="shared" si="2"/>
        <v>V</v>
      </c>
      <c r="G7" s="14" t="s">
        <v>257</v>
      </c>
      <c r="H7" s="14" t="s">
        <v>257</v>
      </c>
      <c r="I7" s="3">
        <v>1</v>
      </c>
      <c r="J7" s="3">
        <v>1</v>
      </c>
      <c r="K7" s="3">
        <v>1</v>
      </c>
      <c r="L7" s="3">
        <v>1</v>
      </c>
      <c r="M7" s="3">
        <v>1</v>
      </c>
      <c r="N7" s="3"/>
      <c r="O7" s="3"/>
      <c r="P7" s="3"/>
      <c r="Q7" s="3"/>
    </row>
    <row r="8" spans="1:24" ht="30">
      <c r="A8" s="3">
        <v>6</v>
      </c>
      <c r="B8" s="3" t="str">
        <f t="shared" si="3"/>
        <v>06</v>
      </c>
      <c r="C8" s="3" t="str">
        <f t="shared" si="0"/>
        <v>00000110</v>
      </c>
      <c r="D8" s="3" t="str">
        <f t="shared" si="1"/>
        <v>00000006</v>
      </c>
      <c r="E8" s="3">
        <v>11</v>
      </c>
      <c r="F8" s="8" t="str">
        <f t="shared" si="2"/>
        <v>VI</v>
      </c>
      <c r="G8" s="14" t="s">
        <v>258</v>
      </c>
      <c r="H8" s="14" t="s">
        <v>258</v>
      </c>
      <c r="I8" s="3">
        <v>1</v>
      </c>
      <c r="J8" s="3">
        <v>1</v>
      </c>
      <c r="K8" s="3">
        <v>1</v>
      </c>
      <c r="L8" s="3">
        <v>1</v>
      </c>
      <c r="M8" s="3">
        <v>1</v>
      </c>
      <c r="N8" s="3"/>
      <c r="O8" s="3"/>
      <c r="P8" s="3"/>
      <c r="Q8" s="3"/>
    </row>
    <row r="9" spans="1:24" ht="30">
      <c r="A9" s="3">
        <v>7</v>
      </c>
      <c r="B9" s="3" t="str">
        <f t="shared" si="3"/>
        <v>07</v>
      </c>
      <c r="C9" s="3" t="str">
        <f t="shared" si="0"/>
        <v>00000111</v>
      </c>
      <c r="D9" s="3" t="str">
        <f t="shared" si="1"/>
        <v>00000007</v>
      </c>
      <c r="E9" s="3">
        <v>12</v>
      </c>
      <c r="F9" s="8" t="str">
        <f t="shared" si="2"/>
        <v>VII</v>
      </c>
      <c r="G9" s="14" t="s">
        <v>259</v>
      </c>
      <c r="H9" s="14" t="s">
        <v>259</v>
      </c>
      <c r="I9" s="3">
        <v>1</v>
      </c>
      <c r="J9" s="3">
        <v>1</v>
      </c>
      <c r="K9" s="3">
        <v>1</v>
      </c>
      <c r="L9" s="3">
        <v>1</v>
      </c>
      <c r="M9" s="3">
        <v>1</v>
      </c>
      <c r="N9" s="3"/>
      <c r="O9" s="3"/>
      <c r="P9" s="3"/>
      <c r="Q9" s="3"/>
    </row>
    <row r="10" spans="1:24" ht="30">
      <c r="A10" s="3">
        <v>8</v>
      </c>
      <c r="B10" s="3" t="str">
        <f t="shared" si="3"/>
        <v>08</v>
      </c>
      <c r="C10" s="3" t="str">
        <f t="shared" si="0"/>
        <v>00001000</v>
      </c>
      <c r="D10" s="3" t="str">
        <f t="shared" si="1"/>
        <v>00000010</v>
      </c>
      <c r="E10" s="3">
        <v>13</v>
      </c>
      <c r="F10" s="8" t="str">
        <f t="shared" si="2"/>
        <v>VIII</v>
      </c>
      <c r="G10" s="14" t="s">
        <v>260</v>
      </c>
      <c r="H10" s="14" t="s">
        <v>260</v>
      </c>
      <c r="I10" s="3"/>
      <c r="J10" s="3"/>
      <c r="K10" s="3"/>
      <c r="L10" s="3">
        <v>1</v>
      </c>
      <c r="M10" s="3"/>
      <c r="N10" s="3"/>
      <c r="O10" s="3"/>
      <c r="P10" s="3"/>
      <c r="Q10" s="3"/>
    </row>
    <row r="11" spans="1:24" ht="30">
      <c r="A11" s="3">
        <v>9</v>
      </c>
      <c r="B11" s="3" t="str">
        <f t="shared" si="3"/>
        <v>09</v>
      </c>
      <c r="C11" s="3" t="str">
        <f t="shared" si="0"/>
        <v>00001001</v>
      </c>
      <c r="D11" s="3" t="str">
        <f t="shared" si="1"/>
        <v>00000011</v>
      </c>
      <c r="E11" s="3">
        <v>14</v>
      </c>
      <c r="F11" s="8" t="str">
        <f t="shared" si="2"/>
        <v>IX</v>
      </c>
      <c r="G11" s="14" t="s">
        <v>261</v>
      </c>
      <c r="H11" s="14" t="s">
        <v>261</v>
      </c>
      <c r="I11" s="3">
        <v>1</v>
      </c>
      <c r="J11" s="3">
        <v>1</v>
      </c>
      <c r="K11" s="3">
        <v>1</v>
      </c>
      <c r="L11" s="3">
        <v>1</v>
      </c>
      <c r="M11" s="3">
        <v>1</v>
      </c>
      <c r="N11" s="3"/>
      <c r="O11" s="3"/>
      <c r="P11" s="3"/>
      <c r="Q11" s="3"/>
    </row>
    <row r="12" spans="1:24" ht="30">
      <c r="A12" s="3">
        <v>10</v>
      </c>
      <c r="B12" s="3" t="str">
        <f t="shared" si="3"/>
        <v>0A</v>
      </c>
      <c r="C12" s="3" t="str">
        <f t="shared" si="0"/>
        <v>00001010</v>
      </c>
      <c r="D12" s="3" t="str">
        <f t="shared" si="1"/>
        <v>00000012</v>
      </c>
      <c r="E12" s="3">
        <v>20</v>
      </c>
      <c r="F12" s="8" t="str">
        <f t="shared" si="2"/>
        <v>X</v>
      </c>
      <c r="G12" s="14" t="s">
        <v>262</v>
      </c>
      <c r="H12" s="14" t="s">
        <v>262</v>
      </c>
      <c r="I12" s="3">
        <v>1</v>
      </c>
      <c r="J12" s="3">
        <v>1</v>
      </c>
      <c r="K12" s="3">
        <v>1</v>
      </c>
      <c r="L12" s="3">
        <v>1</v>
      </c>
      <c r="M12" s="3">
        <v>1</v>
      </c>
      <c r="N12" s="3"/>
      <c r="O12" s="3"/>
      <c r="P12" s="3"/>
      <c r="Q12" s="3"/>
    </row>
    <row r="13" spans="1:24" ht="30">
      <c r="A13" s="3">
        <v>11</v>
      </c>
      <c r="B13" s="3" t="str">
        <f t="shared" si="3"/>
        <v>0B</v>
      </c>
      <c r="C13" s="3" t="str">
        <f t="shared" si="0"/>
        <v>00001011</v>
      </c>
      <c r="D13" s="3" t="str">
        <f t="shared" si="1"/>
        <v>00000013</v>
      </c>
      <c r="E13" s="3">
        <v>21</v>
      </c>
      <c r="F13" s="8" t="str">
        <f t="shared" si="2"/>
        <v>XI</v>
      </c>
      <c r="G13" s="14" t="s">
        <v>263</v>
      </c>
      <c r="H13" s="14" t="s">
        <v>263</v>
      </c>
      <c r="I13" s="3">
        <v>1</v>
      </c>
      <c r="J13" s="3">
        <v>1</v>
      </c>
      <c r="K13" s="3">
        <v>1</v>
      </c>
      <c r="L13" s="3">
        <v>1</v>
      </c>
      <c r="M13" s="3">
        <v>1</v>
      </c>
      <c r="N13" s="3"/>
      <c r="O13" s="3"/>
      <c r="P13" s="3"/>
      <c r="Q13" s="3"/>
    </row>
    <row r="14" spans="1:24" ht="30">
      <c r="A14" s="3">
        <v>12</v>
      </c>
      <c r="B14" s="3" t="str">
        <f t="shared" si="3"/>
        <v>0C</v>
      </c>
      <c r="C14" s="3" t="str">
        <f t="shared" si="0"/>
        <v>00001100</v>
      </c>
      <c r="D14" s="3" t="str">
        <f t="shared" si="1"/>
        <v>00000014</v>
      </c>
      <c r="E14" s="3">
        <v>22</v>
      </c>
      <c r="F14" s="8" t="str">
        <f t="shared" si="2"/>
        <v>XII</v>
      </c>
      <c r="G14" s="14" t="s">
        <v>264</v>
      </c>
      <c r="H14" s="14" t="s">
        <v>264</v>
      </c>
      <c r="I14" s="3">
        <v>1</v>
      </c>
      <c r="J14" s="3">
        <v>1</v>
      </c>
      <c r="K14" s="3">
        <v>1</v>
      </c>
      <c r="L14" s="3">
        <v>1</v>
      </c>
      <c r="M14" s="3">
        <v>1</v>
      </c>
      <c r="N14" s="3"/>
      <c r="O14" s="3"/>
      <c r="P14" s="3"/>
      <c r="Q14" s="3"/>
    </row>
    <row r="15" spans="1:24" ht="30">
      <c r="A15" s="3">
        <v>13</v>
      </c>
      <c r="B15" s="3" t="str">
        <f t="shared" si="3"/>
        <v>0D</v>
      </c>
      <c r="C15" s="3" t="str">
        <f t="shared" si="0"/>
        <v>00001101</v>
      </c>
      <c r="D15" s="3" t="str">
        <f t="shared" si="1"/>
        <v>00000015</v>
      </c>
      <c r="E15" s="3">
        <v>23</v>
      </c>
      <c r="F15" s="8" t="str">
        <f t="shared" si="2"/>
        <v>XIII</v>
      </c>
      <c r="G15" s="14" t="s">
        <v>265</v>
      </c>
      <c r="H15" s="14" t="s">
        <v>265</v>
      </c>
      <c r="I15" s="3">
        <v>1</v>
      </c>
      <c r="J15" s="3">
        <v>1</v>
      </c>
      <c r="K15" s="3">
        <v>1</v>
      </c>
      <c r="L15" s="3">
        <v>1</v>
      </c>
      <c r="M15" s="3">
        <v>1</v>
      </c>
      <c r="N15" s="3"/>
      <c r="O15" s="3"/>
      <c r="P15" s="3"/>
      <c r="Q15" s="3"/>
    </row>
    <row r="16" spans="1:24" ht="30">
      <c r="A16" s="3">
        <v>14</v>
      </c>
      <c r="B16" s="3" t="str">
        <f t="shared" si="3"/>
        <v>0E</v>
      </c>
      <c r="C16" s="3" t="str">
        <f t="shared" si="0"/>
        <v>00001110</v>
      </c>
      <c r="D16" s="3" t="str">
        <f t="shared" si="1"/>
        <v>00000016</v>
      </c>
      <c r="E16" s="3">
        <v>24</v>
      </c>
      <c r="F16" s="8" t="str">
        <f t="shared" si="2"/>
        <v>XIV</v>
      </c>
      <c r="G16" s="14" t="s">
        <v>266</v>
      </c>
      <c r="H16" s="14" t="s">
        <v>266</v>
      </c>
      <c r="I16" s="3">
        <v>1</v>
      </c>
      <c r="J16" s="3">
        <v>1</v>
      </c>
      <c r="K16" s="3">
        <v>1</v>
      </c>
      <c r="L16" s="3">
        <v>1</v>
      </c>
      <c r="M16" s="3">
        <v>1</v>
      </c>
      <c r="N16" s="3"/>
      <c r="O16" s="3"/>
      <c r="P16" s="3"/>
      <c r="Q16" s="3"/>
    </row>
    <row r="17" spans="1:17" ht="30">
      <c r="A17" s="3">
        <v>15</v>
      </c>
      <c r="B17" s="3" t="str">
        <f t="shared" si="3"/>
        <v>0F</v>
      </c>
      <c r="C17" s="3" t="str">
        <f t="shared" si="0"/>
        <v>00001111</v>
      </c>
      <c r="D17" s="3" t="str">
        <f t="shared" si="1"/>
        <v>00000017</v>
      </c>
      <c r="E17" s="3">
        <v>30</v>
      </c>
      <c r="F17" s="8" t="str">
        <f t="shared" si="2"/>
        <v>XV</v>
      </c>
      <c r="G17" s="14" t="s">
        <v>267</v>
      </c>
      <c r="H17" s="14" t="s">
        <v>267</v>
      </c>
      <c r="I17" s="3">
        <v>1</v>
      </c>
      <c r="J17" s="3">
        <v>1</v>
      </c>
      <c r="K17" s="3">
        <v>1</v>
      </c>
      <c r="L17" s="3">
        <v>1</v>
      </c>
      <c r="M17" s="3">
        <v>1</v>
      </c>
      <c r="N17" s="3"/>
      <c r="O17" s="3"/>
      <c r="P17" s="3"/>
      <c r="Q17" s="3"/>
    </row>
    <row r="18" spans="1:17" ht="30">
      <c r="A18" s="3">
        <v>16</v>
      </c>
      <c r="B18" s="3" t="str">
        <f t="shared" si="3"/>
        <v>10</v>
      </c>
      <c r="C18" s="3" t="str">
        <f t="shared" si="0"/>
        <v>00010000</v>
      </c>
      <c r="D18" s="3" t="str">
        <f t="shared" si="1"/>
        <v>00000020</v>
      </c>
      <c r="E18" s="3">
        <v>31</v>
      </c>
      <c r="F18" s="8" t="str">
        <f t="shared" si="2"/>
        <v>XVI</v>
      </c>
      <c r="G18" s="14" t="s">
        <v>273</v>
      </c>
      <c r="H18" s="14" t="s">
        <v>273</v>
      </c>
      <c r="I18" s="3">
        <v>1</v>
      </c>
      <c r="J18" s="3">
        <v>1</v>
      </c>
      <c r="K18" s="3">
        <v>1</v>
      </c>
      <c r="L18" s="3">
        <v>1</v>
      </c>
      <c r="M18" s="3">
        <v>1</v>
      </c>
      <c r="N18" s="3"/>
      <c r="O18" s="3"/>
      <c r="P18" s="3"/>
      <c r="Q18" s="3"/>
    </row>
    <row r="19" spans="1:17" ht="30">
      <c r="A19" s="3">
        <v>17</v>
      </c>
      <c r="B19" s="3" t="str">
        <f t="shared" si="3"/>
        <v>11</v>
      </c>
      <c r="C19" s="3" t="str">
        <f t="shared" si="0"/>
        <v>00010001</v>
      </c>
      <c r="D19" s="3" t="str">
        <f t="shared" si="1"/>
        <v>00000021</v>
      </c>
      <c r="E19" s="3">
        <v>32</v>
      </c>
      <c r="F19" s="8" t="str">
        <f t="shared" si="2"/>
        <v>XVII</v>
      </c>
      <c r="G19" s="14" t="s">
        <v>274</v>
      </c>
      <c r="H19" s="14" t="s">
        <v>274</v>
      </c>
      <c r="I19" s="3">
        <v>1</v>
      </c>
      <c r="J19" s="3">
        <v>1</v>
      </c>
      <c r="K19" s="3">
        <v>1</v>
      </c>
      <c r="L19" s="3">
        <v>1</v>
      </c>
      <c r="M19" s="3">
        <v>1</v>
      </c>
      <c r="N19" s="3"/>
      <c r="O19" s="3"/>
      <c r="P19" s="3"/>
      <c r="Q19" s="3"/>
    </row>
    <row r="20" spans="1:17" ht="30">
      <c r="A20" s="3">
        <v>18</v>
      </c>
      <c r="B20" s="3" t="str">
        <f t="shared" si="3"/>
        <v>12</v>
      </c>
      <c r="C20" s="3" t="str">
        <f t="shared" si="0"/>
        <v>00010010</v>
      </c>
      <c r="D20" s="3" t="str">
        <f t="shared" si="1"/>
        <v>00000022</v>
      </c>
      <c r="E20" s="3">
        <v>33</v>
      </c>
      <c r="F20" s="8" t="str">
        <f t="shared" si="2"/>
        <v>XVIII</v>
      </c>
      <c r="G20" s="14" t="s">
        <v>275</v>
      </c>
      <c r="H20" s="14" t="s">
        <v>275</v>
      </c>
      <c r="I20" s="3">
        <v>1</v>
      </c>
      <c r="J20" s="3">
        <v>1</v>
      </c>
      <c r="K20" s="3">
        <v>1</v>
      </c>
      <c r="L20" s="3">
        <v>1</v>
      </c>
      <c r="M20" s="3">
        <v>1</v>
      </c>
      <c r="N20" s="3"/>
      <c r="O20" s="3"/>
      <c r="P20" s="3"/>
      <c r="Q20" s="3"/>
    </row>
    <row r="21" spans="1:17" ht="30">
      <c r="A21" s="3">
        <v>19</v>
      </c>
      <c r="B21" s="3" t="str">
        <f t="shared" si="3"/>
        <v>13</v>
      </c>
      <c r="C21" s="3" t="str">
        <f t="shared" si="0"/>
        <v>00010011</v>
      </c>
      <c r="D21" s="3" t="str">
        <f t="shared" si="1"/>
        <v>00000023</v>
      </c>
      <c r="E21" s="3">
        <v>34</v>
      </c>
      <c r="F21" s="8" t="str">
        <f t="shared" si="2"/>
        <v>XIX</v>
      </c>
      <c r="G21" s="14" t="s">
        <v>276</v>
      </c>
      <c r="H21" s="14" t="s">
        <v>276</v>
      </c>
      <c r="I21" s="3">
        <v>1</v>
      </c>
      <c r="J21" s="3">
        <v>1</v>
      </c>
      <c r="K21" s="3">
        <v>1</v>
      </c>
      <c r="L21" s="3">
        <v>1</v>
      </c>
      <c r="M21" s="3">
        <v>1</v>
      </c>
      <c r="N21" s="3"/>
      <c r="O21" s="3"/>
      <c r="P21" s="3"/>
      <c r="Q21" s="3"/>
    </row>
    <row r="22" spans="1:17" ht="30">
      <c r="A22" s="3">
        <v>20</v>
      </c>
      <c r="B22" s="3" t="str">
        <f t="shared" si="3"/>
        <v>14</v>
      </c>
      <c r="C22" s="3" t="str">
        <f t="shared" si="0"/>
        <v>00010100</v>
      </c>
      <c r="D22" s="3" t="str">
        <f t="shared" si="1"/>
        <v>00000024</v>
      </c>
      <c r="E22" s="13">
        <v>40</v>
      </c>
      <c r="F22" s="8" t="str">
        <f t="shared" si="2"/>
        <v>XX</v>
      </c>
      <c r="G22" s="14" t="s">
        <v>277</v>
      </c>
      <c r="H22" s="14" t="s">
        <v>277</v>
      </c>
      <c r="I22" s="3">
        <v>1</v>
      </c>
      <c r="J22" s="3">
        <v>1</v>
      </c>
      <c r="K22" s="3">
        <v>1</v>
      </c>
      <c r="L22" s="3">
        <v>1</v>
      </c>
      <c r="M22" s="3">
        <v>1</v>
      </c>
      <c r="N22" s="3"/>
      <c r="O22" s="3"/>
      <c r="P22" s="3"/>
      <c r="Q22" s="3"/>
    </row>
    <row r="23" spans="1:17" ht="30">
      <c r="A23" s="3">
        <v>21</v>
      </c>
      <c r="B23" s="3" t="str">
        <f t="shared" si="3"/>
        <v>15</v>
      </c>
      <c r="C23" s="3" t="str">
        <f t="shared" si="0"/>
        <v>00010101</v>
      </c>
      <c r="D23" s="3" t="str">
        <f t="shared" si="1"/>
        <v>00000025</v>
      </c>
      <c r="E23" s="13">
        <v>41</v>
      </c>
      <c r="F23" s="8" t="str">
        <f t="shared" si="2"/>
        <v>XXI</v>
      </c>
      <c r="G23" s="14" t="s">
        <v>278</v>
      </c>
      <c r="H23" s="14" t="s">
        <v>278</v>
      </c>
      <c r="I23" s="3">
        <v>1</v>
      </c>
      <c r="J23" s="3">
        <v>1</v>
      </c>
      <c r="K23" s="3">
        <v>1</v>
      </c>
      <c r="L23" s="3">
        <v>1</v>
      </c>
      <c r="M23" s="3">
        <v>1</v>
      </c>
      <c r="N23" s="3"/>
      <c r="O23" s="3"/>
      <c r="P23" s="3"/>
      <c r="Q23" s="3"/>
    </row>
    <row r="24" spans="1:17" ht="30">
      <c r="A24" s="3">
        <v>22</v>
      </c>
      <c r="B24" s="3" t="str">
        <f t="shared" si="3"/>
        <v>16</v>
      </c>
      <c r="C24" s="3" t="str">
        <f t="shared" si="0"/>
        <v>00010110</v>
      </c>
      <c r="D24" s="3" t="str">
        <f t="shared" si="1"/>
        <v>00000026</v>
      </c>
      <c r="E24" s="13">
        <v>42</v>
      </c>
      <c r="F24" s="8" t="str">
        <f t="shared" si="2"/>
        <v>XXII</v>
      </c>
      <c r="G24" s="14" t="s">
        <v>279</v>
      </c>
      <c r="H24" s="14" t="s">
        <v>279</v>
      </c>
      <c r="I24" s="3">
        <v>1</v>
      </c>
      <c r="J24" s="3">
        <v>1</v>
      </c>
      <c r="K24" s="3">
        <v>1</v>
      </c>
      <c r="L24" s="3">
        <v>1</v>
      </c>
      <c r="M24" s="3">
        <v>1</v>
      </c>
      <c r="N24" s="3"/>
      <c r="O24" s="3"/>
      <c r="P24" s="3"/>
      <c r="Q24" s="3"/>
    </row>
    <row r="25" spans="1:17" ht="30">
      <c r="A25" s="3">
        <v>23</v>
      </c>
      <c r="B25" s="3" t="str">
        <f t="shared" si="3"/>
        <v>17</v>
      </c>
      <c r="C25" s="3" t="str">
        <f t="shared" si="0"/>
        <v>00010111</v>
      </c>
      <c r="D25" s="3" t="str">
        <f t="shared" si="1"/>
        <v>00000027</v>
      </c>
      <c r="E25" s="13">
        <v>43</v>
      </c>
      <c r="F25" s="8" t="str">
        <f t="shared" si="2"/>
        <v>XXIII</v>
      </c>
      <c r="G25" s="14" t="s">
        <v>280</v>
      </c>
      <c r="H25" s="14" t="s">
        <v>280</v>
      </c>
      <c r="I25" s="3">
        <v>1</v>
      </c>
      <c r="J25" s="3">
        <v>1</v>
      </c>
      <c r="K25" s="3">
        <v>1</v>
      </c>
      <c r="L25" s="3">
        <v>1</v>
      </c>
      <c r="M25" s="3">
        <v>1</v>
      </c>
      <c r="N25" s="3"/>
      <c r="O25" s="3"/>
      <c r="P25" s="3"/>
      <c r="Q25" s="3"/>
    </row>
    <row r="26" spans="1:17" ht="30">
      <c r="A26" s="3">
        <v>24</v>
      </c>
      <c r="B26" s="3" t="str">
        <f t="shared" si="3"/>
        <v>18</v>
      </c>
      <c r="C26" s="3" t="str">
        <f t="shared" si="0"/>
        <v>00011000</v>
      </c>
      <c r="D26" s="3" t="str">
        <f t="shared" si="1"/>
        <v>00000030</v>
      </c>
      <c r="E26" s="13">
        <v>44</v>
      </c>
      <c r="F26" s="8" t="str">
        <f t="shared" si="2"/>
        <v>XXIV</v>
      </c>
      <c r="G26" s="14" t="s">
        <v>281</v>
      </c>
      <c r="H26" s="14" t="s">
        <v>281</v>
      </c>
      <c r="I26" s="3">
        <v>1</v>
      </c>
      <c r="J26" s="3">
        <v>1</v>
      </c>
      <c r="K26" s="3">
        <v>1</v>
      </c>
      <c r="L26" s="3">
        <v>1</v>
      </c>
      <c r="M26" s="3">
        <v>1</v>
      </c>
      <c r="N26" s="3"/>
      <c r="O26" s="3"/>
      <c r="P26" s="3"/>
      <c r="Q26" s="3"/>
    </row>
    <row r="27" spans="1:17" ht="30">
      <c r="A27" s="3">
        <v>25</v>
      </c>
      <c r="B27" s="3" t="str">
        <f t="shared" si="3"/>
        <v>19</v>
      </c>
      <c r="C27" s="3" t="str">
        <f t="shared" si="0"/>
        <v>00011001</v>
      </c>
      <c r="D27" s="3" t="str">
        <f t="shared" si="1"/>
        <v>00000031</v>
      </c>
      <c r="E27" s="13">
        <v>100</v>
      </c>
      <c r="F27" s="8" t="str">
        <f t="shared" si="2"/>
        <v>XXV</v>
      </c>
      <c r="G27" s="14" t="s">
        <v>282</v>
      </c>
      <c r="H27" s="14" t="s">
        <v>282</v>
      </c>
      <c r="I27" s="3">
        <v>1</v>
      </c>
      <c r="J27" s="3">
        <v>1</v>
      </c>
      <c r="K27" s="3">
        <v>1</v>
      </c>
      <c r="L27" s="3">
        <v>1</v>
      </c>
      <c r="M27" s="3">
        <v>1</v>
      </c>
      <c r="N27" s="3"/>
      <c r="O27" s="3"/>
      <c r="P27" s="3"/>
      <c r="Q27" s="3"/>
    </row>
    <row r="28" spans="1:17" ht="30">
      <c r="A28" s="3">
        <v>26</v>
      </c>
      <c r="B28" s="3" t="str">
        <f t="shared" si="3"/>
        <v>1A</v>
      </c>
      <c r="C28" s="3" t="str">
        <f t="shared" si="0"/>
        <v>00011010</v>
      </c>
      <c r="D28" s="3" t="str">
        <f t="shared" si="1"/>
        <v>00000032</v>
      </c>
      <c r="E28" s="13">
        <v>101</v>
      </c>
      <c r="F28" s="8" t="str">
        <f t="shared" si="2"/>
        <v>XXVI</v>
      </c>
      <c r="G28" s="14" t="s">
        <v>283</v>
      </c>
      <c r="H28" s="14" t="s">
        <v>283</v>
      </c>
      <c r="I28" s="3">
        <v>1</v>
      </c>
      <c r="J28" s="3">
        <v>1</v>
      </c>
      <c r="K28" s="3">
        <v>1</v>
      </c>
      <c r="L28" s="3">
        <v>1</v>
      </c>
      <c r="M28" s="3">
        <v>1</v>
      </c>
      <c r="N28" s="3"/>
      <c r="O28" s="3"/>
      <c r="P28" s="3"/>
      <c r="Q28" s="3"/>
    </row>
    <row r="29" spans="1:17" ht="30">
      <c r="A29" s="3">
        <v>27</v>
      </c>
      <c r="B29" s="3" t="str">
        <f t="shared" si="3"/>
        <v>1B</v>
      </c>
      <c r="C29" s="3" t="str">
        <f t="shared" si="0"/>
        <v>00011011</v>
      </c>
      <c r="D29" s="3" t="str">
        <f t="shared" si="1"/>
        <v>00000033</v>
      </c>
      <c r="E29" s="13">
        <v>102</v>
      </c>
      <c r="F29" s="8" t="str">
        <f t="shared" si="2"/>
        <v>XXVII</v>
      </c>
      <c r="G29" s="14" t="s">
        <v>284</v>
      </c>
      <c r="H29" s="14" t="s">
        <v>284</v>
      </c>
      <c r="I29" s="3">
        <v>1</v>
      </c>
      <c r="J29" s="3">
        <v>1</v>
      </c>
      <c r="K29" s="3">
        <v>1</v>
      </c>
      <c r="L29" s="3">
        <v>1</v>
      </c>
      <c r="M29" s="3">
        <v>1</v>
      </c>
      <c r="N29" s="3"/>
      <c r="O29" s="3"/>
      <c r="P29" s="3"/>
      <c r="Q29" s="3"/>
    </row>
    <row r="30" spans="1:17" ht="30">
      <c r="A30" s="3">
        <v>28</v>
      </c>
      <c r="B30" s="3" t="str">
        <f t="shared" si="3"/>
        <v>1C</v>
      </c>
      <c r="C30" s="3" t="str">
        <f t="shared" si="0"/>
        <v>00011100</v>
      </c>
      <c r="D30" s="3" t="str">
        <f t="shared" si="1"/>
        <v>00000034</v>
      </c>
      <c r="E30" s="13">
        <v>103</v>
      </c>
      <c r="F30" s="8" t="str">
        <f t="shared" si="2"/>
        <v>XXVIII</v>
      </c>
      <c r="G30" s="14" t="s">
        <v>285</v>
      </c>
      <c r="H30" s="14" t="s">
        <v>285</v>
      </c>
      <c r="I30" s="3">
        <v>1</v>
      </c>
      <c r="J30" s="3">
        <v>1</v>
      </c>
      <c r="K30" s="3">
        <v>1</v>
      </c>
      <c r="L30" s="3">
        <v>1</v>
      </c>
      <c r="M30" s="3">
        <v>1</v>
      </c>
      <c r="N30" s="3"/>
      <c r="O30" s="3"/>
      <c r="P30" s="3"/>
      <c r="Q30" s="3"/>
    </row>
    <row r="31" spans="1:17" ht="30">
      <c r="A31" s="3">
        <v>29</v>
      </c>
      <c r="B31" s="3" t="str">
        <f t="shared" si="3"/>
        <v>1D</v>
      </c>
      <c r="C31" s="3" t="str">
        <f t="shared" si="0"/>
        <v>00011101</v>
      </c>
      <c r="D31" s="3" t="str">
        <f t="shared" si="1"/>
        <v>00000035</v>
      </c>
      <c r="E31" s="13">
        <v>104</v>
      </c>
      <c r="F31" s="8" t="str">
        <f t="shared" si="2"/>
        <v>XXIX</v>
      </c>
      <c r="G31" s="14" t="s">
        <v>286</v>
      </c>
      <c r="H31" s="14" t="s">
        <v>286</v>
      </c>
      <c r="I31" s="3">
        <v>1</v>
      </c>
      <c r="J31" s="3">
        <v>1</v>
      </c>
      <c r="K31" s="3">
        <v>1</v>
      </c>
      <c r="L31" s="3">
        <v>1</v>
      </c>
      <c r="M31" s="3">
        <v>1</v>
      </c>
      <c r="N31" s="3"/>
      <c r="O31" s="3"/>
      <c r="P31" s="3"/>
      <c r="Q31" s="3"/>
    </row>
    <row r="32" spans="1:17" ht="30">
      <c r="A32" s="3">
        <v>30</v>
      </c>
      <c r="B32" s="3" t="str">
        <f t="shared" si="3"/>
        <v>1E</v>
      </c>
      <c r="C32" s="3" t="str">
        <f t="shared" si="0"/>
        <v>00011110</v>
      </c>
      <c r="D32" s="3" t="str">
        <f t="shared" si="1"/>
        <v>00000036</v>
      </c>
      <c r="E32" s="13">
        <v>110</v>
      </c>
      <c r="F32" s="8" t="str">
        <f t="shared" si="2"/>
        <v>XXX</v>
      </c>
      <c r="G32" s="14" t="s">
        <v>287</v>
      </c>
      <c r="H32" s="14" t="s">
        <v>287</v>
      </c>
      <c r="I32" s="3">
        <v>1</v>
      </c>
      <c r="J32" s="3">
        <v>1</v>
      </c>
      <c r="K32" s="3">
        <v>1</v>
      </c>
      <c r="L32" s="3">
        <v>1</v>
      </c>
      <c r="M32" s="3">
        <v>1</v>
      </c>
      <c r="N32" s="3"/>
      <c r="O32" s="3"/>
      <c r="P32" s="3"/>
      <c r="Q32" s="3"/>
    </row>
    <row r="33" spans="1:17" ht="30">
      <c r="A33" s="3">
        <v>31</v>
      </c>
      <c r="B33" s="3" t="str">
        <f t="shared" si="3"/>
        <v>1F</v>
      </c>
      <c r="C33" s="3" t="str">
        <f t="shared" si="0"/>
        <v>00011111</v>
      </c>
      <c r="D33" s="3" t="str">
        <f t="shared" si="1"/>
        <v>00000037</v>
      </c>
      <c r="E33" s="13">
        <v>111</v>
      </c>
      <c r="F33" s="8" t="str">
        <f t="shared" si="2"/>
        <v>XXXI</v>
      </c>
      <c r="G33" s="14" t="s">
        <v>288</v>
      </c>
      <c r="H33" s="14" t="s">
        <v>288</v>
      </c>
      <c r="I33" s="3">
        <v>1</v>
      </c>
      <c r="J33" s="3">
        <v>1</v>
      </c>
      <c r="K33" s="3">
        <v>1</v>
      </c>
      <c r="L33" s="3">
        <v>1</v>
      </c>
      <c r="M33" s="3">
        <v>1</v>
      </c>
      <c r="N33" s="3"/>
      <c r="O33" s="3"/>
      <c r="P33" s="3"/>
      <c r="Q33" s="3"/>
    </row>
    <row r="34" spans="1:17">
      <c r="A34" s="3">
        <v>32</v>
      </c>
      <c r="B34" s="3" t="str">
        <f t="shared" si="3"/>
        <v>20</v>
      </c>
      <c r="C34" s="3" t="str">
        <f t="shared" si="0"/>
        <v>00100000</v>
      </c>
      <c r="D34" s="3" t="str">
        <f t="shared" si="1"/>
        <v>00000040</v>
      </c>
      <c r="E34" s="13">
        <v>112</v>
      </c>
      <c r="F34" s="8" t="str">
        <f t="shared" si="2"/>
        <v>XXXII</v>
      </c>
      <c r="G34" s="14"/>
      <c r="H34" s="14"/>
      <c r="I34" s="3"/>
      <c r="J34" s="3"/>
      <c r="K34" s="3"/>
      <c r="L34" s="3"/>
      <c r="M34" s="3"/>
      <c r="N34" s="3"/>
      <c r="O34" s="3"/>
      <c r="P34" s="3"/>
      <c r="Q34" s="3"/>
    </row>
    <row r="35" spans="1:17" ht="30">
      <c r="A35" s="3">
        <v>33</v>
      </c>
      <c r="B35" s="3" t="str">
        <f t="shared" si="3"/>
        <v>21</v>
      </c>
      <c r="C35" s="3" t="str">
        <f t="shared" si="0"/>
        <v>00100001</v>
      </c>
      <c r="D35" s="3" t="str">
        <f t="shared" si="1"/>
        <v>00000041</v>
      </c>
      <c r="E35" s="13">
        <v>113</v>
      </c>
      <c r="F35" s="8" t="str">
        <f t="shared" si="2"/>
        <v>XXXIII</v>
      </c>
      <c r="G35" s="14" t="s">
        <v>289</v>
      </c>
      <c r="H35" s="14" t="s">
        <v>289</v>
      </c>
      <c r="I35" s="3"/>
      <c r="J35" s="3"/>
      <c r="K35" s="3"/>
      <c r="L35" s="3">
        <v>1</v>
      </c>
      <c r="M35" s="3"/>
      <c r="N35" s="3"/>
      <c r="O35" s="3"/>
      <c r="P35" s="3"/>
      <c r="Q35" s="3"/>
    </row>
    <row r="36" spans="1:17">
      <c r="A36" s="3">
        <v>34</v>
      </c>
      <c r="B36" s="3" t="str">
        <f t="shared" si="3"/>
        <v>22</v>
      </c>
      <c r="C36" s="3" t="str">
        <f t="shared" si="0"/>
        <v>00100010</v>
      </c>
      <c r="D36" s="3" t="str">
        <f t="shared" si="1"/>
        <v>00000042</v>
      </c>
      <c r="E36" s="13">
        <v>114</v>
      </c>
      <c r="F36" s="8" t="str">
        <f t="shared" si="2"/>
        <v>XXXIV</v>
      </c>
      <c r="G36" s="14"/>
      <c r="H36" s="14"/>
      <c r="I36" s="3"/>
      <c r="J36" s="3"/>
      <c r="K36" s="3"/>
      <c r="L36" s="3"/>
      <c r="M36" s="3"/>
      <c r="N36" s="3"/>
      <c r="O36" s="3"/>
      <c r="P36" s="3"/>
      <c r="Q36" s="3"/>
    </row>
    <row r="37" spans="1:17" ht="30">
      <c r="A37" s="3">
        <v>35</v>
      </c>
      <c r="B37" s="3" t="str">
        <f t="shared" si="3"/>
        <v>23</v>
      </c>
      <c r="C37" s="3" t="str">
        <f t="shared" si="0"/>
        <v>00100011</v>
      </c>
      <c r="D37" s="3" t="str">
        <f t="shared" si="1"/>
        <v>00000043</v>
      </c>
      <c r="E37" s="13">
        <v>120</v>
      </c>
      <c r="F37" s="8" t="str">
        <f t="shared" si="2"/>
        <v>XXXV</v>
      </c>
      <c r="G37" s="14" t="s">
        <v>290</v>
      </c>
      <c r="H37" s="14" t="s">
        <v>290</v>
      </c>
      <c r="I37" s="3"/>
      <c r="J37" s="3"/>
      <c r="K37" s="3"/>
      <c r="L37" s="3">
        <v>1</v>
      </c>
      <c r="M37" s="3"/>
      <c r="N37" s="3"/>
      <c r="O37" s="3"/>
      <c r="P37" s="3"/>
      <c r="Q37" s="3"/>
    </row>
    <row r="38" spans="1:17">
      <c r="A38" s="3">
        <v>36</v>
      </c>
      <c r="B38" s="3" t="str">
        <f t="shared" si="3"/>
        <v>24</v>
      </c>
      <c r="C38" s="3" t="str">
        <f t="shared" si="0"/>
        <v>00100100</v>
      </c>
      <c r="D38" s="3" t="str">
        <f t="shared" si="1"/>
        <v>00000044</v>
      </c>
      <c r="E38" s="13">
        <v>121</v>
      </c>
      <c r="F38" s="8" t="str">
        <f t="shared" si="2"/>
        <v>XXXVI</v>
      </c>
      <c r="G38" s="14"/>
      <c r="H38" s="14"/>
      <c r="I38" s="3"/>
      <c r="J38" s="3"/>
      <c r="K38" s="3"/>
      <c r="L38" s="3"/>
      <c r="M38" s="3"/>
      <c r="N38" s="3"/>
      <c r="O38" s="3"/>
      <c r="P38" s="3"/>
      <c r="Q38" s="3"/>
    </row>
    <row r="39" spans="1:17" ht="30">
      <c r="A39" s="3">
        <v>37</v>
      </c>
      <c r="B39" s="3" t="str">
        <f t="shared" si="3"/>
        <v>25</v>
      </c>
      <c r="C39" s="3" t="str">
        <f t="shared" si="0"/>
        <v>00100101</v>
      </c>
      <c r="D39" s="3" t="str">
        <f t="shared" si="1"/>
        <v>00000045</v>
      </c>
      <c r="E39" s="13">
        <v>122</v>
      </c>
      <c r="F39" s="8" t="str">
        <f t="shared" si="2"/>
        <v>XXXVII</v>
      </c>
      <c r="G39" s="14" t="s">
        <v>291</v>
      </c>
      <c r="H39" s="14" t="s">
        <v>291</v>
      </c>
      <c r="I39" s="3"/>
      <c r="J39" s="3"/>
      <c r="K39" s="3"/>
      <c r="L39" s="3">
        <v>1</v>
      </c>
      <c r="M39" s="3"/>
      <c r="N39" s="3"/>
      <c r="O39" s="3"/>
      <c r="P39" s="3"/>
      <c r="Q39" s="3"/>
    </row>
    <row r="40" spans="1:17">
      <c r="A40" s="3">
        <v>38</v>
      </c>
      <c r="B40" s="3" t="str">
        <f t="shared" si="3"/>
        <v>26</v>
      </c>
      <c r="C40" s="3" t="str">
        <f t="shared" si="0"/>
        <v>00100110</v>
      </c>
      <c r="D40" s="3" t="str">
        <f t="shared" si="1"/>
        <v>00000046</v>
      </c>
      <c r="E40" s="13">
        <v>123</v>
      </c>
      <c r="F40" s="8" t="str">
        <f t="shared" si="2"/>
        <v>XXXVIII</v>
      </c>
      <c r="G40" s="14"/>
      <c r="H40" s="14"/>
      <c r="I40" s="3"/>
      <c r="J40" s="3"/>
      <c r="K40" s="3"/>
      <c r="L40" s="3"/>
      <c r="M40" s="3"/>
      <c r="N40" s="3"/>
      <c r="O40" s="3"/>
      <c r="P40" s="3"/>
      <c r="Q40" s="3"/>
    </row>
    <row r="41" spans="1:17" ht="30">
      <c r="A41" s="3">
        <v>39</v>
      </c>
      <c r="B41" s="3" t="str">
        <f t="shared" si="3"/>
        <v>27</v>
      </c>
      <c r="C41" s="3" t="str">
        <f t="shared" si="0"/>
        <v>00100111</v>
      </c>
      <c r="D41" s="3" t="str">
        <f t="shared" si="1"/>
        <v>00000047</v>
      </c>
      <c r="E41" s="13">
        <v>124</v>
      </c>
      <c r="F41" s="8" t="str">
        <f t="shared" si="2"/>
        <v>XXXIX</v>
      </c>
      <c r="G41" s="14" t="s">
        <v>292</v>
      </c>
      <c r="H41" s="14" t="s">
        <v>292</v>
      </c>
      <c r="I41" s="3"/>
      <c r="J41" s="3"/>
      <c r="K41" s="3"/>
      <c r="L41" s="3">
        <v>1</v>
      </c>
      <c r="M41" s="3"/>
      <c r="N41" s="3"/>
      <c r="O41" s="3"/>
      <c r="P41" s="3"/>
      <c r="Q41" s="3"/>
    </row>
    <row r="42" spans="1:17">
      <c r="A42" s="3">
        <v>40</v>
      </c>
      <c r="B42" s="3" t="str">
        <f t="shared" si="3"/>
        <v>28</v>
      </c>
      <c r="C42" s="3" t="str">
        <f t="shared" si="0"/>
        <v>00101000</v>
      </c>
      <c r="D42" s="3" t="str">
        <f t="shared" si="1"/>
        <v>00000050</v>
      </c>
      <c r="E42" s="13">
        <v>130</v>
      </c>
      <c r="F42" s="8" t="str">
        <f t="shared" si="2"/>
        <v>XL</v>
      </c>
      <c r="G42" s="14"/>
      <c r="H42" s="14"/>
      <c r="I42" s="3"/>
      <c r="J42" s="3"/>
      <c r="K42" s="3"/>
      <c r="L42" s="3"/>
      <c r="M42" s="3"/>
      <c r="N42" s="3"/>
      <c r="O42" s="3"/>
      <c r="P42" s="3"/>
      <c r="Q42" s="3"/>
    </row>
    <row r="43" spans="1:17" ht="30">
      <c r="A43" s="3">
        <v>41</v>
      </c>
      <c r="B43" s="3" t="str">
        <f t="shared" si="3"/>
        <v>29</v>
      </c>
      <c r="C43" s="3" t="str">
        <f t="shared" si="0"/>
        <v>00101001</v>
      </c>
      <c r="D43" s="3" t="str">
        <f t="shared" si="1"/>
        <v>00000051</v>
      </c>
      <c r="E43" s="13">
        <v>131</v>
      </c>
      <c r="F43" s="8" t="str">
        <f t="shared" si="2"/>
        <v>XLI</v>
      </c>
      <c r="G43" s="14" t="s">
        <v>293</v>
      </c>
      <c r="H43" s="14" t="s">
        <v>293</v>
      </c>
      <c r="I43" s="3"/>
      <c r="J43" s="3"/>
      <c r="K43" s="3"/>
      <c r="L43" s="3">
        <v>1</v>
      </c>
      <c r="M43" s="3"/>
      <c r="N43" s="3"/>
      <c r="O43" s="3"/>
      <c r="P43" s="3"/>
      <c r="Q43" s="3"/>
    </row>
    <row r="44" spans="1:17" ht="30">
      <c r="A44" s="3">
        <v>42</v>
      </c>
      <c r="B44" s="3" t="str">
        <f t="shared" si="3"/>
        <v>2A</v>
      </c>
      <c r="C44" s="3" t="str">
        <f t="shared" si="0"/>
        <v>00101010</v>
      </c>
      <c r="D44" s="3" t="str">
        <f t="shared" si="1"/>
        <v>00000052</v>
      </c>
      <c r="E44" s="13">
        <v>132</v>
      </c>
      <c r="F44" s="8" t="str">
        <f t="shared" si="2"/>
        <v>XLII</v>
      </c>
      <c r="G44" s="14" t="s">
        <v>294</v>
      </c>
      <c r="H44" s="14" t="s">
        <v>294</v>
      </c>
      <c r="I44" s="3">
        <v>1</v>
      </c>
      <c r="J44" s="3">
        <v>1</v>
      </c>
      <c r="K44" s="3">
        <v>1</v>
      </c>
      <c r="L44" s="3">
        <v>1</v>
      </c>
      <c r="M44" s="3">
        <v>1</v>
      </c>
      <c r="N44" s="3"/>
      <c r="O44" s="3"/>
      <c r="P44" s="3"/>
      <c r="Q44" s="3"/>
    </row>
    <row r="45" spans="1:17" ht="30">
      <c r="A45" s="3">
        <v>43</v>
      </c>
      <c r="B45" s="3" t="str">
        <f t="shared" si="3"/>
        <v>2B</v>
      </c>
      <c r="C45" s="3" t="str">
        <f t="shared" si="0"/>
        <v>00101011</v>
      </c>
      <c r="D45" s="3" t="str">
        <f t="shared" si="1"/>
        <v>00000053</v>
      </c>
      <c r="E45" s="13">
        <v>133</v>
      </c>
      <c r="F45" s="8" t="str">
        <f t="shared" si="2"/>
        <v>XLIII</v>
      </c>
      <c r="G45" s="14" t="s">
        <v>295</v>
      </c>
      <c r="H45" s="14" t="s">
        <v>295</v>
      </c>
      <c r="I45" s="3"/>
      <c r="J45" s="3"/>
      <c r="K45" s="3"/>
      <c r="L45" s="3">
        <v>1</v>
      </c>
      <c r="M45" s="3"/>
      <c r="N45" s="3"/>
      <c r="O45" s="3"/>
      <c r="P45" s="3"/>
      <c r="Q45" s="3"/>
    </row>
    <row r="46" spans="1:17">
      <c r="A46" s="3">
        <v>44</v>
      </c>
      <c r="B46" s="3" t="str">
        <f t="shared" si="3"/>
        <v>2C</v>
      </c>
      <c r="C46" s="3" t="str">
        <f t="shared" si="0"/>
        <v>00101100</v>
      </c>
      <c r="D46" s="3" t="str">
        <f t="shared" si="1"/>
        <v>00000054</v>
      </c>
      <c r="E46" s="13">
        <v>134</v>
      </c>
      <c r="F46" s="8" t="str">
        <f t="shared" si="2"/>
        <v>XLIV</v>
      </c>
      <c r="G46" s="14"/>
      <c r="H46" s="14"/>
      <c r="I46" s="3"/>
      <c r="J46" s="3"/>
      <c r="K46" s="3"/>
      <c r="L46" s="3"/>
      <c r="M46" s="3"/>
      <c r="N46" s="3"/>
      <c r="O46" s="3"/>
      <c r="P46" s="3"/>
      <c r="Q46" s="3"/>
    </row>
    <row r="47" spans="1:17" ht="30">
      <c r="A47" s="3">
        <v>45</v>
      </c>
      <c r="B47" s="3" t="str">
        <f t="shared" si="3"/>
        <v>2D</v>
      </c>
      <c r="C47" s="3" t="str">
        <f t="shared" si="0"/>
        <v>00101101</v>
      </c>
      <c r="D47" s="3" t="str">
        <f t="shared" si="1"/>
        <v>00000055</v>
      </c>
      <c r="E47" s="13">
        <v>140</v>
      </c>
      <c r="F47" s="8" t="str">
        <f t="shared" si="2"/>
        <v>XLV</v>
      </c>
      <c r="G47" s="14" t="s">
        <v>296</v>
      </c>
      <c r="H47" s="14" t="s">
        <v>296</v>
      </c>
      <c r="I47" s="3"/>
      <c r="J47" s="3"/>
      <c r="K47" s="3"/>
      <c r="L47" s="3">
        <v>1</v>
      </c>
      <c r="M47" s="3"/>
      <c r="N47" s="3"/>
      <c r="O47" s="3"/>
      <c r="P47" s="3"/>
      <c r="Q47" s="3"/>
    </row>
    <row r="48" spans="1:17">
      <c r="A48" s="3">
        <v>46</v>
      </c>
      <c r="B48" s="3" t="str">
        <f t="shared" si="3"/>
        <v>2E</v>
      </c>
      <c r="C48" s="3" t="str">
        <f t="shared" si="0"/>
        <v>00101110</v>
      </c>
      <c r="D48" s="3" t="str">
        <f t="shared" si="1"/>
        <v>00000056</v>
      </c>
      <c r="E48" s="13">
        <v>141</v>
      </c>
      <c r="F48" s="8" t="str">
        <f t="shared" si="2"/>
        <v>XLVI</v>
      </c>
      <c r="G48" s="14"/>
      <c r="H48" s="14"/>
      <c r="I48" s="3"/>
      <c r="J48" s="3"/>
      <c r="K48" s="3"/>
      <c r="L48" s="3"/>
      <c r="M48" s="3"/>
      <c r="N48" s="3"/>
      <c r="O48" s="3"/>
      <c r="P48" s="3"/>
      <c r="Q48" s="3"/>
    </row>
    <row r="49" spans="1:17" ht="30">
      <c r="A49" s="3">
        <v>47</v>
      </c>
      <c r="B49" s="3" t="str">
        <f t="shared" si="3"/>
        <v>2F</v>
      </c>
      <c r="C49" s="3" t="str">
        <f t="shared" si="0"/>
        <v>00101111</v>
      </c>
      <c r="D49" s="3" t="str">
        <f t="shared" si="1"/>
        <v>00000057</v>
      </c>
      <c r="E49" s="13">
        <v>142</v>
      </c>
      <c r="F49" s="8" t="str">
        <f t="shared" si="2"/>
        <v>XLVII</v>
      </c>
      <c r="G49" s="14" t="s">
        <v>297</v>
      </c>
      <c r="H49" s="14" t="s">
        <v>297</v>
      </c>
      <c r="I49" s="3"/>
      <c r="J49" s="3"/>
      <c r="K49" s="3"/>
      <c r="L49" s="3">
        <v>1</v>
      </c>
      <c r="M49" s="3"/>
      <c r="N49" s="3"/>
      <c r="O49" s="3"/>
      <c r="P49" s="3"/>
      <c r="Q49" s="3"/>
    </row>
    <row r="50" spans="1:17">
      <c r="A50" s="3">
        <v>48</v>
      </c>
      <c r="B50" s="3" t="str">
        <f t="shared" si="3"/>
        <v>30</v>
      </c>
      <c r="C50" s="3" t="str">
        <f t="shared" si="0"/>
        <v>00110000</v>
      </c>
      <c r="D50" s="3" t="str">
        <f t="shared" si="1"/>
        <v>00000060</v>
      </c>
      <c r="E50" s="13">
        <v>143</v>
      </c>
      <c r="F50" s="8" t="str">
        <f t="shared" si="2"/>
        <v>XLVIII</v>
      </c>
      <c r="G50" s="14"/>
      <c r="H50" s="14"/>
      <c r="I50" s="3"/>
      <c r="J50" s="3"/>
      <c r="K50" s="3"/>
      <c r="L50" s="3"/>
      <c r="M50" s="3"/>
      <c r="N50" s="3"/>
      <c r="O50" s="3"/>
      <c r="P50" s="3"/>
      <c r="Q50" s="3"/>
    </row>
    <row r="51" spans="1:17">
      <c r="A51" s="3">
        <v>49</v>
      </c>
      <c r="B51" s="3" t="str">
        <f t="shared" si="3"/>
        <v>31</v>
      </c>
      <c r="C51" s="3" t="str">
        <f t="shared" si="0"/>
        <v>00110001</v>
      </c>
      <c r="D51" s="3" t="str">
        <f t="shared" si="1"/>
        <v>00000061</v>
      </c>
      <c r="E51" s="13">
        <v>144</v>
      </c>
      <c r="F51" s="8" t="str">
        <f t="shared" si="2"/>
        <v>XLIX</v>
      </c>
      <c r="G51" s="14"/>
      <c r="H51" s="14"/>
      <c r="I51" s="3"/>
      <c r="J51" s="3"/>
      <c r="K51" s="3"/>
      <c r="L51" s="3"/>
      <c r="M51" s="3"/>
      <c r="N51" s="3"/>
      <c r="O51" s="3"/>
      <c r="P51" s="3"/>
      <c r="Q51" s="3"/>
    </row>
    <row r="52" spans="1:17">
      <c r="A52" s="3">
        <v>50</v>
      </c>
      <c r="B52" s="3" t="str">
        <f t="shared" si="3"/>
        <v>32</v>
      </c>
      <c r="C52" s="3" t="str">
        <f t="shared" si="0"/>
        <v>00110010</v>
      </c>
      <c r="D52" s="3" t="str">
        <f t="shared" si="1"/>
        <v>00000062</v>
      </c>
      <c r="E52" s="13">
        <v>200</v>
      </c>
      <c r="F52" s="8" t="str">
        <f t="shared" si="2"/>
        <v>L</v>
      </c>
      <c r="G52" s="14"/>
      <c r="H52" s="14"/>
      <c r="I52" s="3"/>
      <c r="J52" s="3"/>
      <c r="K52" s="3"/>
      <c r="L52" s="3"/>
      <c r="M52" s="3"/>
      <c r="N52" s="3"/>
      <c r="O52" s="3"/>
      <c r="P52" s="3"/>
      <c r="Q52" s="3"/>
    </row>
    <row r="53" spans="1:17">
      <c r="A53" s="3">
        <v>51</v>
      </c>
      <c r="B53" s="3" t="str">
        <f t="shared" si="3"/>
        <v>33</v>
      </c>
      <c r="C53" s="3" t="str">
        <f t="shared" si="0"/>
        <v>00110011</v>
      </c>
      <c r="D53" s="3" t="str">
        <f t="shared" si="1"/>
        <v>00000063</v>
      </c>
      <c r="E53" s="13">
        <v>201</v>
      </c>
      <c r="F53" s="8" t="str">
        <f t="shared" si="2"/>
        <v>LI</v>
      </c>
      <c r="G53" s="14"/>
      <c r="H53" s="14"/>
      <c r="I53" s="3"/>
      <c r="J53" s="3"/>
      <c r="K53" s="3"/>
      <c r="L53" s="3"/>
      <c r="M53" s="3"/>
      <c r="N53" s="3"/>
      <c r="O53" s="3"/>
      <c r="P53" s="3"/>
      <c r="Q53" s="3"/>
    </row>
    <row r="54" spans="1:17">
      <c r="A54" s="3">
        <v>52</v>
      </c>
      <c r="B54" s="3" t="str">
        <f t="shared" si="3"/>
        <v>34</v>
      </c>
      <c r="C54" s="3" t="str">
        <f t="shared" si="0"/>
        <v>00110100</v>
      </c>
      <c r="D54" s="3" t="str">
        <f t="shared" si="1"/>
        <v>00000064</v>
      </c>
      <c r="E54" s="13">
        <v>202</v>
      </c>
      <c r="F54" s="8" t="str">
        <f t="shared" si="2"/>
        <v>LII</v>
      </c>
      <c r="G54" s="14"/>
      <c r="H54" s="14"/>
      <c r="I54" s="3"/>
      <c r="J54" s="3"/>
      <c r="K54" s="3"/>
      <c r="L54" s="3"/>
      <c r="M54" s="3"/>
      <c r="N54" s="3"/>
      <c r="O54" s="3"/>
      <c r="P54" s="3"/>
      <c r="Q54" s="3"/>
    </row>
    <row r="55" spans="1:17">
      <c r="A55" s="3">
        <v>53</v>
      </c>
      <c r="B55" s="3" t="str">
        <f t="shared" si="3"/>
        <v>35</v>
      </c>
      <c r="C55" s="3" t="str">
        <f t="shared" si="0"/>
        <v>00110101</v>
      </c>
      <c r="D55" s="3" t="str">
        <f t="shared" si="1"/>
        <v>00000065</v>
      </c>
      <c r="E55" s="13">
        <v>203</v>
      </c>
      <c r="F55" s="8" t="str">
        <f t="shared" si="2"/>
        <v>LIII</v>
      </c>
      <c r="G55" s="14"/>
      <c r="H55" s="14"/>
      <c r="I55" s="3"/>
      <c r="J55" s="3"/>
      <c r="K55" s="3"/>
      <c r="L55" s="3"/>
      <c r="M55" s="3"/>
      <c r="N55" s="3"/>
      <c r="O55" s="3"/>
      <c r="P55" s="3"/>
      <c r="Q55" s="3"/>
    </row>
    <row r="56" spans="1:17">
      <c r="A56" s="3">
        <v>54</v>
      </c>
      <c r="B56" s="3" t="str">
        <f t="shared" si="3"/>
        <v>36</v>
      </c>
      <c r="C56" s="3" t="str">
        <f t="shared" si="0"/>
        <v>00110110</v>
      </c>
      <c r="D56" s="3" t="str">
        <f t="shared" si="1"/>
        <v>00000066</v>
      </c>
      <c r="E56" s="13">
        <v>204</v>
      </c>
      <c r="F56" s="8" t="str">
        <f t="shared" si="2"/>
        <v>LIV</v>
      </c>
      <c r="G56" s="14"/>
      <c r="H56" s="14"/>
      <c r="I56" s="3"/>
      <c r="J56" s="3"/>
      <c r="K56" s="3"/>
      <c r="L56" s="3"/>
      <c r="M56" s="3"/>
      <c r="N56" s="3"/>
      <c r="O56" s="3"/>
      <c r="P56" s="3"/>
      <c r="Q56" s="3"/>
    </row>
    <row r="57" spans="1:17">
      <c r="A57" s="3">
        <v>55</v>
      </c>
      <c r="B57" s="3" t="str">
        <f t="shared" si="3"/>
        <v>37</v>
      </c>
      <c r="C57" s="3" t="str">
        <f t="shared" si="0"/>
        <v>00110111</v>
      </c>
      <c r="D57" s="3" t="str">
        <f t="shared" si="1"/>
        <v>00000067</v>
      </c>
      <c r="E57" s="13">
        <v>210</v>
      </c>
      <c r="F57" s="8" t="str">
        <f t="shared" si="2"/>
        <v>LV</v>
      </c>
      <c r="G57" s="14"/>
      <c r="H57" s="14"/>
      <c r="I57" s="3"/>
      <c r="J57" s="3"/>
      <c r="K57" s="3"/>
      <c r="L57" s="3"/>
      <c r="M57" s="3"/>
      <c r="N57" s="3"/>
      <c r="O57" s="3"/>
      <c r="P57" s="3"/>
      <c r="Q57" s="3"/>
    </row>
    <row r="58" spans="1:17">
      <c r="A58" s="3">
        <v>56</v>
      </c>
      <c r="B58" s="3" t="str">
        <f t="shared" si="3"/>
        <v>38</v>
      </c>
      <c r="C58" s="3" t="str">
        <f t="shared" si="0"/>
        <v>00111000</v>
      </c>
      <c r="D58" s="3" t="str">
        <f t="shared" si="1"/>
        <v>00000070</v>
      </c>
      <c r="E58" s="13">
        <v>211</v>
      </c>
      <c r="F58" s="8" t="str">
        <f t="shared" si="2"/>
        <v>LVI</v>
      </c>
      <c r="G58" s="14"/>
      <c r="H58" s="14"/>
      <c r="I58" s="3"/>
      <c r="J58" s="3"/>
      <c r="K58" s="3"/>
      <c r="L58" s="3"/>
      <c r="M58" s="3"/>
      <c r="N58" s="3"/>
      <c r="O58" s="3"/>
      <c r="P58" s="3"/>
      <c r="Q58" s="3"/>
    </row>
    <row r="59" spans="1:17">
      <c r="A59" s="3">
        <v>57</v>
      </c>
      <c r="B59" s="3" t="str">
        <f t="shared" si="3"/>
        <v>39</v>
      </c>
      <c r="C59" s="3" t="str">
        <f t="shared" si="0"/>
        <v>00111001</v>
      </c>
      <c r="D59" s="3" t="str">
        <f t="shared" si="1"/>
        <v>00000071</v>
      </c>
      <c r="E59" s="13">
        <v>212</v>
      </c>
      <c r="F59" s="8" t="str">
        <f t="shared" si="2"/>
        <v>LVII</v>
      </c>
      <c r="G59" s="14"/>
      <c r="H59" s="14"/>
      <c r="I59" s="3"/>
      <c r="J59" s="3"/>
      <c r="K59" s="3"/>
      <c r="L59" s="3"/>
      <c r="M59" s="3"/>
      <c r="N59" s="3"/>
      <c r="O59" s="3"/>
      <c r="P59" s="3"/>
      <c r="Q59" s="3"/>
    </row>
    <row r="60" spans="1:17">
      <c r="A60" s="3">
        <v>58</v>
      </c>
      <c r="B60" s="3" t="str">
        <f t="shared" si="3"/>
        <v>3A</v>
      </c>
      <c r="C60" s="3" t="str">
        <f t="shared" si="0"/>
        <v>00111010</v>
      </c>
      <c r="D60" s="3" t="str">
        <f t="shared" si="1"/>
        <v>00000072</v>
      </c>
      <c r="E60" s="13">
        <v>213</v>
      </c>
      <c r="F60" s="8" t="str">
        <f t="shared" si="2"/>
        <v>LVIII</v>
      </c>
      <c r="G60" s="14"/>
      <c r="H60" s="14"/>
      <c r="I60" s="3"/>
      <c r="J60" s="3"/>
      <c r="K60" s="3"/>
      <c r="L60" s="3"/>
      <c r="M60" s="3"/>
      <c r="N60" s="3"/>
      <c r="O60" s="3"/>
      <c r="P60" s="3"/>
      <c r="Q60" s="3"/>
    </row>
    <row r="61" spans="1:17">
      <c r="A61" s="3">
        <v>59</v>
      </c>
      <c r="B61" s="3" t="str">
        <f t="shared" si="3"/>
        <v>3B</v>
      </c>
      <c r="C61" s="3" t="str">
        <f t="shared" si="0"/>
        <v>00111011</v>
      </c>
      <c r="D61" s="3" t="str">
        <f t="shared" si="1"/>
        <v>00000073</v>
      </c>
      <c r="E61" s="13">
        <v>214</v>
      </c>
      <c r="F61" s="8" t="str">
        <f t="shared" si="2"/>
        <v>LIX</v>
      </c>
      <c r="G61" s="14"/>
      <c r="H61" s="14"/>
      <c r="I61" s="3"/>
      <c r="J61" s="3"/>
      <c r="K61" s="3"/>
      <c r="L61" s="3"/>
      <c r="M61" s="3"/>
      <c r="N61" s="3"/>
      <c r="O61" s="3"/>
      <c r="P61" s="3"/>
      <c r="Q61" s="3"/>
    </row>
    <row r="62" spans="1:17">
      <c r="A62" s="3">
        <v>60</v>
      </c>
      <c r="B62" s="3" t="str">
        <f t="shared" si="3"/>
        <v>3C</v>
      </c>
      <c r="C62" s="3" t="str">
        <f t="shared" si="0"/>
        <v>00111100</v>
      </c>
      <c r="D62" s="3" t="str">
        <f t="shared" si="1"/>
        <v>00000074</v>
      </c>
      <c r="E62" s="13">
        <v>220</v>
      </c>
      <c r="F62" s="8" t="str">
        <f t="shared" si="2"/>
        <v>LX</v>
      </c>
      <c r="G62" s="14"/>
      <c r="H62" s="14"/>
      <c r="I62" s="3"/>
      <c r="J62" s="3"/>
      <c r="K62" s="3"/>
      <c r="L62" s="3"/>
      <c r="M62" s="3"/>
      <c r="N62" s="3"/>
      <c r="O62" s="3"/>
      <c r="P62" s="3"/>
      <c r="Q62" s="3"/>
    </row>
    <row r="63" spans="1:17">
      <c r="A63" s="3">
        <v>61</v>
      </c>
      <c r="B63" s="3" t="str">
        <f t="shared" si="3"/>
        <v>3D</v>
      </c>
      <c r="C63" s="3" t="str">
        <f t="shared" si="0"/>
        <v>00111101</v>
      </c>
      <c r="D63" s="3" t="str">
        <f t="shared" si="1"/>
        <v>00000075</v>
      </c>
      <c r="E63" s="13">
        <v>221</v>
      </c>
      <c r="F63" s="8" t="str">
        <f t="shared" si="2"/>
        <v>LXI</v>
      </c>
      <c r="G63" s="14"/>
      <c r="H63" s="14"/>
      <c r="I63" s="3"/>
      <c r="J63" s="3"/>
      <c r="K63" s="3"/>
      <c r="L63" s="3"/>
      <c r="M63" s="3"/>
      <c r="N63" s="3"/>
      <c r="O63" s="3"/>
      <c r="P63" s="3"/>
      <c r="Q63" s="3"/>
    </row>
    <row r="64" spans="1:17">
      <c r="A64" s="3">
        <v>62</v>
      </c>
      <c r="B64" s="3" t="str">
        <f t="shared" si="3"/>
        <v>3E</v>
      </c>
      <c r="C64" s="3" t="str">
        <f t="shared" si="0"/>
        <v>00111110</v>
      </c>
      <c r="D64" s="3" t="str">
        <f t="shared" si="1"/>
        <v>00000076</v>
      </c>
      <c r="E64" s="13">
        <v>222</v>
      </c>
      <c r="F64" s="8" t="str">
        <f t="shared" si="2"/>
        <v>LXII</v>
      </c>
      <c r="G64" s="14"/>
      <c r="H64" s="14"/>
      <c r="I64" s="3"/>
      <c r="J64" s="3"/>
      <c r="K64" s="3"/>
      <c r="L64" s="3"/>
      <c r="M64" s="3"/>
      <c r="N64" s="3"/>
      <c r="O64" s="3"/>
      <c r="P64" s="3"/>
      <c r="Q64" s="3"/>
    </row>
    <row r="65" spans="1:17">
      <c r="A65" s="3">
        <v>63</v>
      </c>
      <c r="B65" s="3" t="str">
        <f t="shared" si="3"/>
        <v>3F</v>
      </c>
      <c r="C65" s="3" t="str">
        <f t="shared" si="0"/>
        <v>00111111</v>
      </c>
      <c r="D65" s="3" t="str">
        <f t="shared" si="1"/>
        <v>00000077</v>
      </c>
      <c r="E65" s="13">
        <v>223</v>
      </c>
      <c r="F65" s="8" t="str">
        <f t="shared" si="2"/>
        <v>LXIII</v>
      </c>
      <c r="G65" s="14"/>
      <c r="H65" s="14"/>
      <c r="I65" s="3"/>
      <c r="J65" s="3"/>
      <c r="K65" s="3"/>
      <c r="L65" s="3"/>
      <c r="M65" s="3"/>
      <c r="N65" s="3"/>
      <c r="O65" s="3"/>
      <c r="P65" s="3"/>
      <c r="Q65" s="3"/>
    </row>
    <row r="66" spans="1:17" ht="30">
      <c r="A66" s="3">
        <v>64</v>
      </c>
      <c r="B66" s="3" t="str">
        <f t="shared" si="3"/>
        <v>40</v>
      </c>
      <c r="C66" s="3" t="str">
        <f t="shared" si="0"/>
        <v>01000000</v>
      </c>
      <c r="D66" s="3" t="str">
        <f t="shared" si="1"/>
        <v>00000100</v>
      </c>
      <c r="E66" s="13">
        <v>224</v>
      </c>
      <c r="F66" s="8" t="str">
        <f t="shared" si="2"/>
        <v>LXIV</v>
      </c>
      <c r="G66" s="14" t="s">
        <v>298</v>
      </c>
      <c r="H66" s="14" t="s">
        <v>298</v>
      </c>
      <c r="I66" s="3"/>
      <c r="J66" s="3"/>
      <c r="K66" s="3"/>
      <c r="L66" s="3">
        <v>1</v>
      </c>
      <c r="M66" s="3"/>
      <c r="N66" s="3"/>
      <c r="O66" s="3"/>
      <c r="P66" s="3"/>
      <c r="Q66" s="3"/>
    </row>
    <row r="67" spans="1:17" ht="30">
      <c r="A67" s="3">
        <v>65</v>
      </c>
      <c r="B67" s="3" t="str">
        <f t="shared" si="3"/>
        <v>41</v>
      </c>
      <c r="C67" s="3" t="str">
        <f t="shared" ref="C67:C130" si="4">DEC2BIN(A67,8)</f>
        <v>01000001</v>
      </c>
      <c r="D67" s="3" t="str">
        <f t="shared" ref="D67:D130" si="5">DEC2OCT(A67,8)</f>
        <v>00000101</v>
      </c>
      <c r="E67" s="13">
        <v>230</v>
      </c>
      <c r="F67" s="8" t="str">
        <f t="shared" ref="F67:F130" si="6">ROMAN(A67)</f>
        <v>LXV</v>
      </c>
      <c r="G67" s="14" t="s">
        <v>299</v>
      </c>
      <c r="H67" s="14" t="s">
        <v>299</v>
      </c>
      <c r="I67" s="3"/>
      <c r="J67" s="3"/>
      <c r="K67" s="3"/>
      <c r="L67" s="3">
        <v>1</v>
      </c>
      <c r="M67" s="3"/>
      <c r="N67" s="3"/>
      <c r="O67" s="3"/>
      <c r="P67" s="3"/>
      <c r="Q67" s="3"/>
    </row>
    <row r="68" spans="1:17" ht="30">
      <c r="A68" s="3">
        <v>66</v>
      </c>
      <c r="B68" s="3" t="str">
        <f t="shared" ref="B68:B131" si="7">DEC2HEX(A68,2)</f>
        <v>42</v>
      </c>
      <c r="C68" s="3" t="str">
        <f t="shared" si="4"/>
        <v>01000010</v>
      </c>
      <c r="D68" s="3" t="str">
        <f t="shared" si="5"/>
        <v>00000102</v>
      </c>
      <c r="E68" s="13">
        <v>231</v>
      </c>
      <c r="F68" s="8" t="str">
        <f t="shared" si="6"/>
        <v>LXVI</v>
      </c>
      <c r="G68" s="14" t="s">
        <v>300</v>
      </c>
      <c r="H68" s="14" t="s">
        <v>300</v>
      </c>
      <c r="I68" s="3">
        <v>1</v>
      </c>
      <c r="J68" s="3">
        <v>1</v>
      </c>
      <c r="K68" s="3">
        <v>1</v>
      </c>
      <c r="L68" s="3">
        <v>1</v>
      </c>
      <c r="M68" s="3">
        <v>1</v>
      </c>
      <c r="N68" s="3"/>
      <c r="O68" s="3"/>
      <c r="P68" s="3"/>
      <c r="Q68" s="3"/>
    </row>
    <row r="69" spans="1:17" ht="30">
      <c r="A69" s="3">
        <v>67</v>
      </c>
      <c r="B69" s="3" t="str">
        <f t="shared" si="7"/>
        <v>43</v>
      </c>
      <c r="C69" s="3" t="str">
        <f t="shared" si="4"/>
        <v>01000011</v>
      </c>
      <c r="D69" s="3" t="str">
        <f t="shared" si="5"/>
        <v>00000103</v>
      </c>
      <c r="E69" s="13">
        <v>232</v>
      </c>
      <c r="F69" s="8" t="str">
        <f t="shared" si="6"/>
        <v>LXVII</v>
      </c>
      <c r="G69" s="14" t="s">
        <v>301</v>
      </c>
      <c r="H69" s="14" t="s">
        <v>301</v>
      </c>
      <c r="I69" s="3"/>
      <c r="J69" s="3"/>
      <c r="K69" s="3"/>
      <c r="L69" s="3">
        <v>1</v>
      </c>
      <c r="M69" s="3"/>
      <c r="N69" s="3"/>
      <c r="O69" s="3"/>
      <c r="P69" s="3"/>
      <c r="Q69" s="3"/>
    </row>
    <row r="70" spans="1:17">
      <c r="A70" s="3">
        <v>68</v>
      </c>
      <c r="B70" s="3" t="str">
        <f t="shared" si="7"/>
        <v>44</v>
      </c>
      <c r="C70" s="3" t="str">
        <f t="shared" si="4"/>
        <v>01000100</v>
      </c>
      <c r="D70" s="3" t="str">
        <f t="shared" si="5"/>
        <v>00000104</v>
      </c>
      <c r="E70" s="13">
        <v>233</v>
      </c>
      <c r="F70" s="8" t="str">
        <f t="shared" si="6"/>
        <v>LXVIII</v>
      </c>
      <c r="G70" s="14"/>
      <c r="H70" s="14"/>
      <c r="I70" s="3"/>
      <c r="J70" s="3"/>
      <c r="K70" s="3"/>
      <c r="L70" s="3"/>
      <c r="M70" s="3"/>
      <c r="N70" s="3"/>
      <c r="O70" s="3"/>
      <c r="P70" s="3"/>
      <c r="Q70" s="3"/>
    </row>
    <row r="71" spans="1:17">
      <c r="A71" s="3">
        <v>69</v>
      </c>
      <c r="B71" s="3" t="str">
        <f t="shared" si="7"/>
        <v>45</v>
      </c>
      <c r="C71" s="3" t="str">
        <f t="shared" si="4"/>
        <v>01000101</v>
      </c>
      <c r="D71" s="3" t="str">
        <f t="shared" si="5"/>
        <v>00000105</v>
      </c>
      <c r="E71" s="13">
        <v>234</v>
      </c>
      <c r="F71" s="8" t="str">
        <f t="shared" si="6"/>
        <v>LXIX</v>
      </c>
      <c r="G71" s="14"/>
      <c r="H71" s="14"/>
      <c r="I71" s="3"/>
      <c r="J71" s="3"/>
      <c r="K71" s="3"/>
      <c r="L71" s="3"/>
      <c r="M71" s="3"/>
      <c r="N71" s="3"/>
      <c r="O71" s="3"/>
      <c r="P71" s="3"/>
      <c r="Q71" s="3"/>
    </row>
    <row r="72" spans="1:17" ht="30">
      <c r="A72" s="3">
        <v>70</v>
      </c>
      <c r="B72" s="3" t="str">
        <f t="shared" si="7"/>
        <v>46</v>
      </c>
      <c r="C72" s="3" t="str">
        <f t="shared" si="4"/>
        <v>01000110</v>
      </c>
      <c r="D72" s="3" t="str">
        <f t="shared" si="5"/>
        <v>00000106</v>
      </c>
      <c r="E72" s="13">
        <v>240</v>
      </c>
      <c r="F72" s="8" t="str">
        <f t="shared" si="6"/>
        <v>LXX</v>
      </c>
      <c r="G72" s="14" t="s">
        <v>302</v>
      </c>
      <c r="H72" s="14" t="s">
        <v>302</v>
      </c>
      <c r="I72" s="3"/>
      <c r="J72" s="3"/>
      <c r="K72" s="3"/>
      <c r="L72" s="3">
        <v>1</v>
      </c>
      <c r="M72" s="3"/>
      <c r="N72" s="3"/>
      <c r="O72" s="3"/>
      <c r="P72" s="3"/>
      <c r="Q72" s="3"/>
    </row>
    <row r="73" spans="1:17" ht="30">
      <c r="A73" s="3">
        <v>71</v>
      </c>
      <c r="B73" s="3" t="str">
        <f t="shared" si="7"/>
        <v>47</v>
      </c>
      <c r="C73" s="3" t="str">
        <f t="shared" si="4"/>
        <v>01000111</v>
      </c>
      <c r="D73" s="3" t="str">
        <f t="shared" si="5"/>
        <v>00000107</v>
      </c>
      <c r="E73" s="13">
        <v>241</v>
      </c>
      <c r="F73" s="8" t="str">
        <f t="shared" si="6"/>
        <v>LXXI</v>
      </c>
      <c r="G73" s="14" t="s">
        <v>303</v>
      </c>
      <c r="H73" s="14" t="s">
        <v>303</v>
      </c>
      <c r="I73" s="3"/>
      <c r="J73" s="3"/>
      <c r="K73" s="3"/>
      <c r="L73" s="3">
        <v>1</v>
      </c>
      <c r="M73" s="3"/>
      <c r="N73" s="3"/>
      <c r="O73" s="3"/>
      <c r="P73" s="3"/>
      <c r="Q73" s="3"/>
    </row>
    <row r="74" spans="1:17" ht="30">
      <c r="A74" s="3">
        <v>72</v>
      </c>
      <c r="B74" s="3" t="str">
        <f t="shared" si="7"/>
        <v>48</v>
      </c>
      <c r="C74" s="3" t="str">
        <f t="shared" si="4"/>
        <v>01001000</v>
      </c>
      <c r="D74" s="3" t="str">
        <f t="shared" si="5"/>
        <v>00000110</v>
      </c>
      <c r="E74" s="13">
        <v>242</v>
      </c>
      <c r="F74" s="8" t="str">
        <f t="shared" si="6"/>
        <v>LXXII</v>
      </c>
      <c r="G74" s="14" t="s">
        <v>304</v>
      </c>
      <c r="H74" s="14" t="s">
        <v>304</v>
      </c>
      <c r="I74" s="3">
        <v>1</v>
      </c>
      <c r="J74" s="3">
        <v>1</v>
      </c>
      <c r="K74" s="3">
        <v>1</v>
      </c>
      <c r="L74" s="3">
        <v>1</v>
      </c>
      <c r="M74" s="3">
        <v>1</v>
      </c>
      <c r="N74" s="3"/>
      <c r="O74" s="3"/>
      <c r="P74" s="3"/>
      <c r="Q74" s="3"/>
    </row>
    <row r="75" spans="1:17" ht="30">
      <c r="A75" s="3">
        <v>73</v>
      </c>
      <c r="B75" s="3" t="str">
        <f t="shared" si="7"/>
        <v>49</v>
      </c>
      <c r="C75" s="3" t="str">
        <f t="shared" si="4"/>
        <v>01001001</v>
      </c>
      <c r="D75" s="3" t="str">
        <f t="shared" si="5"/>
        <v>00000111</v>
      </c>
      <c r="E75" s="13">
        <v>243</v>
      </c>
      <c r="F75" s="8" t="str">
        <f t="shared" si="6"/>
        <v>LXXIII</v>
      </c>
      <c r="G75" s="14" t="s">
        <v>305</v>
      </c>
      <c r="H75" s="14" t="s">
        <v>305</v>
      </c>
      <c r="I75" s="3">
        <v>1</v>
      </c>
      <c r="J75" s="3">
        <v>1</v>
      </c>
      <c r="K75" s="3">
        <v>1</v>
      </c>
      <c r="L75" s="3">
        <v>1</v>
      </c>
      <c r="M75" s="3">
        <v>1</v>
      </c>
      <c r="N75" s="3"/>
      <c r="O75" s="3"/>
      <c r="P75" s="3"/>
      <c r="Q75" s="3"/>
    </row>
    <row r="76" spans="1:17" ht="30">
      <c r="A76" s="3">
        <v>74</v>
      </c>
      <c r="B76" s="3" t="str">
        <f t="shared" si="7"/>
        <v>4A</v>
      </c>
      <c r="C76" s="3" t="str">
        <f t="shared" si="4"/>
        <v>01001010</v>
      </c>
      <c r="D76" s="3" t="str">
        <f t="shared" si="5"/>
        <v>00000112</v>
      </c>
      <c r="E76" s="13">
        <v>244</v>
      </c>
      <c r="F76" s="8" t="str">
        <f t="shared" si="6"/>
        <v>LXXIV</v>
      </c>
      <c r="G76" s="14" t="s">
        <v>306</v>
      </c>
      <c r="H76" s="14" t="s">
        <v>306</v>
      </c>
      <c r="I76" s="3">
        <v>1</v>
      </c>
      <c r="J76" s="3">
        <v>1</v>
      </c>
      <c r="K76" s="3">
        <v>1</v>
      </c>
      <c r="L76" s="3">
        <v>1</v>
      </c>
      <c r="M76" s="3">
        <v>1</v>
      </c>
      <c r="N76" s="3"/>
      <c r="O76" s="3"/>
      <c r="P76" s="3"/>
      <c r="Q76" s="3"/>
    </row>
    <row r="77" spans="1:17" ht="30">
      <c r="A77" s="3">
        <v>75</v>
      </c>
      <c r="B77" s="3" t="str">
        <f t="shared" si="7"/>
        <v>4B</v>
      </c>
      <c r="C77" s="3" t="str">
        <f t="shared" si="4"/>
        <v>01001011</v>
      </c>
      <c r="D77" s="3" t="str">
        <f t="shared" si="5"/>
        <v>00000113</v>
      </c>
      <c r="E77" s="13">
        <v>300</v>
      </c>
      <c r="F77" s="8" t="str">
        <f t="shared" si="6"/>
        <v>LXXV</v>
      </c>
      <c r="G77" s="14" t="s">
        <v>307</v>
      </c>
      <c r="H77" s="14" t="s">
        <v>307</v>
      </c>
      <c r="I77" s="3">
        <v>1</v>
      </c>
      <c r="J77" s="3">
        <v>1</v>
      </c>
      <c r="K77" s="3">
        <v>1</v>
      </c>
      <c r="L77" s="3">
        <v>1</v>
      </c>
      <c r="M77" s="3">
        <v>1</v>
      </c>
      <c r="N77" s="3"/>
      <c r="O77" s="3"/>
      <c r="P77" s="3"/>
      <c r="Q77" s="3"/>
    </row>
    <row r="78" spans="1:17" ht="30">
      <c r="A78" s="3">
        <v>76</v>
      </c>
      <c r="B78" s="3" t="str">
        <f t="shared" si="7"/>
        <v>4C</v>
      </c>
      <c r="C78" s="3" t="str">
        <f t="shared" si="4"/>
        <v>01001100</v>
      </c>
      <c r="D78" s="3" t="str">
        <f t="shared" si="5"/>
        <v>00000114</v>
      </c>
      <c r="E78" s="13">
        <v>301</v>
      </c>
      <c r="F78" s="8" t="str">
        <f t="shared" si="6"/>
        <v>LXXVI</v>
      </c>
      <c r="G78" s="14" t="s">
        <v>308</v>
      </c>
      <c r="H78" s="14" t="s">
        <v>308</v>
      </c>
      <c r="I78" s="3">
        <v>1</v>
      </c>
      <c r="J78" s="3">
        <v>1</v>
      </c>
      <c r="K78" s="3">
        <v>1</v>
      </c>
      <c r="L78" s="3">
        <v>1</v>
      </c>
      <c r="M78" s="3">
        <v>1</v>
      </c>
      <c r="N78" s="3"/>
      <c r="O78" s="3"/>
      <c r="P78" s="3"/>
      <c r="Q78" s="3"/>
    </row>
    <row r="79" spans="1:17">
      <c r="A79" s="3">
        <v>77</v>
      </c>
      <c r="B79" s="3" t="str">
        <f t="shared" si="7"/>
        <v>4D</v>
      </c>
      <c r="C79" s="3" t="str">
        <f t="shared" si="4"/>
        <v>01001101</v>
      </c>
      <c r="D79" s="3" t="str">
        <f t="shared" si="5"/>
        <v>00000115</v>
      </c>
      <c r="E79" s="13">
        <v>302</v>
      </c>
      <c r="F79" s="8" t="str">
        <f t="shared" si="6"/>
        <v>LXXVII</v>
      </c>
      <c r="G79" s="14"/>
      <c r="H79" s="14"/>
      <c r="I79" s="3"/>
      <c r="J79" s="3"/>
      <c r="K79" s="3"/>
      <c r="L79" s="3"/>
      <c r="M79" s="3"/>
      <c r="N79" s="3"/>
      <c r="O79" s="3"/>
      <c r="P79" s="3"/>
      <c r="Q79" s="3"/>
    </row>
    <row r="80" spans="1:17" ht="30">
      <c r="A80" s="3">
        <v>78</v>
      </c>
      <c r="B80" s="3" t="str">
        <f t="shared" si="7"/>
        <v>4E</v>
      </c>
      <c r="C80" s="3" t="str">
        <f t="shared" si="4"/>
        <v>01001110</v>
      </c>
      <c r="D80" s="3" t="str">
        <f t="shared" si="5"/>
        <v>00000116</v>
      </c>
      <c r="E80" s="13">
        <v>303</v>
      </c>
      <c r="F80" s="8" t="str">
        <f t="shared" si="6"/>
        <v>LXXVIII</v>
      </c>
      <c r="G80" s="14" t="s">
        <v>309</v>
      </c>
      <c r="H80" s="14" t="s">
        <v>309</v>
      </c>
      <c r="I80" s="3">
        <v>1</v>
      </c>
      <c r="J80" s="3">
        <v>1</v>
      </c>
      <c r="K80" s="3">
        <v>1</v>
      </c>
      <c r="L80" s="3">
        <v>1</v>
      </c>
      <c r="M80" s="3">
        <v>1</v>
      </c>
      <c r="N80" s="3"/>
      <c r="O80" s="3"/>
      <c r="P80" s="3"/>
      <c r="Q80" s="3"/>
    </row>
    <row r="81" spans="1:17">
      <c r="A81" s="3">
        <v>79</v>
      </c>
      <c r="B81" s="3" t="str">
        <f t="shared" si="7"/>
        <v>4F</v>
      </c>
      <c r="C81" s="3" t="str">
        <f t="shared" si="4"/>
        <v>01001111</v>
      </c>
      <c r="D81" s="3" t="str">
        <f t="shared" si="5"/>
        <v>00000117</v>
      </c>
      <c r="E81" s="13">
        <v>304</v>
      </c>
      <c r="F81" s="8" t="str">
        <f t="shared" si="6"/>
        <v>LXXIX</v>
      </c>
      <c r="G81" s="14"/>
      <c r="H81" s="14"/>
      <c r="I81" s="3"/>
      <c r="J81" s="3"/>
      <c r="K81" s="3"/>
      <c r="L81" s="3"/>
      <c r="M81" s="3"/>
      <c r="N81" s="3"/>
      <c r="O81" s="3"/>
      <c r="P81" s="3"/>
      <c r="Q81" s="3"/>
    </row>
    <row r="82" spans="1:17" ht="30">
      <c r="A82" s="3">
        <v>80</v>
      </c>
      <c r="B82" s="3" t="str">
        <f t="shared" si="7"/>
        <v>50</v>
      </c>
      <c r="C82" s="3" t="str">
        <f t="shared" si="4"/>
        <v>01010000</v>
      </c>
      <c r="D82" s="3" t="str">
        <f t="shared" si="5"/>
        <v>00000120</v>
      </c>
      <c r="E82" s="13">
        <v>310</v>
      </c>
      <c r="F82" s="8" t="str">
        <f t="shared" si="6"/>
        <v>LXXX</v>
      </c>
      <c r="G82" s="14" t="s">
        <v>310</v>
      </c>
      <c r="H82" s="14" t="s">
        <v>310</v>
      </c>
      <c r="I82" s="3">
        <v>1</v>
      </c>
      <c r="J82" s="3">
        <v>1</v>
      </c>
      <c r="K82" s="3">
        <v>1</v>
      </c>
      <c r="L82" s="3">
        <v>1</v>
      </c>
      <c r="M82" s="3">
        <v>1</v>
      </c>
      <c r="N82" s="3"/>
      <c r="O82" s="3"/>
      <c r="P82" s="3"/>
      <c r="Q82" s="3"/>
    </row>
    <row r="83" spans="1:17" ht="30">
      <c r="A83" s="3">
        <v>81</v>
      </c>
      <c r="B83" s="3" t="str">
        <f t="shared" si="7"/>
        <v>51</v>
      </c>
      <c r="C83" s="3" t="str">
        <f t="shared" si="4"/>
        <v>01010001</v>
      </c>
      <c r="D83" s="3" t="str">
        <f t="shared" si="5"/>
        <v>00000121</v>
      </c>
      <c r="E83" s="13">
        <v>311</v>
      </c>
      <c r="F83" s="8" t="str">
        <f t="shared" si="6"/>
        <v>LXXXI</v>
      </c>
      <c r="G83" s="14" t="s">
        <v>311</v>
      </c>
      <c r="H83" s="14" t="s">
        <v>311</v>
      </c>
      <c r="I83" s="3">
        <v>1</v>
      </c>
      <c r="J83" s="3">
        <v>1</v>
      </c>
      <c r="K83" s="3">
        <v>1</v>
      </c>
      <c r="L83" s="3">
        <v>1</v>
      </c>
      <c r="M83" s="3">
        <v>1</v>
      </c>
      <c r="N83" s="3"/>
      <c r="O83" s="3"/>
      <c r="P83" s="3"/>
      <c r="Q83" s="3"/>
    </row>
    <row r="84" spans="1:17" ht="30">
      <c r="A84" s="3">
        <v>82</v>
      </c>
      <c r="B84" s="3" t="str">
        <f t="shared" si="7"/>
        <v>52</v>
      </c>
      <c r="C84" s="3" t="str">
        <f t="shared" si="4"/>
        <v>01010010</v>
      </c>
      <c r="D84" s="3" t="str">
        <f t="shared" si="5"/>
        <v>00000122</v>
      </c>
      <c r="E84" s="13">
        <v>312</v>
      </c>
      <c r="F84" s="8" t="str">
        <f t="shared" si="6"/>
        <v>LXXXII</v>
      </c>
      <c r="G84" s="14" t="s">
        <v>312</v>
      </c>
      <c r="H84" s="14" t="s">
        <v>312</v>
      </c>
      <c r="I84" s="3">
        <v>1</v>
      </c>
      <c r="J84" s="3">
        <v>1</v>
      </c>
      <c r="K84" s="3">
        <v>1</v>
      </c>
      <c r="L84" s="3">
        <v>1</v>
      </c>
      <c r="M84" s="3">
        <v>1</v>
      </c>
      <c r="N84" s="3"/>
      <c r="O84" s="3"/>
      <c r="P84" s="3"/>
      <c r="Q84" s="3"/>
    </row>
    <row r="85" spans="1:17" ht="30">
      <c r="A85" s="3">
        <v>83</v>
      </c>
      <c r="B85" s="3" t="str">
        <f t="shared" si="7"/>
        <v>53</v>
      </c>
      <c r="C85" s="3" t="str">
        <f t="shared" si="4"/>
        <v>01010011</v>
      </c>
      <c r="D85" s="3" t="str">
        <f t="shared" si="5"/>
        <v>00000123</v>
      </c>
      <c r="E85" s="13">
        <v>313</v>
      </c>
      <c r="F85" s="8" t="str">
        <f t="shared" si="6"/>
        <v>LXXXIII</v>
      </c>
      <c r="G85" s="14" t="s">
        <v>313</v>
      </c>
      <c r="H85" s="14" t="s">
        <v>313</v>
      </c>
      <c r="I85" s="3">
        <v>1</v>
      </c>
      <c r="J85" s="3">
        <v>1</v>
      </c>
      <c r="K85" s="3">
        <v>1</v>
      </c>
      <c r="L85" s="3">
        <v>1</v>
      </c>
      <c r="M85" s="3">
        <v>1</v>
      </c>
      <c r="N85" s="3"/>
      <c r="O85" s="3"/>
      <c r="P85" s="3"/>
      <c r="Q85" s="3"/>
    </row>
    <row r="86" spans="1:17" ht="30">
      <c r="A86" s="3">
        <v>84</v>
      </c>
      <c r="B86" s="3" t="str">
        <f t="shared" si="7"/>
        <v>54</v>
      </c>
      <c r="C86" s="3" t="str">
        <f t="shared" si="4"/>
        <v>01010100</v>
      </c>
      <c r="D86" s="3" t="str">
        <f t="shared" si="5"/>
        <v>00000124</v>
      </c>
      <c r="E86" s="13">
        <v>314</v>
      </c>
      <c r="F86" s="8" t="str">
        <f t="shared" si="6"/>
        <v>LXXXIV</v>
      </c>
      <c r="G86" s="14" t="s">
        <v>314</v>
      </c>
      <c r="H86" s="14" t="s">
        <v>314</v>
      </c>
      <c r="I86" s="3">
        <v>1</v>
      </c>
      <c r="J86" s="3">
        <v>1</v>
      </c>
      <c r="K86" s="3">
        <v>1</v>
      </c>
      <c r="L86" s="3">
        <v>1</v>
      </c>
      <c r="M86" s="3">
        <v>1</v>
      </c>
      <c r="N86" s="3"/>
      <c r="O86" s="3"/>
      <c r="P86" s="3"/>
      <c r="Q86" s="3"/>
    </row>
    <row r="87" spans="1:17" ht="30">
      <c r="A87" s="3">
        <v>85</v>
      </c>
      <c r="B87" s="3" t="str">
        <f t="shared" si="7"/>
        <v>55</v>
      </c>
      <c r="C87" s="3" t="str">
        <f t="shared" si="4"/>
        <v>01010101</v>
      </c>
      <c r="D87" s="3" t="str">
        <f t="shared" si="5"/>
        <v>00000125</v>
      </c>
      <c r="E87" s="13">
        <v>320</v>
      </c>
      <c r="F87" s="8" t="str">
        <f t="shared" si="6"/>
        <v>LXXXV</v>
      </c>
      <c r="G87" s="14" t="s">
        <v>315</v>
      </c>
      <c r="H87" s="14" t="s">
        <v>315</v>
      </c>
      <c r="I87" s="3">
        <v>1</v>
      </c>
      <c r="J87" s="3">
        <v>1</v>
      </c>
      <c r="K87" s="3">
        <v>1</v>
      </c>
      <c r="L87" s="3">
        <v>1</v>
      </c>
      <c r="M87" s="3">
        <v>1</v>
      </c>
      <c r="N87" s="3"/>
      <c r="O87" s="3"/>
      <c r="P87" s="3"/>
      <c r="Q87" s="3"/>
    </row>
    <row r="88" spans="1:17" ht="30">
      <c r="A88" s="3">
        <v>86</v>
      </c>
      <c r="B88" s="3" t="str">
        <f t="shared" si="7"/>
        <v>56</v>
      </c>
      <c r="C88" s="3" t="str">
        <f t="shared" si="4"/>
        <v>01010110</v>
      </c>
      <c r="D88" s="3" t="str">
        <f t="shared" si="5"/>
        <v>00000126</v>
      </c>
      <c r="E88" s="13">
        <v>321</v>
      </c>
      <c r="F88" s="8" t="str">
        <f t="shared" si="6"/>
        <v>LXXXVI</v>
      </c>
      <c r="G88" s="14" t="s">
        <v>316</v>
      </c>
      <c r="H88" s="14" t="s">
        <v>316</v>
      </c>
      <c r="I88" s="3">
        <v>1</v>
      </c>
      <c r="J88" s="3">
        <v>1</v>
      </c>
      <c r="K88" s="3">
        <v>1</v>
      </c>
      <c r="L88" s="3">
        <v>1</v>
      </c>
      <c r="M88" s="3">
        <v>1</v>
      </c>
      <c r="N88" s="3"/>
      <c r="O88" s="3"/>
      <c r="P88" s="3"/>
      <c r="Q88" s="3"/>
    </row>
    <row r="89" spans="1:17" ht="30">
      <c r="A89" s="3">
        <v>87</v>
      </c>
      <c r="B89" s="3" t="str">
        <f t="shared" si="7"/>
        <v>57</v>
      </c>
      <c r="C89" s="3" t="str">
        <f t="shared" si="4"/>
        <v>01010111</v>
      </c>
      <c r="D89" s="3" t="str">
        <f t="shared" si="5"/>
        <v>00000127</v>
      </c>
      <c r="E89" s="13">
        <v>322</v>
      </c>
      <c r="F89" s="8" t="str">
        <f t="shared" si="6"/>
        <v>LXXXVII</v>
      </c>
      <c r="G89" s="14" t="s">
        <v>317</v>
      </c>
      <c r="H89" s="14" t="s">
        <v>317</v>
      </c>
      <c r="I89" s="3">
        <v>1</v>
      </c>
      <c r="J89" s="3">
        <v>1</v>
      </c>
      <c r="K89" s="3">
        <v>1</v>
      </c>
      <c r="L89" s="3">
        <v>1</v>
      </c>
      <c r="M89" s="3">
        <v>1</v>
      </c>
      <c r="N89" s="3"/>
      <c r="O89" s="3"/>
      <c r="P89" s="3"/>
      <c r="Q89" s="3"/>
    </row>
    <row r="90" spans="1:17" ht="30">
      <c r="A90" s="3">
        <v>88</v>
      </c>
      <c r="B90" s="3" t="str">
        <f t="shared" si="7"/>
        <v>58</v>
      </c>
      <c r="C90" s="3" t="str">
        <f t="shared" si="4"/>
        <v>01011000</v>
      </c>
      <c r="D90" s="3" t="str">
        <f t="shared" si="5"/>
        <v>00000130</v>
      </c>
      <c r="E90" s="13">
        <v>323</v>
      </c>
      <c r="F90" s="8" t="str">
        <f t="shared" si="6"/>
        <v>LXXXVIII</v>
      </c>
      <c r="G90" s="14" t="s">
        <v>318</v>
      </c>
      <c r="H90" s="14" t="s">
        <v>318</v>
      </c>
      <c r="I90" s="3">
        <v>1</v>
      </c>
      <c r="J90" s="3">
        <v>1</v>
      </c>
      <c r="K90" s="3">
        <v>1</v>
      </c>
      <c r="L90" s="3">
        <v>1</v>
      </c>
      <c r="M90" s="3">
        <v>1</v>
      </c>
      <c r="N90" s="3"/>
      <c r="O90" s="3"/>
      <c r="P90" s="3"/>
      <c r="Q90" s="3"/>
    </row>
    <row r="91" spans="1:17" ht="30">
      <c r="A91" s="3">
        <v>89</v>
      </c>
      <c r="B91" s="3" t="str">
        <f t="shared" si="7"/>
        <v>59</v>
      </c>
      <c r="C91" s="3" t="str">
        <f t="shared" si="4"/>
        <v>01011001</v>
      </c>
      <c r="D91" s="3" t="str">
        <f t="shared" si="5"/>
        <v>00000131</v>
      </c>
      <c r="E91" s="13">
        <v>324</v>
      </c>
      <c r="F91" s="8" t="str">
        <f t="shared" si="6"/>
        <v>LXXXIX</v>
      </c>
      <c r="G91" s="14" t="s">
        <v>319</v>
      </c>
      <c r="H91" s="14" t="s">
        <v>319</v>
      </c>
      <c r="I91" s="3">
        <v>1</v>
      </c>
      <c r="J91" s="3">
        <v>1</v>
      </c>
      <c r="K91" s="3">
        <v>1</v>
      </c>
      <c r="L91" s="3">
        <v>1</v>
      </c>
      <c r="M91" s="3">
        <v>1</v>
      </c>
      <c r="N91" s="3"/>
      <c r="O91" s="3"/>
      <c r="P91" s="3"/>
      <c r="Q91" s="3"/>
    </row>
    <row r="92" spans="1:17" ht="30">
      <c r="A92" s="3">
        <v>90</v>
      </c>
      <c r="B92" s="3" t="str">
        <f t="shared" si="7"/>
        <v>5A</v>
      </c>
      <c r="C92" s="3" t="str">
        <f t="shared" si="4"/>
        <v>01011010</v>
      </c>
      <c r="D92" s="3" t="str">
        <f t="shared" si="5"/>
        <v>00000132</v>
      </c>
      <c r="E92" s="13">
        <v>330</v>
      </c>
      <c r="F92" s="8" t="str">
        <f t="shared" si="6"/>
        <v>XC</v>
      </c>
      <c r="G92" s="14" t="s">
        <v>320</v>
      </c>
      <c r="H92" s="14" t="s">
        <v>320</v>
      </c>
      <c r="I92" s="3">
        <v>1</v>
      </c>
      <c r="J92" s="3">
        <v>1</v>
      </c>
      <c r="K92" s="3">
        <v>1</v>
      </c>
      <c r="L92" s="3">
        <v>1</v>
      </c>
      <c r="M92" s="3">
        <v>1</v>
      </c>
      <c r="N92" s="3"/>
      <c r="O92" s="3"/>
      <c r="P92" s="3"/>
      <c r="Q92" s="3"/>
    </row>
    <row r="93" spans="1:17" ht="30">
      <c r="A93" s="3">
        <v>91</v>
      </c>
      <c r="B93" s="3" t="str">
        <f t="shared" si="7"/>
        <v>5B</v>
      </c>
      <c r="C93" s="3" t="str">
        <f t="shared" si="4"/>
        <v>01011011</v>
      </c>
      <c r="D93" s="3" t="str">
        <f t="shared" si="5"/>
        <v>00000133</v>
      </c>
      <c r="E93" s="13">
        <v>331</v>
      </c>
      <c r="F93" s="8" t="str">
        <f t="shared" si="6"/>
        <v>XCI</v>
      </c>
      <c r="G93" s="14" t="s">
        <v>321</v>
      </c>
      <c r="H93" s="14" t="s">
        <v>321</v>
      </c>
      <c r="I93" s="3">
        <v>1</v>
      </c>
      <c r="J93" s="3">
        <v>1</v>
      </c>
      <c r="K93" s="3">
        <v>1</v>
      </c>
      <c r="L93" s="3">
        <v>1</v>
      </c>
      <c r="M93" s="3">
        <v>1</v>
      </c>
      <c r="N93" s="3"/>
      <c r="O93" s="3"/>
      <c r="P93" s="3"/>
      <c r="Q93" s="3"/>
    </row>
    <row r="94" spans="1:17" ht="30">
      <c r="A94" s="3">
        <v>92</v>
      </c>
      <c r="B94" s="3" t="str">
        <f t="shared" si="7"/>
        <v>5C</v>
      </c>
      <c r="C94" s="3" t="str">
        <f t="shared" si="4"/>
        <v>01011100</v>
      </c>
      <c r="D94" s="3" t="str">
        <f t="shared" si="5"/>
        <v>00000134</v>
      </c>
      <c r="E94" s="13">
        <v>332</v>
      </c>
      <c r="F94" s="8" t="str">
        <f t="shared" si="6"/>
        <v>XCII</v>
      </c>
      <c r="G94" s="14" t="s">
        <v>322</v>
      </c>
      <c r="H94" s="14" t="s">
        <v>322</v>
      </c>
      <c r="I94" s="3">
        <v>1</v>
      </c>
      <c r="J94" s="3">
        <v>1</v>
      </c>
      <c r="K94" s="3">
        <v>1</v>
      </c>
      <c r="L94" s="3">
        <v>1</v>
      </c>
      <c r="M94" s="3">
        <v>1</v>
      </c>
      <c r="N94" s="3"/>
      <c r="O94" s="3"/>
      <c r="P94" s="3"/>
      <c r="Q94" s="3"/>
    </row>
    <row r="95" spans="1:17" ht="30">
      <c r="A95" s="3">
        <v>93</v>
      </c>
      <c r="B95" s="3" t="str">
        <f t="shared" si="7"/>
        <v>5D</v>
      </c>
      <c r="C95" s="3" t="str">
        <f t="shared" si="4"/>
        <v>01011101</v>
      </c>
      <c r="D95" s="3" t="str">
        <f t="shared" si="5"/>
        <v>00000135</v>
      </c>
      <c r="E95" s="13">
        <v>333</v>
      </c>
      <c r="F95" s="8" t="str">
        <f t="shared" si="6"/>
        <v>XCIII</v>
      </c>
      <c r="G95" s="14" t="s">
        <v>323</v>
      </c>
      <c r="H95" s="14" t="s">
        <v>323</v>
      </c>
      <c r="I95" s="3">
        <v>1</v>
      </c>
      <c r="J95" s="3">
        <v>1</v>
      </c>
      <c r="K95" s="3">
        <v>1</v>
      </c>
      <c r="L95" s="3">
        <v>1</v>
      </c>
      <c r="M95" s="3">
        <v>1</v>
      </c>
      <c r="N95" s="3"/>
      <c r="O95" s="3"/>
      <c r="P95" s="3"/>
      <c r="Q95" s="3"/>
    </row>
    <row r="96" spans="1:17" ht="30">
      <c r="A96" s="3">
        <v>94</v>
      </c>
      <c r="B96" s="3" t="str">
        <f t="shared" si="7"/>
        <v>5E</v>
      </c>
      <c r="C96" s="3" t="str">
        <f t="shared" si="4"/>
        <v>01011110</v>
      </c>
      <c r="D96" s="3" t="str">
        <f t="shared" si="5"/>
        <v>00000136</v>
      </c>
      <c r="E96" s="13">
        <v>334</v>
      </c>
      <c r="F96" s="8" t="str">
        <f t="shared" si="6"/>
        <v>XCIV</v>
      </c>
      <c r="G96" s="14" t="s">
        <v>324</v>
      </c>
      <c r="H96" s="14" t="s">
        <v>324</v>
      </c>
      <c r="I96" s="3">
        <v>1</v>
      </c>
      <c r="J96" s="3">
        <v>1</v>
      </c>
      <c r="K96" s="3">
        <v>1</v>
      </c>
      <c r="L96" s="3">
        <v>1</v>
      </c>
      <c r="M96" s="3">
        <v>1</v>
      </c>
      <c r="N96" s="3"/>
      <c r="O96" s="3"/>
      <c r="P96" s="3"/>
      <c r="Q96" s="3"/>
    </row>
    <row r="97" spans="1:17" ht="30">
      <c r="A97" s="3">
        <v>95</v>
      </c>
      <c r="B97" s="3" t="str">
        <f t="shared" si="7"/>
        <v>5F</v>
      </c>
      <c r="C97" s="3" t="str">
        <f t="shared" si="4"/>
        <v>01011111</v>
      </c>
      <c r="D97" s="3" t="str">
        <f t="shared" si="5"/>
        <v>00000137</v>
      </c>
      <c r="E97" s="13">
        <v>340</v>
      </c>
      <c r="F97" s="8" t="str">
        <f t="shared" si="6"/>
        <v>XCV</v>
      </c>
      <c r="G97" s="14" t="s">
        <v>325</v>
      </c>
      <c r="H97" s="14" t="s">
        <v>325</v>
      </c>
      <c r="I97" s="3">
        <v>1</v>
      </c>
      <c r="J97" s="3">
        <v>1</v>
      </c>
      <c r="K97" s="3">
        <v>1</v>
      </c>
      <c r="L97" s="3">
        <v>1</v>
      </c>
      <c r="M97" s="3">
        <v>1</v>
      </c>
      <c r="N97" s="3"/>
      <c r="O97" s="3"/>
      <c r="P97" s="3"/>
      <c r="Q97" s="3"/>
    </row>
    <row r="98" spans="1:17" ht="30">
      <c r="A98" s="3">
        <v>96</v>
      </c>
      <c r="B98" s="3" t="str">
        <f t="shared" si="7"/>
        <v>60</v>
      </c>
      <c r="C98" s="3" t="str">
        <f t="shared" si="4"/>
        <v>01100000</v>
      </c>
      <c r="D98" s="3" t="str">
        <f t="shared" si="5"/>
        <v>00000140</v>
      </c>
      <c r="E98" s="13">
        <v>341</v>
      </c>
      <c r="F98" s="8" t="str">
        <f t="shared" si="6"/>
        <v>XCVI</v>
      </c>
      <c r="G98" s="14" t="s">
        <v>326</v>
      </c>
      <c r="H98" s="14" t="s">
        <v>326</v>
      </c>
      <c r="I98" s="3">
        <v>1</v>
      </c>
      <c r="J98" s="3">
        <v>1</v>
      </c>
      <c r="K98" s="3">
        <v>1</v>
      </c>
      <c r="L98" s="3">
        <v>1</v>
      </c>
      <c r="M98" s="3">
        <v>1</v>
      </c>
      <c r="N98" s="3"/>
      <c r="O98" s="3"/>
      <c r="P98" s="3"/>
      <c r="Q98" s="3"/>
    </row>
    <row r="99" spans="1:17" ht="30">
      <c r="A99" s="3">
        <v>97</v>
      </c>
      <c r="B99" s="3" t="str">
        <f t="shared" si="7"/>
        <v>61</v>
      </c>
      <c r="C99" s="3" t="str">
        <f t="shared" si="4"/>
        <v>01100001</v>
      </c>
      <c r="D99" s="3" t="str">
        <f t="shared" si="5"/>
        <v>00000141</v>
      </c>
      <c r="E99" s="13">
        <v>342</v>
      </c>
      <c r="F99" s="8" t="str">
        <f t="shared" si="6"/>
        <v>XCVII</v>
      </c>
      <c r="G99" s="14" t="s">
        <v>327</v>
      </c>
      <c r="H99" s="14" t="s">
        <v>327</v>
      </c>
      <c r="I99" s="3">
        <v>1</v>
      </c>
      <c r="J99" s="3">
        <v>1</v>
      </c>
      <c r="K99" s="3">
        <v>1</v>
      </c>
      <c r="L99" s="3">
        <v>1</v>
      </c>
      <c r="M99" s="3">
        <v>1</v>
      </c>
      <c r="N99" s="3"/>
      <c r="O99" s="3"/>
      <c r="P99" s="3"/>
      <c r="Q99" s="3"/>
    </row>
    <row r="100" spans="1:17" ht="30">
      <c r="A100" s="3">
        <v>98</v>
      </c>
      <c r="B100" s="3" t="str">
        <f t="shared" si="7"/>
        <v>62</v>
      </c>
      <c r="C100" s="3" t="str">
        <f t="shared" si="4"/>
        <v>01100010</v>
      </c>
      <c r="D100" s="3" t="str">
        <f t="shared" si="5"/>
        <v>00000142</v>
      </c>
      <c r="E100" s="13">
        <v>343</v>
      </c>
      <c r="F100" s="8" t="str">
        <f t="shared" si="6"/>
        <v>XCVIII</v>
      </c>
      <c r="G100" s="14" t="s">
        <v>328</v>
      </c>
      <c r="H100" s="14" t="s">
        <v>328</v>
      </c>
      <c r="I100" s="3">
        <v>1</v>
      </c>
      <c r="J100" s="3">
        <v>1</v>
      </c>
      <c r="K100" s="3">
        <v>1</v>
      </c>
      <c r="L100" s="3">
        <v>1</v>
      </c>
      <c r="M100" s="3">
        <v>1</v>
      </c>
      <c r="N100" s="3"/>
      <c r="O100" s="3"/>
      <c r="P100" s="3"/>
      <c r="Q100" s="3"/>
    </row>
    <row r="101" spans="1:17" ht="30">
      <c r="A101" s="3">
        <v>99</v>
      </c>
      <c r="B101" s="3" t="str">
        <f t="shared" si="7"/>
        <v>63</v>
      </c>
      <c r="C101" s="3" t="str">
        <f t="shared" si="4"/>
        <v>01100011</v>
      </c>
      <c r="D101" s="3" t="str">
        <f t="shared" si="5"/>
        <v>00000143</v>
      </c>
      <c r="E101" s="13">
        <v>344</v>
      </c>
      <c r="F101" s="8" t="str">
        <f t="shared" si="6"/>
        <v>XCIX</v>
      </c>
      <c r="G101" s="14" t="s">
        <v>329</v>
      </c>
      <c r="H101" s="14" t="s">
        <v>329</v>
      </c>
      <c r="I101" s="3">
        <v>1</v>
      </c>
      <c r="J101" s="3">
        <v>1</v>
      </c>
      <c r="K101" s="3">
        <v>1</v>
      </c>
      <c r="L101" s="3">
        <v>1</v>
      </c>
      <c r="M101" s="3">
        <v>1</v>
      </c>
      <c r="N101" s="3"/>
      <c r="O101" s="3"/>
      <c r="P101" s="3"/>
      <c r="Q101" s="3"/>
    </row>
    <row r="102" spans="1:17" ht="30">
      <c r="A102" s="3">
        <v>100</v>
      </c>
      <c r="B102" s="3" t="str">
        <f t="shared" si="7"/>
        <v>64</v>
      </c>
      <c r="C102" s="3" t="str">
        <f t="shared" si="4"/>
        <v>01100100</v>
      </c>
      <c r="D102" s="3" t="str">
        <f t="shared" si="5"/>
        <v>00000144</v>
      </c>
      <c r="E102" s="13">
        <v>400</v>
      </c>
      <c r="F102" s="8" t="str">
        <f t="shared" si="6"/>
        <v>C</v>
      </c>
      <c r="G102" s="14" t="s">
        <v>330</v>
      </c>
      <c r="H102" s="14" t="s">
        <v>330</v>
      </c>
      <c r="I102" s="3">
        <v>1</v>
      </c>
      <c r="J102" s="3">
        <v>1</v>
      </c>
      <c r="K102" s="3">
        <v>1</v>
      </c>
      <c r="L102" s="3">
        <v>1</v>
      </c>
      <c r="M102" s="3">
        <v>1</v>
      </c>
      <c r="N102" s="3"/>
      <c r="O102" s="3"/>
      <c r="P102" s="3"/>
      <c r="Q102" s="3"/>
    </row>
    <row r="103" spans="1:17" ht="30">
      <c r="A103" s="3">
        <v>101</v>
      </c>
      <c r="B103" s="3" t="str">
        <f t="shared" si="7"/>
        <v>65</v>
      </c>
      <c r="C103" s="3" t="str">
        <f t="shared" si="4"/>
        <v>01100101</v>
      </c>
      <c r="D103" s="3" t="str">
        <f t="shared" si="5"/>
        <v>00000145</v>
      </c>
      <c r="E103" s="13">
        <v>401</v>
      </c>
      <c r="F103" s="8" t="str">
        <f t="shared" si="6"/>
        <v>CI</v>
      </c>
      <c r="G103" s="14" t="s">
        <v>331</v>
      </c>
      <c r="H103" s="14" t="s">
        <v>331</v>
      </c>
      <c r="I103" s="3">
        <v>1</v>
      </c>
      <c r="J103" s="3">
        <v>1</v>
      </c>
      <c r="K103" s="3">
        <v>1</v>
      </c>
      <c r="L103" s="3">
        <v>1</v>
      </c>
      <c r="M103" s="3">
        <v>1</v>
      </c>
      <c r="N103" s="3"/>
      <c r="O103" s="3"/>
      <c r="P103" s="3"/>
      <c r="Q103" s="3"/>
    </row>
    <row r="104" spans="1:17" ht="30">
      <c r="A104" s="3">
        <v>102</v>
      </c>
      <c r="B104" s="3" t="str">
        <f t="shared" si="7"/>
        <v>66</v>
      </c>
      <c r="C104" s="3" t="str">
        <f t="shared" si="4"/>
        <v>01100110</v>
      </c>
      <c r="D104" s="3" t="str">
        <f t="shared" si="5"/>
        <v>00000146</v>
      </c>
      <c r="E104" s="13">
        <v>402</v>
      </c>
      <c r="F104" s="8" t="str">
        <f t="shared" si="6"/>
        <v>CII</v>
      </c>
      <c r="G104" s="14" t="s">
        <v>332</v>
      </c>
      <c r="H104" s="14" t="s">
        <v>332</v>
      </c>
      <c r="I104" s="3">
        <v>1</v>
      </c>
      <c r="J104" s="3">
        <v>1</v>
      </c>
      <c r="K104" s="3">
        <v>1</v>
      </c>
      <c r="L104" s="3">
        <v>1</v>
      </c>
      <c r="M104" s="3">
        <v>1</v>
      </c>
      <c r="N104" s="3"/>
      <c r="O104" s="3"/>
      <c r="P104" s="3"/>
      <c r="Q104" s="3"/>
    </row>
    <row r="105" spans="1:17" ht="30">
      <c r="A105" s="3">
        <v>103</v>
      </c>
      <c r="B105" s="3" t="str">
        <f t="shared" si="7"/>
        <v>67</v>
      </c>
      <c r="C105" s="3" t="str">
        <f t="shared" si="4"/>
        <v>01100111</v>
      </c>
      <c r="D105" s="3" t="str">
        <f t="shared" si="5"/>
        <v>00000147</v>
      </c>
      <c r="E105" s="13">
        <v>403</v>
      </c>
      <c r="F105" s="8" t="str">
        <f t="shared" si="6"/>
        <v>CIII</v>
      </c>
      <c r="G105" s="14" t="s">
        <v>333</v>
      </c>
      <c r="H105" s="14" t="s">
        <v>333</v>
      </c>
      <c r="I105" s="3">
        <v>1</v>
      </c>
      <c r="J105" s="3">
        <v>1</v>
      </c>
      <c r="K105" s="3">
        <v>1</v>
      </c>
      <c r="L105" s="3">
        <v>1</v>
      </c>
      <c r="M105" s="3">
        <v>1</v>
      </c>
      <c r="N105" s="3"/>
      <c r="O105" s="3"/>
      <c r="P105" s="3"/>
      <c r="Q105" s="3"/>
    </row>
    <row r="106" spans="1:17" ht="30">
      <c r="A106" s="3">
        <v>104</v>
      </c>
      <c r="B106" s="3" t="str">
        <f t="shared" si="7"/>
        <v>68</v>
      </c>
      <c r="C106" s="3" t="str">
        <f t="shared" si="4"/>
        <v>01101000</v>
      </c>
      <c r="D106" s="3" t="str">
        <f t="shared" si="5"/>
        <v>00000150</v>
      </c>
      <c r="E106" s="13">
        <v>404</v>
      </c>
      <c r="F106" s="8" t="str">
        <f t="shared" si="6"/>
        <v>CIV</v>
      </c>
      <c r="G106" s="14" t="s">
        <v>334</v>
      </c>
      <c r="H106" s="14" t="s">
        <v>334</v>
      </c>
      <c r="I106" s="3">
        <v>1</v>
      </c>
      <c r="J106" s="3">
        <v>1</v>
      </c>
      <c r="K106" s="3">
        <v>1</v>
      </c>
      <c r="L106" s="3">
        <v>1</v>
      </c>
      <c r="M106" s="3">
        <v>1</v>
      </c>
      <c r="N106" s="3"/>
      <c r="O106" s="3"/>
      <c r="P106" s="3"/>
      <c r="Q106" s="3"/>
    </row>
    <row r="107" spans="1:17" ht="30">
      <c r="A107" s="3">
        <v>105</v>
      </c>
      <c r="B107" s="3" t="str">
        <f t="shared" si="7"/>
        <v>69</v>
      </c>
      <c r="C107" s="3" t="str">
        <f t="shared" si="4"/>
        <v>01101001</v>
      </c>
      <c r="D107" s="3" t="str">
        <f t="shared" si="5"/>
        <v>00000151</v>
      </c>
      <c r="E107" s="13">
        <v>410</v>
      </c>
      <c r="F107" s="8" t="str">
        <f t="shared" si="6"/>
        <v>CV</v>
      </c>
      <c r="G107" s="14" t="s">
        <v>335</v>
      </c>
      <c r="H107" s="14" t="s">
        <v>335</v>
      </c>
      <c r="I107" s="3">
        <v>1</v>
      </c>
      <c r="J107" s="3">
        <v>1</v>
      </c>
      <c r="K107" s="3">
        <v>1</v>
      </c>
      <c r="L107" s="3">
        <v>1</v>
      </c>
      <c r="M107" s="3">
        <v>1</v>
      </c>
      <c r="N107" s="3"/>
      <c r="O107" s="3"/>
      <c r="P107" s="3"/>
      <c r="Q107" s="3"/>
    </row>
    <row r="108" spans="1:17" ht="30">
      <c r="A108" s="3">
        <v>106</v>
      </c>
      <c r="B108" s="3" t="str">
        <f t="shared" si="7"/>
        <v>6A</v>
      </c>
      <c r="C108" s="3" t="str">
        <f t="shared" si="4"/>
        <v>01101010</v>
      </c>
      <c r="D108" s="3" t="str">
        <f t="shared" si="5"/>
        <v>00000152</v>
      </c>
      <c r="E108" s="13">
        <v>411</v>
      </c>
      <c r="F108" s="8" t="str">
        <f t="shared" si="6"/>
        <v>CVI</v>
      </c>
      <c r="G108" s="14" t="s">
        <v>336</v>
      </c>
      <c r="H108" s="14" t="s">
        <v>336</v>
      </c>
      <c r="I108" s="3">
        <v>1</v>
      </c>
      <c r="J108" s="3">
        <v>1</v>
      </c>
      <c r="K108" s="3">
        <v>1</v>
      </c>
      <c r="L108" s="3">
        <v>1</v>
      </c>
      <c r="M108" s="3">
        <v>1</v>
      </c>
      <c r="N108" s="3"/>
      <c r="O108" s="3"/>
      <c r="P108" s="3"/>
      <c r="Q108" s="3"/>
    </row>
    <row r="109" spans="1:17" ht="30">
      <c r="A109" s="3">
        <v>107</v>
      </c>
      <c r="B109" s="3" t="str">
        <f t="shared" si="7"/>
        <v>6B</v>
      </c>
      <c r="C109" s="3" t="str">
        <f t="shared" si="4"/>
        <v>01101011</v>
      </c>
      <c r="D109" s="3" t="str">
        <f t="shared" si="5"/>
        <v>00000153</v>
      </c>
      <c r="E109" s="13">
        <v>412</v>
      </c>
      <c r="F109" s="8" t="str">
        <f t="shared" si="6"/>
        <v>CVII</v>
      </c>
      <c r="G109" s="14" t="s">
        <v>337</v>
      </c>
      <c r="H109" s="14" t="s">
        <v>337</v>
      </c>
      <c r="I109" s="3">
        <v>1</v>
      </c>
      <c r="J109" s="3">
        <v>1</v>
      </c>
      <c r="K109" s="3">
        <v>1</v>
      </c>
      <c r="L109" s="3">
        <v>1</v>
      </c>
      <c r="M109" s="3">
        <v>1</v>
      </c>
      <c r="N109" s="3"/>
      <c r="O109" s="3"/>
      <c r="P109" s="3"/>
      <c r="Q109" s="3"/>
    </row>
    <row r="110" spans="1:17" ht="30">
      <c r="A110" s="3">
        <v>108</v>
      </c>
      <c r="B110" s="3" t="str">
        <f t="shared" si="7"/>
        <v>6C</v>
      </c>
      <c r="C110" s="3" t="str">
        <f t="shared" si="4"/>
        <v>01101100</v>
      </c>
      <c r="D110" s="3" t="str">
        <f t="shared" si="5"/>
        <v>00000154</v>
      </c>
      <c r="E110" s="13">
        <v>413</v>
      </c>
      <c r="F110" s="8" t="str">
        <f t="shared" si="6"/>
        <v>CVIII</v>
      </c>
      <c r="G110" s="14" t="s">
        <v>338</v>
      </c>
      <c r="H110" s="14" t="s">
        <v>338</v>
      </c>
      <c r="I110" s="3">
        <v>1</v>
      </c>
      <c r="J110" s="3">
        <v>1</v>
      </c>
      <c r="K110" s="3">
        <v>1</v>
      </c>
      <c r="L110" s="3">
        <v>1</v>
      </c>
      <c r="M110" s="3">
        <v>1</v>
      </c>
      <c r="N110" s="3"/>
      <c r="O110" s="3"/>
      <c r="P110" s="3"/>
      <c r="Q110" s="3"/>
    </row>
    <row r="111" spans="1:17" ht="30">
      <c r="A111" s="3">
        <v>109</v>
      </c>
      <c r="B111" s="3" t="str">
        <f t="shared" si="7"/>
        <v>6D</v>
      </c>
      <c r="C111" s="3" t="str">
        <f t="shared" si="4"/>
        <v>01101101</v>
      </c>
      <c r="D111" s="3" t="str">
        <f t="shared" si="5"/>
        <v>00000155</v>
      </c>
      <c r="E111" s="13">
        <v>414</v>
      </c>
      <c r="F111" s="8" t="str">
        <f t="shared" si="6"/>
        <v>CIX</v>
      </c>
      <c r="G111" s="14" t="s">
        <v>339</v>
      </c>
      <c r="H111" s="14" t="s">
        <v>339</v>
      </c>
      <c r="I111" s="3">
        <v>1</v>
      </c>
      <c r="J111" s="3">
        <v>1</v>
      </c>
      <c r="K111" s="3">
        <v>1</v>
      </c>
      <c r="L111" s="3">
        <v>1</v>
      </c>
      <c r="M111" s="3">
        <v>1</v>
      </c>
      <c r="N111" s="3"/>
      <c r="O111" s="3"/>
      <c r="P111" s="3"/>
      <c r="Q111" s="3"/>
    </row>
    <row r="112" spans="1:17" ht="30">
      <c r="A112" s="3">
        <v>110</v>
      </c>
      <c r="B112" s="3" t="str">
        <f t="shared" si="7"/>
        <v>6E</v>
      </c>
      <c r="C112" s="3" t="str">
        <f t="shared" si="4"/>
        <v>01101110</v>
      </c>
      <c r="D112" s="3" t="str">
        <f t="shared" si="5"/>
        <v>00000156</v>
      </c>
      <c r="E112" s="13">
        <v>420</v>
      </c>
      <c r="F112" s="8" t="str">
        <f t="shared" si="6"/>
        <v>CX</v>
      </c>
      <c r="G112" s="14" t="s">
        <v>340</v>
      </c>
      <c r="H112" s="14" t="s">
        <v>340</v>
      </c>
      <c r="I112" s="3">
        <v>1</v>
      </c>
      <c r="J112" s="3">
        <v>1</v>
      </c>
      <c r="K112" s="3">
        <v>1</v>
      </c>
      <c r="L112" s="3">
        <v>1</v>
      </c>
      <c r="M112" s="3">
        <v>1</v>
      </c>
      <c r="N112" s="3"/>
      <c r="O112" s="3"/>
      <c r="P112" s="3"/>
      <c r="Q112" s="3"/>
    </row>
    <row r="113" spans="1:17" ht="30">
      <c r="A113" s="3">
        <v>111</v>
      </c>
      <c r="B113" s="3" t="str">
        <f t="shared" si="7"/>
        <v>6F</v>
      </c>
      <c r="C113" s="3" t="str">
        <f t="shared" si="4"/>
        <v>01101111</v>
      </c>
      <c r="D113" s="3" t="str">
        <f t="shared" si="5"/>
        <v>00000157</v>
      </c>
      <c r="E113" s="13">
        <v>421</v>
      </c>
      <c r="F113" s="8" t="str">
        <f t="shared" si="6"/>
        <v>CXI</v>
      </c>
      <c r="G113" s="14" t="s">
        <v>341</v>
      </c>
      <c r="H113" s="14" t="s">
        <v>341</v>
      </c>
      <c r="I113" s="3">
        <v>1</v>
      </c>
      <c r="J113" s="3">
        <v>1</v>
      </c>
      <c r="K113" s="3">
        <v>1</v>
      </c>
      <c r="L113" s="3">
        <v>1</v>
      </c>
      <c r="M113" s="3">
        <v>1</v>
      </c>
      <c r="N113" s="3"/>
      <c r="O113" s="3"/>
      <c r="P113" s="3"/>
      <c r="Q113" s="3"/>
    </row>
    <row r="114" spans="1:17" ht="30">
      <c r="A114" s="3">
        <v>112</v>
      </c>
      <c r="B114" s="3" t="str">
        <f t="shared" si="7"/>
        <v>70</v>
      </c>
      <c r="C114" s="3" t="str">
        <f t="shared" si="4"/>
        <v>01110000</v>
      </c>
      <c r="D114" s="3" t="str">
        <f t="shared" si="5"/>
        <v>00000160</v>
      </c>
      <c r="E114" s="13">
        <v>422</v>
      </c>
      <c r="F114" s="8" t="str">
        <f t="shared" si="6"/>
        <v>CXII</v>
      </c>
      <c r="G114" s="14" t="s">
        <v>342</v>
      </c>
      <c r="H114" s="14" t="s">
        <v>466</v>
      </c>
      <c r="I114" s="3"/>
      <c r="J114" s="3"/>
      <c r="K114" s="3"/>
      <c r="L114" s="3"/>
      <c r="M114" s="3"/>
      <c r="N114" s="3"/>
      <c r="O114" s="3"/>
      <c r="P114" s="3"/>
      <c r="Q114" s="3"/>
    </row>
    <row r="115" spans="1:17" ht="30">
      <c r="A115" s="3">
        <v>113</v>
      </c>
      <c r="B115" s="3" t="str">
        <f t="shared" si="7"/>
        <v>71</v>
      </c>
      <c r="C115" s="3" t="str">
        <f t="shared" si="4"/>
        <v>01110001</v>
      </c>
      <c r="D115" s="3" t="str">
        <f t="shared" si="5"/>
        <v>00000161</v>
      </c>
      <c r="E115" s="13">
        <v>423</v>
      </c>
      <c r="F115" s="8" t="str">
        <f t="shared" si="6"/>
        <v>CXIII</v>
      </c>
      <c r="G115" s="14" t="s">
        <v>343</v>
      </c>
      <c r="H115" s="14" t="s">
        <v>467</v>
      </c>
      <c r="I115" s="3"/>
      <c r="J115" s="3"/>
      <c r="K115" s="3"/>
      <c r="L115" s="3"/>
      <c r="M115" s="3"/>
      <c r="N115" s="3"/>
      <c r="O115" s="3"/>
      <c r="P115" s="3"/>
      <c r="Q115" s="3"/>
    </row>
    <row r="116" spans="1:17" ht="30">
      <c r="A116" s="3">
        <v>114</v>
      </c>
      <c r="B116" s="3" t="str">
        <f t="shared" si="7"/>
        <v>72</v>
      </c>
      <c r="C116" s="3" t="str">
        <f t="shared" si="4"/>
        <v>01110010</v>
      </c>
      <c r="D116" s="3" t="str">
        <f t="shared" si="5"/>
        <v>00000162</v>
      </c>
      <c r="E116" s="13">
        <v>424</v>
      </c>
      <c r="F116" s="8" t="str">
        <f t="shared" si="6"/>
        <v>CXIV</v>
      </c>
      <c r="G116" s="14" t="s">
        <v>344</v>
      </c>
      <c r="H116" s="14" t="s">
        <v>468</v>
      </c>
      <c r="I116" s="3"/>
      <c r="J116" s="3"/>
      <c r="K116" s="3"/>
      <c r="L116" s="3"/>
      <c r="M116" s="3"/>
      <c r="N116" s="3"/>
      <c r="O116" s="3"/>
      <c r="P116" s="3"/>
      <c r="Q116" s="3"/>
    </row>
    <row r="117" spans="1:17" ht="30">
      <c r="A117" s="3">
        <v>115</v>
      </c>
      <c r="B117" s="3" t="str">
        <f t="shared" si="7"/>
        <v>73</v>
      </c>
      <c r="C117" s="3" t="str">
        <f t="shared" si="4"/>
        <v>01110011</v>
      </c>
      <c r="D117" s="3" t="str">
        <f t="shared" si="5"/>
        <v>00000163</v>
      </c>
      <c r="E117" s="13">
        <v>430</v>
      </c>
      <c r="F117" s="8" t="str">
        <f t="shared" si="6"/>
        <v>CXV</v>
      </c>
      <c r="G117" s="14" t="s">
        <v>345</v>
      </c>
      <c r="H117" s="14" t="s">
        <v>469</v>
      </c>
      <c r="I117" s="3"/>
      <c r="J117" s="3"/>
      <c r="K117" s="3"/>
      <c r="L117" s="3"/>
      <c r="M117" s="3"/>
      <c r="N117" s="3"/>
      <c r="O117" s="3"/>
      <c r="P117" s="3"/>
      <c r="Q117" s="3"/>
    </row>
    <row r="118" spans="1:17" ht="30">
      <c r="A118" s="3">
        <v>116</v>
      </c>
      <c r="B118" s="3" t="str">
        <f t="shared" si="7"/>
        <v>74</v>
      </c>
      <c r="C118" s="3" t="str">
        <f t="shared" si="4"/>
        <v>01110100</v>
      </c>
      <c r="D118" s="3" t="str">
        <f t="shared" si="5"/>
        <v>00000164</v>
      </c>
      <c r="E118" s="13">
        <v>431</v>
      </c>
      <c r="F118" s="8" t="str">
        <f t="shared" si="6"/>
        <v>CXVI</v>
      </c>
      <c r="G118" s="14" t="s">
        <v>346</v>
      </c>
      <c r="H118" s="14" t="s">
        <v>470</v>
      </c>
      <c r="I118" s="3"/>
      <c r="J118" s="3"/>
      <c r="K118" s="3"/>
      <c r="L118" s="3"/>
      <c r="M118" s="3"/>
      <c r="N118" s="3"/>
      <c r="O118" s="3"/>
      <c r="P118" s="3"/>
      <c r="Q118" s="3"/>
    </row>
    <row r="119" spans="1:17" ht="30">
      <c r="A119" s="3">
        <v>117</v>
      </c>
      <c r="B119" s="3" t="str">
        <f t="shared" si="7"/>
        <v>75</v>
      </c>
      <c r="C119" s="3" t="str">
        <f t="shared" si="4"/>
        <v>01110101</v>
      </c>
      <c r="D119" s="3" t="str">
        <f t="shared" si="5"/>
        <v>00000165</v>
      </c>
      <c r="E119" s="13">
        <v>432</v>
      </c>
      <c r="F119" s="8" t="str">
        <f t="shared" si="6"/>
        <v>CXVII</v>
      </c>
      <c r="G119" s="14" t="s">
        <v>347</v>
      </c>
      <c r="H119" s="14" t="s">
        <v>471</v>
      </c>
      <c r="I119" s="3"/>
      <c r="J119" s="3"/>
      <c r="K119" s="3"/>
      <c r="L119" s="3"/>
      <c r="M119" s="3"/>
      <c r="N119" s="3"/>
      <c r="O119" s="3"/>
      <c r="P119" s="3"/>
      <c r="Q119" s="3"/>
    </row>
    <row r="120" spans="1:17" ht="30">
      <c r="A120" s="3">
        <v>118</v>
      </c>
      <c r="B120" s="3" t="str">
        <f t="shared" si="7"/>
        <v>76</v>
      </c>
      <c r="C120" s="3" t="str">
        <f t="shared" si="4"/>
        <v>01110110</v>
      </c>
      <c r="D120" s="3" t="str">
        <f t="shared" si="5"/>
        <v>00000166</v>
      </c>
      <c r="E120" s="13">
        <v>433</v>
      </c>
      <c r="F120" s="8" t="str">
        <f t="shared" si="6"/>
        <v>CXVIII</v>
      </c>
      <c r="G120" s="14" t="s">
        <v>348</v>
      </c>
      <c r="H120" s="14" t="s">
        <v>472</v>
      </c>
      <c r="I120" s="3"/>
      <c r="J120" s="3"/>
      <c r="K120" s="3"/>
      <c r="L120" s="3"/>
      <c r="M120" s="3"/>
      <c r="N120" s="3"/>
      <c r="O120" s="3"/>
      <c r="P120" s="3"/>
      <c r="Q120" s="3"/>
    </row>
    <row r="121" spans="1:17" ht="30">
      <c r="A121" s="3">
        <v>119</v>
      </c>
      <c r="B121" s="3" t="str">
        <f t="shared" si="7"/>
        <v>77</v>
      </c>
      <c r="C121" s="3" t="str">
        <f t="shared" si="4"/>
        <v>01110111</v>
      </c>
      <c r="D121" s="3" t="str">
        <f t="shared" si="5"/>
        <v>00000167</v>
      </c>
      <c r="E121" s="13">
        <v>434</v>
      </c>
      <c r="F121" s="8" t="str">
        <f t="shared" si="6"/>
        <v>CXIX</v>
      </c>
      <c r="G121" s="14" t="s">
        <v>349</v>
      </c>
      <c r="H121" s="14" t="s">
        <v>473</v>
      </c>
      <c r="I121" s="3"/>
      <c r="J121" s="3"/>
      <c r="K121" s="3"/>
      <c r="L121" s="3"/>
      <c r="M121" s="3"/>
      <c r="N121" s="3"/>
      <c r="O121" s="3"/>
      <c r="P121" s="3"/>
      <c r="Q121" s="3"/>
    </row>
    <row r="122" spans="1:17" ht="30">
      <c r="A122" s="3">
        <v>120</v>
      </c>
      <c r="B122" s="3" t="str">
        <f t="shared" si="7"/>
        <v>78</v>
      </c>
      <c r="C122" s="3" t="str">
        <f t="shared" si="4"/>
        <v>01111000</v>
      </c>
      <c r="D122" s="3" t="str">
        <f t="shared" si="5"/>
        <v>00000170</v>
      </c>
      <c r="E122" s="13">
        <v>440</v>
      </c>
      <c r="F122" s="8" t="str">
        <f t="shared" si="6"/>
        <v>CXX</v>
      </c>
      <c r="G122" s="14" t="s">
        <v>350</v>
      </c>
      <c r="H122" s="14" t="s">
        <v>474</v>
      </c>
      <c r="I122" s="3"/>
      <c r="J122" s="3"/>
      <c r="K122" s="3"/>
      <c r="L122" s="3"/>
      <c r="M122" s="3"/>
      <c r="N122" s="3"/>
      <c r="O122" s="3"/>
      <c r="P122" s="3"/>
      <c r="Q122" s="3"/>
    </row>
    <row r="123" spans="1:17" ht="30">
      <c r="A123" s="3">
        <v>121</v>
      </c>
      <c r="B123" s="3" t="str">
        <f t="shared" si="7"/>
        <v>79</v>
      </c>
      <c r="C123" s="3" t="str">
        <f t="shared" si="4"/>
        <v>01111001</v>
      </c>
      <c r="D123" s="3" t="str">
        <f t="shared" si="5"/>
        <v>00000171</v>
      </c>
      <c r="E123" s="13">
        <v>441</v>
      </c>
      <c r="F123" s="8" t="str">
        <f t="shared" si="6"/>
        <v>CXXI</v>
      </c>
      <c r="G123" s="14" t="s">
        <v>351</v>
      </c>
      <c r="H123" s="14" t="s">
        <v>475</v>
      </c>
      <c r="I123" s="3"/>
      <c r="J123" s="3"/>
      <c r="K123" s="3"/>
      <c r="L123" s="3"/>
      <c r="M123" s="3"/>
      <c r="N123" s="3"/>
      <c r="O123" s="3"/>
      <c r="P123" s="3"/>
      <c r="Q123" s="3"/>
    </row>
    <row r="124" spans="1:17" ht="30">
      <c r="A124" s="3">
        <v>122</v>
      </c>
      <c r="B124" s="3" t="str">
        <f t="shared" si="7"/>
        <v>7A</v>
      </c>
      <c r="C124" s="3" t="str">
        <f t="shared" si="4"/>
        <v>01111010</v>
      </c>
      <c r="D124" s="3" t="str">
        <f t="shared" si="5"/>
        <v>00000172</v>
      </c>
      <c r="E124" s="13">
        <v>442</v>
      </c>
      <c r="F124" s="8" t="str">
        <f t="shared" si="6"/>
        <v>CXXII</v>
      </c>
      <c r="G124" s="14" t="s">
        <v>352</v>
      </c>
      <c r="H124" s="14" t="s">
        <v>476</v>
      </c>
      <c r="I124" s="3"/>
      <c r="J124" s="3"/>
      <c r="K124" s="3"/>
      <c r="L124" s="3"/>
      <c r="M124" s="3"/>
      <c r="N124" s="3"/>
      <c r="O124" s="3"/>
      <c r="P124" s="3"/>
      <c r="Q124" s="3"/>
    </row>
    <row r="125" spans="1:17" ht="30">
      <c r="A125" s="3">
        <v>123</v>
      </c>
      <c r="B125" s="3" t="str">
        <f t="shared" si="7"/>
        <v>7B</v>
      </c>
      <c r="C125" s="3" t="str">
        <f t="shared" si="4"/>
        <v>01111011</v>
      </c>
      <c r="D125" s="3" t="str">
        <f t="shared" si="5"/>
        <v>00000173</v>
      </c>
      <c r="E125" s="13">
        <v>443</v>
      </c>
      <c r="F125" s="8" t="str">
        <f t="shared" si="6"/>
        <v>CXXIII</v>
      </c>
      <c r="G125" s="14" t="s">
        <v>353</v>
      </c>
      <c r="H125" s="14" t="s">
        <v>477</v>
      </c>
      <c r="I125" s="3"/>
      <c r="J125" s="3"/>
      <c r="K125" s="3"/>
      <c r="L125" s="3"/>
      <c r="M125" s="3"/>
      <c r="N125" s="3"/>
      <c r="O125" s="3"/>
      <c r="P125" s="3"/>
      <c r="Q125" s="3"/>
    </row>
    <row r="126" spans="1:17" ht="30">
      <c r="A126" s="3">
        <v>124</v>
      </c>
      <c r="B126" s="3" t="str">
        <f t="shared" si="7"/>
        <v>7C</v>
      </c>
      <c r="C126" s="3" t="str">
        <f t="shared" si="4"/>
        <v>01111100</v>
      </c>
      <c r="D126" s="3" t="str">
        <f t="shared" si="5"/>
        <v>00000174</v>
      </c>
      <c r="E126" s="13">
        <v>444</v>
      </c>
      <c r="F126" s="8" t="str">
        <f t="shared" si="6"/>
        <v>CXXIV</v>
      </c>
      <c r="G126" s="14" t="s">
        <v>354</v>
      </c>
      <c r="H126" s="14" t="s">
        <v>478</v>
      </c>
      <c r="I126" s="3"/>
      <c r="J126" s="3"/>
      <c r="K126" s="3"/>
      <c r="L126" s="3"/>
      <c r="M126" s="3"/>
      <c r="N126" s="3"/>
      <c r="O126" s="3"/>
      <c r="P126" s="3"/>
      <c r="Q126" s="3"/>
    </row>
    <row r="127" spans="1:17" ht="30">
      <c r="A127" s="3">
        <v>125</v>
      </c>
      <c r="B127" s="3" t="str">
        <f t="shared" si="7"/>
        <v>7D</v>
      </c>
      <c r="C127" s="3" t="str">
        <f t="shared" si="4"/>
        <v>01111101</v>
      </c>
      <c r="D127" s="3" t="str">
        <f t="shared" si="5"/>
        <v>00000175</v>
      </c>
      <c r="E127" s="13">
        <v>1000</v>
      </c>
      <c r="F127" s="8" t="str">
        <f t="shared" si="6"/>
        <v>CXXV</v>
      </c>
      <c r="G127" s="14" t="s">
        <v>355</v>
      </c>
      <c r="H127" s="14" t="s">
        <v>479</v>
      </c>
      <c r="I127" s="3"/>
      <c r="J127" s="3"/>
      <c r="K127" s="3"/>
      <c r="L127" s="3"/>
      <c r="M127" s="3"/>
      <c r="N127" s="3"/>
      <c r="O127" s="3"/>
      <c r="P127" s="3"/>
      <c r="Q127" s="3"/>
    </row>
    <row r="128" spans="1:17" ht="30">
      <c r="A128" s="3">
        <v>126</v>
      </c>
      <c r="B128" s="3" t="str">
        <f t="shared" si="7"/>
        <v>7E</v>
      </c>
      <c r="C128" s="3" t="str">
        <f t="shared" si="4"/>
        <v>01111110</v>
      </c>
      <c r="D128" s="3" t="str">
        <f t="shared" si="5"/>
        <v>00000176</v>
      </c>
      <c r="E128" s="13">
        <v>1001</v>
      </c>
      <c r="F128" s="8" t="str">
        <f t="shared" si="6"/>
        <v>CXXVI</v>
      </c>
      <c r="G128" s="14" t="s">
        <v>356</v>
      </c>
      <c r="H128" s="14" t="s">
        <v>480</v>
      </c>
      <c r="I128" s="3"/>
      <c r="J128" s="3"/>
      <c r="K128" s="3"/>
      <c r="L128" s="3"/>
      <c r="M128" s="3"/>
      <c r="N128" s="3"/>
      <c r="O128" s="3"/>
      <c r="P128" s="3"/>
      <c r="Q128" s="3"/>
    </row>
    <row r="129" spans="1:17" ht="30">
      <c r="A129" s="3">
        <v>127</v>
      </c>
      <c r="B129" s="3" t="str">
        <f t="shared" si="7"/>
        <v>7F</v>
      </c>
      <c r="C129" s="3" t="str">
        <f t="shared" si="4"/>
        <v>01111111</v>
      </c>
      <c r="D129" s="3" t="str">
        <f t="shared" si="5"/>
        <v>00000177</v>
      </c>
      <c r="E129" s="13">
        <v>1002</v>
      </c>
      <c r="F129" s="8" t="str">
        <f t="shared" si="6"/>
        <v>CXXVII</v>
      </c>
      <c r="G129" s="14" t="s">
        <v>357</v>
      </c>
      <c r="H129" s="14" t="s">
        <v>481</v>
      </c>
      <c r="I129" s="3"/>
      <c r="J129" s="3"/>
      <c r="K129" s="3"/>
      <c r="L129" s="3"/>
      <c r="M129" s="3"/>
      <c r="N129" s="3"/>
      <c r="O129" s="3"/>
      <c r="P129" s="3"/>
      <c r="Q129" s="3"/>
    </row>
    <row r="130" spans="1:17" ht="30">
      <c r="A130" s="3">
        <v>128</v>
      </c>
      <c r="B130" s="3" t="str">
        <f t="shared" si="7"/>
        <v>80</v>
      </c>
      <c r="C130" s="3" t="str">
        <f t="shared" si="4"/>
        <v>10000000</v>
      </c>
      <c r="D130" s="3" t="str">
        <f t="shared" si="5"/>
        <v>00000200</v>
      </c>
      <c r="E130" s="13">
        <v>1003</v>
      </c>
      <c r="F130" s="8" t="str">
        <f t="shared" si="6"/>
        <v>CXXVIII</v>
      </c>
      <c r="G130" s="14" t="s">
        <v>358</v>
      </c>
      <c r="H130" s="14" t="s">
        <v>358</v>
      </c>
      <c r="I130" s="3">
        <v>1</v>
      </c>
      <c r="J130" s="3">
        <v>1</v>
      </c>
      <c r="K130" s="3">
        <v>1</v>
      </c>
      <c r="L130" s="3">
        <v>1</v>
      </c>
      <c r="M130" s="3">
        <v>1</v>
      </c>
      <c r="N130" s="3"/>
      <c r="O130" s="3"/>
      <c r="P130" s="3"/>
      <c r="Q130" s="3"/>
    </row>
    <row r="131" spans="1:17" ht="30">
      <c r="A131" s="3">
        <v>129</v>
      </c>
      <c r="B131" s="3" t="str">
        <f t="shared" si="7"/>
        <v>81</v>
      </c>
      <c r="C131" s="3" t="str">
        <f t="shared" ref="C131:C194" si="8">DEC2BIN(A131,8)</f>
        <v>10000001</v>
      </c>
      <c r="D131" s="3" t="str">
        <f t="shared" ref="D131:D194" si="9">DEC2OCT(A131,8)</f>
        <v>00000201</v>
      </c>
      <c r="E131" s="13">
        <v>1004</v>
      </c>
      <c r="F131" s="8" t="str">
        <f t="shared" ref="F131:F194" si="10">ROMAN(A131)</f>
        <v>CXXIX</v>
      </c>
      <c r="G131" s="14" t="s">
        <v>359</v>
      </c>
      <c r="H131" s="14" t="s">
        <v>359</v>
      </c>
      <c r="I131" s="3">
        <v>1</v>
      </c>
      <c r="J131" s="3">
        <v>1</v>
      </c>
      <c r="K131" s="3">
        <v>1</v>
      </c>
      <c r="L131" s="3">
        <v>1</v>
      </c>
      <c r="M131" s="3">
        <v>1</v>
      </c>
      <c r="N131" s="3"/>
      <c r="O131" s="3"/>
      <c r="P131" s="3"/>
      <c r="Q131" s="3"/>
    </row>
    <row r="132" spans="1:17" ht="30">
      <c r="A132" s="3">
        <v>130</v>
      </c>
      <c r="B132" s="3" t="str">
        <f t="shared" ref="B132:B195" si="11">DEC2HEX(A132,2)</f>
        <v>82</v>
      </c>
      <c r="C132" s="3" t="str">
        <f t="shared" si="8"/>
        <v>10000010</v>
      </c>
      <c r="D132" s="3" t="str">
        <f t="shared" si="9"/>
        <v>00000202</v>
      </c>
      <c r="E132" s="13">
        <v>1010</v>
      </c>
      <c r="F132" s="8" t="str">
        <f t="shared" si="10"/>
        <v>CXXX</v>
      </c>
      <c r="G132" s="14" t="s">
        <v>360</v>
      </c>
      <c r="H132" s="14" t="s">
        <v>360</v>
      </c>
      <c r="I132" s="3">
        <v>1</v>
      </c>
      <c r="J132" s="3">
        <v>1</v>
      </c>
      <c r="K132" s="3">
        <v>1</v>
      </c>
      <c r="L132" s="3">
        <v>1</v>
      </c>
      <c r="M132" s="3">
        <v>1</v>
      </c>
      <c r="N132" s="3"/>
      <c r="O132" s="3"/>
      <c r="P132" s="3"/>
      <c r="Q132" s="3"/>
    </row>
    <row r="133" spans="1:17">
      <c r="A133" s="3">
        <v>131</v>
      </c>
      <c r="B133" s="3" t="str">
        <f t="shared" si="11"/>
        <v>83</v>
      </c>
      <c r="C133" s="3" t="str">
        <f t="shared" si="8"/>
        <v>10000011</v>
      </c>
      <c r="D133" s="3" t="str">
        <f t="shared" si="9"/>
        <v>00000203</v>
      </c>
      <c r="E133" s="13">
        <v>1011</v>
      </c>
      <c r="F133" s="8" t="str">
        <f t="shared" si="10"/>
        <v>CXXXI</v>
      </c>
      <c r="G133" s="15" t="s">
        <v>268</v>
      </c>
      <c r="H133" s="15" t="s">
        <v>268</v>
      </c>
      <c r="I133" s="3">
        <v>1</v>
      </c>
      <c r="J133" s="3">
        <v>1</v>
      </c>
      <c r="K133" s="3">
        <v>1</v>
      </c>
      <c r="L133" s="3">
        <v>1</v>
      </c>
      <c r="M133" s="3">
        <v>1</v>
      </c>
      <c r="N133" s="3"/>
      <c r="O133" s="3"/>
      <c r="P133" s="3"/>
      <c r="Q133" s="3"/>
    </row>
    <row r="134" spans="1:17" ht="30">
      <c r="A134" s="3">
        <v>132</v>
      </c>
      <c r="B134" s="3" t="str">
        <f t="shared" si="11"/>
        <v>84</v>
      </c>
      <c r="C134" s="3" t="str">
        <f t="shared" si="8"/>
        <v>10000100</v>
      </c>
      <c r="D134" s="3" t="str">
        <f t="shared" si="9"/>
        <v>00000204</v>
      </c>
      <c r="E134" s="13">
        <v>1012</v>
      </c>
      <c r="F134" s="8" t="str">
        <f t="shared" si="10"/>
        <v>CXXXII</v>
      </c>
      <c r="G134" s="14" t="s">
        <v>361</v>
      </c>
      <c r="H134" s="14" t="s">
        <v>361</v>
      </c>
      <c r="I134" s="3">
        <v>1</v>
      </c>
      <c r="J134" s="3">
        <v>1</v>
      </c>
      <c r="K134" s="3">
        <v>1</v>
      </c>
      <c r="L134" s="3">
        <v>1</v>
      </c>
      <c r="M134" s="3">
        <v>1</v>
      </c>
      <c r="N134" s="3"/>
      <c r="O134" s="3"/>
      <c r="P134" s="3"/>
      <c r="Q134" s="3"/>
    </row>
    <row r="135" spans="1:17" ht="30">
      <c r="A135" s="3">
        <v>133</v>
      </c>
      <c r="B135" s="3" t="str">
        <f t="shared" si="11"/>
        <v>85</v>
      </c>
      <c r="C135" s="3" t="str">
        <f t="shared" si="8"/>
        <v>10000101</v>
      </c>
      <c r="D135" s="3" t="str">
        <f t="shared" si="9"/>
        <v>00000205</v>
      </c>
      <c r="E135" s="13">
        <v>1013</v>
      </c>
      <c r="F135" s="8" t="str">
        <f t="shared" si="10"/>
        <v>CXXXIII</v>
      </c>
      <c r="G135" s="14" t="s">
        <v>362</v>
      </c>
      <c r="H135" s="14" t="s">
        <v>362</v>
      </c>
      <c r="I135" s="3">
        <v>1</v>
      </c>
      <c r="J135" s="3">
        <v>1</v>
      </c>
      <c r="K135" s="3">
        <v>1</v>
      </c>
      <c r="L135" s="3">
        <v>1</v>
      </c>
      <c r="M135" s="3">
        <v>1</v>
      </c>
      <c r="N135" s="3"/>
      <c r="O135" s="3"/>
      <c r="P135" s="3"/>
      <c r="Q135" s="3"/>
    </row>
    <row r="136" spans="1:17" ht="30">
      <c r="A136" s="3">
        <v>134</v>
      </c>
      <c r="B136" s="3" t="str">
        <f t="shared" si="11"/>
        <v>86</v>
      </c>
      <c r="C136" s="3" t="str">
        <f t="shared" si="8"/>
        <v>10000110</v>
      </c>
      <c r="D136" s="3" t="str">
        <f t="shared" si="9"/>
        <v>00000206</v>
      </c>
      <c r="E136" s="13">
        <v>1014</v>
      </c>
      <c r="F136" s="8" t="str">
        <f t="shared" si="10"/>
        <v>CXXXIV</v>
      </c>
      <c r="G136" s="14" t="s">
        <v>363</v>
      </c>
      <c r="H136" s="14" t="s">
        <v>363</v>
      </c>
      <c r="I136" s="3">
        <v>1</v>
      </c>
      <c r="J136" s="3">
        <v>1</v>
      </c>
      <c r="K136" s="3">
        <v>1</v>
      </c>
      <c r="L136" s="3">
        <v>1</v>
      </c>
      <c r="M136" s="3">
        <v>1</v>
      </c>
      <c r="N136" s="3"/>
      <c r="O136" s="3"/>
      <c r="P136" s="3"/>
      <c r="Q136" s="3"/>
    </row>
    <row r="137" spans="1:17" ht="30">
      <c r="A137" s="3">
        <v>135</v>
      </c>
      <c r="B137" s="3" t="str">
        <f t="shared" si="11"/>
        <v>87</v>
      </c>
      <c r="C137" s="3" t="str">
        <f t="shared" si="8"/>
        <v>10000111</v>
      </c>
      <c r="D137" s="3" t="str">
        <f t="shared" si="9"/>
        <v>00000207</v>
      </c>
      <c r="E137" s="13">
        <v>1020</v>
      </c>
      <c r="F137" s="8" t="str">
        <f t="shared" si="10"/>
        <v>CXXXV</v>
      </c>
      <c r="G137" s="14" t="s">
        <v>364</v>
      </c>
      <c r="H137" s="14" t="s">
        <v>364</v>
      </c>
      <c r="I137" s="3">
        <v>1</v>
      </c>
      <c r="J137" s="3">
        <v>1</v>
      </c>
      <c r="K137" s="3">
        <v>1</v>
      </c>
      <c r="L137" s="3">
        <v>1</v>
      </c>
      <c r="M137" s="3">
        <v>1</v>
      </c>
      <c r="N137" s="3"/>
      <c r="O137" s="3"/>
      <c r="P137" s="3"/>
      <c r="Q137" s="3"/>
    </row>
    <row r="138" spans="1:17" ht="30">
      <c r="A138" s="3">
        <v>136</v>
      </c>
      <c r="B138" s="3" t="str">
        <f t="shared" si="11"/>
        <v>88</v>
      </c>
      <c r="C138" s="3" t="str">
        <f t="shared" si="8"/>
        <v>10001000</v>
      </c>
      <c r="D138" s="3" t="str">
        <f t="shared" si="9"/>
        <v>00000210</v>
      </c>
      <c r="E138" s="13">
        <v>1021</v>
      </c>
      <c r="F138" s="8" t="str">
        <f t="shared" si="10"/>
        <v>CXXXVI</v>
      </c>
      <c r="G138" s="14" t="s">
        <v>365</v>
      </c>
      <c r="H138" s="14" t="s">
        <v>365</v>
      </c>
      <c r="I138" s="3">
        <v>1</v>
      </c>
      <c r="J138" s="3">
        <v>1</v>
      </c>
      <c r="K138" s="3">
        <v>1</v>
      </c>
      <c r="L138" s="3">
        <v>1</v>
      </c>
      <c r="M138" s="3">
        <v>1</v>
      </c>
      <c r="N138" s="3"/>
      <c r="O138" s="3"/>
      <c r="P138" s="3"/>
      <c r="Q138" s="3"/>
    </row>
    <row r="139" spans="1:17" ht="30">
      <c r="A139" s="3">
        <v>137</v>
      </c>
      <c r="B139" s="3" t="str">
        <f t="shared" si="11"/>
        <v>89</v>
      </c>
      <c r="C139" s="3" t="str">
        <f t="shared" si="8"/>
        <v>10001001</v>
      </c>
      <c r="D139" s="3" t="str">
        <f t="shared" si="9"/>
        <v>00000211</v>
      </c>
      <c r="E139" s="13">
        <v>1022</v>
      </c>
      <c r="F139" s="8" t="str">
        <f t="shared" si="10"/>
        <v>CXXXVII</v>
      </c>
      <c r="G139" s="14" t="s">
        <v>366</v>
      </c>
      <c r="H139" s="14" t="s">
        <v>366</v>
      </c>
      <c r="I139" s="3">
        <v>1</v>
      </c>
      <c r="J139" s="3">
        <v>1</v>
      </c>
      <c r="K139" s="3">
        <v>1</v>
      </c>
      <c r="L139" s="3">
        <v>1</v>
      </c>
      <c r="M139" s="3">
        <v>1</v>
      </c>
      <c r="N139" s="3"/>
      <c r="O139" s="3"/>
      <c r="P139" s="3"/>
      <c r="Q139" s="3"/>
    </row>
    <row r="140" spans="1:17" ht="30">
      <c r="A140" s="3">
        <v>138</v>
      </c>
      <c r="B140" s="3" t="str">
        <f t="shared" si="11"/>
        <v>8A</v>
      </c>
      <c r="C140" s="3" t="str">
        <f t="shared" si="8"/>
        <v>10001010</v>
      </c>
      <c r="D140" s="3" t="str">
        <f t="shared" si="9"/>
        <v>00000212</v>
      </c>
      <c r="E140" s="13">
        <v>1023</v>
      </c>
      <c r="F140" s="8" t="str">
        <f t="shared" si="10"/>
        <v>CXXXVIII</v>
      </c>
      <c r="G140" s="14" t="s">
        <v>367</v>
      </c>
      <c r="H140" s="14" t="s">
        <v>367</v>
      </c>
      <c r="I140" s="3">
        <v>1</v>
      </c>
      <c r="J140" s="3">
        <v>1</v>
      </c>
      <c r="K140" s="3">
        <v>1</v>
      </c>
      <c r="L140" s="3">
        <v>1</v>
      </c>
      <c r="M140" s="3">
        <v>1</v>
      </c>
      <c r="N140" s="3"/>
      <c r="O140" s="3"/>
      <c r="P140" s="3"/>
      <c r="Q140" s="3"/>
    </row>
    <row r="141" spans="1:17" ht="30">
      <c r="A141" s="3">
        <v>139</v>
      </c>
      <c r="B141" s="3" t="str">
        <f t="shared" si="11"/>
        <v>8B</v>
      </c>
      <c r="C141" s="3" t="str">
        <f t="shared" si="8"/>
        <v>10001011</v>
      </c>
      <c r="D141" s="3" t="str">
        <f t="shared" si="9"/>
        <v>00000213</v>
      </c>
      <c r="E141" s="13">
        <v>1024</v>
      </c>
      <c r="F141" s="8" t="str">
        <f t="shared" si="10"/>
        <v>CXXXIX</v>
      </c>
      <c r="G141" s="14" t="s">
        <v>368</v>
      </c>
      <c r="H141" s="14" t="s">
        <v>368</v>
      </c>
      <c r="I141" s="3">
        <v>1</v>
      </c>
      <c r="J141" s="3">
        <v>1</v>
      </c>
      <c r="K141" s="3">
        <v>1</v>
      </c>
      <c r="L141" s="3">
        <v>1</v>
      </c>
      <c r="M141" s="3">
        <v>1</v>
      </c>
      <c r="N141" s="3"/>
      <c r="O141" s="3"/>
      <c r="P141" s="3"/>
      <c r="Q141" s="3"/>
    </row>
    <row r="142" spans="1:17" ht="30">
      <c r="A142" s="3">
        <v>140</v>
      </c>
      <c r="B142" s="3" t="str">
        <f t="shared" si="11"/>
        <v>8C</v>
      </c>
      <c r="C142" s="3" t="str">
        <f t="shared" si="8"/>
        <v>10001100</v>
      </c>
      <c r="D142" s="3" t="str">
        <f t="shared" si="9"/>
        <v>00000214</v>
      </c>
      <c r="E142" s="13">
        <v>1030</v>
      </c>
      <c r="F142" s="8" t="str">
        <f t="shared" si="10"/>
        <v>CXL</v>
      </c>
      <c r="G142" s="14" t="s">
        <v>369</v>
      </c>
      <c r="H142" s="14" t="s">
        <v>369</v>
      </c>
      <c r="I142" s="3">
        <v>1</v>
      </c>
      <c r="J142" s="3">
        <v>1</v>
      </c>
      <c r="K142" s="3">
        <v>1</v>
      </c>
      <c r="L142" s="3">
        <v>1</v>
      </c>
      <c r="M142" s="3">
        <v>1</v>
      </c>
      <c r="N142" s="3"/>
      <c r="O142" s="3"/>
      <c r="P142" s="3"/>
      <c r="Q142" s="3"/>
    </row>
    <row r="143" spans="1:17" ht="30">
      <c r="A143" s="3">
        <v>141</v>
      </c>
      <c r="B143" s="3" t="str">
        <f t="shared" si="11"/>
        <v>8D</v>
      </c>
      <c r="C143" s="3" t="str">
        <f t="shared" si="8"/>
        <v>10001101</v>
      </c>
      <c r="D143" s="3" t="str">
        <f t="shared" si="9"/>
        <v>00000215</v>
      </c>
      <c r="E143" s="13">
        <v>1031</v>
      </c>
      <c r="F143" s="8" t="str">
        <f t="shared" si="10"/>
        <v>CXLI</v>
      </c>
      <c r="G143" s="14" t="s">
        <v>370</v>
      </c>
      <c r="H143" s="14" t="s">
        <v>370</v>
      </c>
      <c r="I143" s="3">
        <v>1</v>
      </c>
      <c r="J143" s="3">
        <v>1</v>
      </c>
      <c r="K143" s="3">
        <v>1</v>
      </c>
      <c r="L143" s="3">
        <v>1</v>
      </c>
      <c r="M143" s="3">
        <v>1</v>
      </c>
      <c r="N143" s="3"/>
      <c r="O143" s="3"/>
      <c r="P143" s="3"/>
      <c r="Q143" s="3"/>
    </row>
    <row r="144" spans="1:17" ht="30">
      <c r="A144" s="3">
        <v>142</v>
      </c>
      <c r="B144" s="3" t="str">
        <f t="shared" si="11"/>
        <v>8E</v>
      </c>
      <c r="C144" s="3" t="str">
        <f t="shared" si="8"/>
        <v>10001110</v>
      </c>
      <c r="D144" s="3" t="str">
        <f t="shared" si="9"/>
        <v>00000216</v>
      </c>
      <c r="E144" s="13">
        <v>1032</v>
      </c>
      <c r="F144" s="8" t="str">
        <f t="shared" si="10"/>
        <v>CXLII</v>
      </c>
      <c r="G144" s="14" t="s">
        <v>371</v>
      </c>
      <c r="H144" s="14" t="s">
        <v>371</v>
      </c>
      <c r="I144" s="3">
        <v>1</v>
      </c>
      <c r="J144" s="3">
        <v>1</v>
      </c>
      <c r="K144" s="3">
        <v>1</v>
      </c>
      <c r="L144" s="3">
        <v>1</v>
      </c>
      <c r="M144" s="3">
        <v>1</v>
      </c>
      <c r="N144" s="3"/>
      <c r="O144" s="3"/>
      <c r="P144" s="3"/>
      <c r="Q144" s="3"/>
    </row>
    <row r="145" spans="1:17" ht="30">
      <c r="A145" s="3">
        <v>143</v>
      </c>
      <c r="B145" s="3" t="str">
        <f t="shared" si="11"/>
        <v>8F</v>
      </c>
      <c r="C145" s="3" t="str">
        <f t="shared" si="8"/>
        <v>10001111</v>
      </c>
      <c r="D145" s="3" t="str">
        <f t="shared" si="9"/>
        <v>00000217</v>
      </c>
      <c r="E145" s="13">
        <v>1033</v>
      </c>
      <c r="F145" s="8" t="str">
        <f t="shared" si="10"/>
        <v>CXLIII</v>
      </c>
      <c r="G145" s="14" t="s">
        <v>372</v>
      </c>
      <c r="H145" s="14" t="s">
        <v>372</v>
      </c>
      <c r="I145" s="3">
        <v>1</v>
      </c>
      <c r="J145" s="3">
        <v>1</v>
      </c>
      <c r="K145" s="3">
        <v>1</v>
      </c>
      <c r="L145" s="3">
        <v>1</v>
      </c>
      <c r="M145" s="3">
        <v>1</v>
      </c>
      <c r="N145" s="3"/>
      <c r="O145" s="3"/>
      <c r="P145" s="3"/>
      <c r="Q145" s="3"/>
    </row>
    <row r="146" spans="1:17" ht="30">
      <c r="A146" s="3">
        <v>144</v>
      </c>
      <c r="B146" s="3" t="str">
        <f t="shared" si="11"/>
        <v>90</v>
      </c>
      <c r="C146" s="3" t="str">
        <f t="shared" si="8"/>
        <v>10010000</v>
      </c>
      <c r="D146" s="3" t="str">
        <f t="shared" si="9"/>
        <v>00000220</v>
      </c>
      <c r="E146" s="13">
        <v>1034</v>
      </c>
      <c r="F146" s="8" t="str">
        <f t="shared" si="10"/>
        <v>CXLIV</v>
      </c>
      <c r="G146" s="14" t="s">
        <v>373</v>
      </c>
      <c r="H146" s="14" t="s">
        <v>373</v>
      </c>
      <c r="I146" s="3">
        <v>1</v>
      </c>
      <c r="J146" s="3">
        <v>1</v>
      </c>
      <c r="K146" s="3">
        <v>1</v>
      </c>
      <c r="L146" s="3">
        <v>1</v>
      </c>
      <c r="M146" s="3">
        <v>1</v>
      </c>
      <c r="N146" s="3"/>
      <c r="O146" s="3"/>
      <c r="P146" s="3"/>
      <c r="Q146" s="3"/>
    </row>
    <row r="147" spans="1:17" ht="30">
      <c r="A147" s="3">
        <v>145</v>
      </c>
      <c r="B147" s="3" t="str">
        <f t="shared" si="11"/>
        <v>91</v>
      </c>
      <c r="C147" s="3" t="str">
        <f t="shared" si="8"/>
        <v>10010001</v>
      </c>
      <c r="D147" s="3" t="str">
        <f t="shared" si="9"/>
        <v>00000221</v>
      </c>
      <c r="E147" s="13">
        <v>1040</v>
      </c>
      <c r="F147" s="8" t="str">
        <f t="shared" si="10"/>
        <v>CXLV</v>
      </c>
      <c r="G147" s="14" t="s">
        <v>374</v>
      </c>
      <c r="H147" s="14" t="s">
        <v>374</v>
      </c>
      <c r="I147" s="3">
        <v>1</v>
      </c>
      <c r="J147" s="3">
        <v>1</v>
      </c>
      <c r="K147" s="3">
        <v>1</v>
      </c>
      <c r="L147" s="3">
        <v>1</v>
      </c>
      <c r="M147" s="3">
        <v>1</v>
      </c>
      <c r="N147" s="3"/>
      <c r="O147" s="3"/>
      <c r="P147" s="3"/>
      <c r="Q147" s="3"/>
    </row>
    <row r="148" spans="1:17" ht="30">
      <c r="A148" s="3">
        <v>146</v>
      </c>
      <c r="B148" s="3" t="str">
        <f t="shared" si="11"/>
        <v>92</v>
      </c>
      <c r="C148" s="3" t="str">
        <f t="shared" si="8"/>
        <v>10010010</v>
      </c>
      <c r="D148" s="3" t="str">
        <f t="shared" si="9"/>
        <v>00000222</v>
      </c>
      <c r="E148" s="13">
        <v>1041</v>
      </c>
      <c r="F148" s="8" t="str">
        <f t="shared" si="10"/>
        <v>CXLVI</v>
      </c>
      <c r="G148" s="14" t="s">
        <v>375</v>
      </c>
      <c r="H148" s="14" t="s">
        <v>375</v>
      </c>
      <c r="I148" s="3">
        <v>1</v>
      </c>
      <c r="J148" s="3">
        <v>1</v>
      </c>
      <c r="K148" s="3">
        <v>1</v>
      </c>
      <c r="L148" s="3">
        <v>1</v>
      </c>
      <c r="M148" s="3">
        <v>1</v>
      </c>
      <c r="N148" s="3"/>
      <c r="O148" s="3"/>
      <c r="P148" s="3"/>
      <c r="Q148" s="3"/>
    </row>
    <row r="149" spans="1:17" ht="30">
      <c r="A149" s="3">
        <v>147</v>
      </c>
      <c r="B149" s="3" t="str">
        <f t="shared" si="11"/>
        <v>93</v>
      </c>
      <c r="C149" s="3" t="str">
        <f t="shared" si="8"/>
        <v>10010011</v>
      </c>
      <c r="D149" s="3" t="str">
        <f t="shared" si="9"/>
        <v>00000223</v>
      </c>
      <c r="E149" s="13">
        <v>1042</v>
      </c>
      <c r="F149" s="8" t="str">
        <f t="shared" si="10"/>
        <v>CXLVII</v>
      </c>
      <c r="G149" s="14" t="s">
        <v>376</v>
      </c>
      <c r="H149" s="14" t="s">
        <v>376</v>
      </c>
      <c r="I149" s="3">
        <v>1</v>
      </c>
      <c r="J149" s="3">
        <v>1</v>
      </c>
      <c r="K149" s="3">
        <v>1</v>
      </c>
      <c r="L149" s="3">
        <v>1</v>
      </c>
      <c r="M149" s="3">
        <v>1</v>
      </c>
      <c r="N149" s="3"/>
      <c r="O149" s="3"/>
      <c r="P149" s="3"/>
      <c r="Q149" s="3"/>
    </row>
    <row r="150" spans="1:17" ht="30">
      <c r="A150" s="3">
        <v>148</v>
      </c>
      <c r="B150" s="3" t="str">
        <f t="shared" si="11"/>
        <v>94</v>
      </c>
      <c r="C150" s="3" t="str">
        <f t="shared" si="8"/>
        <v>10010100</v>
      </c>
      <c r="D150" s="3" t="str">
        <f t="shared" si="9"/>
        <v>00000224</v>
      </c>
      <c r="E150" s="13">
        <v>1043</v>
      </c>
      <c r="F150" s="8" t="str">
        <f t="shared" si="10"/>
        <v>CXLVIII</v>
      </c>
      <c r="G150" s="14" t="s">
        <v>377</v>
      </c>
      <c r="H150" s="14" t="s">
        <v>377</v>
      </c>
      <c r="I150" s="3">
        <v>1</v>
      </c>
      <c r="J150" s="3">
        <v>1</v>
      </c>
      <c r="K150" s="3">
        <v>1</v>
      </c>
      <c r="L150" s="3">
        <v>1</v>
      </c>
      <c r="M150" s="3">
        <v>1</v>
      </c>
      <c r="N150" s="3"/>
      <c r="O150" s="3"/>
      <c r="P150" s="3"/>
      <c r="Q150" s="3"/>
    </row>
    <row r="151" spans="1:17" ht="30">
      <c r="A151" s="3">
        <v>149</v>
      </c>
      <c r="B151" s="3" t="str">
        <f t="shared" si="11"/>
        <v>95</v>
      </c>
      <c r="C151" s="3" t="str">
        <f t="shared" si="8"/>
        <v>10010101</v>
      </c>
      <c r="D151" s="3" t="str">
        <f t="shared" si="9"/>
        <v>00000225</v>
      </c>
      <c r="E151" s="13">
        <v>1044</v>
      </c>
      <c r="F151" s="8" t="str">
        <f t="shared" si="10"/>
        <v>CXLIX</v>
      </c>
      <c r="G151" s="14" t="s">
        <v>378</v>
      </c>
      <c r="H151" s="14" t="s">
        <v>378</v>
      </c>
      <c r="I151" s="3">
        <v>1</v>
      </c>
      <c r="J151" s="3">
        <v>1</v>
      </c>
      <c r="K151" s="3">
        <v>1</v>
      </c>
      <c r="L151" s="3">
        <v>1</v>
      </c>
      <c r="M151" s="3">
        <v>1</v>
      </c>
      <c r="N151" s="3"/>
      <c r="O151" s="3"/>
      <c r="P151" s="3"/>
      <c r="Q151" s="3"/>
    </row>
    <row r="152" spans="1:17" ht="30">
      <c r="A152" s="3">
        <v>150</v>
      </c>
      <c r="B152" s="3" t="str">
        <f t="shared" si="11"/>
        <v>96</v>
      </c>
      <c r="C152" s="3" t="str">
        <f t="shared" si="8"/>
        <v>10010110</v>
      </c>
      <c r="D152" s="3" t="str">
        <f t="shared" si="9"/>
        <v>00000226</v>
      </c>
      <c r="E152" s="13">
        <v>1100</v>
      </c>
      <c r="F152" s="8" t="str">
        <f t="shared" si="10"/>
        <v>CL</v>
      </c>
      <c r="G152" s="14" t="s">
        <v>379</v>
      </c>
      <c r="H152" s="14" t="s">
        <v>379</v>
      </c>
      <c r="I152" s="3">
        <v>1</v>
      </c>
      <c r="J152" s="3">
        <v>1</v>
      </c>
      <c r="K152" s="3">
        <v>1</v>
      </c>
      <c r="L152" s="3">
        <v>1</v>
      </c>
      <c r="M152" s="3">
        <v>1</v>
      </c>
      <c r="N152" s="3"/>
      <c r="O152" s="3"/>
      <c r="P152" s="3"/>
      <c r="Q152" s="3"/>
    </row>
    <row r="153" spans="1:17" ht="30">
      <c r="A153" s="3">
        <v>151</v>
      </c>
      <c r="B153" s="3" t="str">
        <f t="shared" si="11"/>
        <v>97</v>
      </c>
      <c r="C153" s="3" t="str">
        <f t="shared" si="8"/>
        <v>10010111</v>
      </c>
      <c r="D153" s="3" t="str">
        <f t="shared" si="9"/>
        <v>00000227</v>
      </c>
      <c r="E153" s="13">
        <v>1101</v>
      </c>
      <c r="F153" s="8" t="str">
        <f t="shared" si="10"/>
        <v>CLI</v>
      </c>
      <c r="G153" s="14" t="s">
        <v>380</v>
      </c>
      <c r="H153" s="14" t="s">
        <v>380</v>
      </c>
      <c r="I153" s="3">
        <v>1</v>
      </c>
      <c r="J153" s="3">
        <v>1</v>
      </c>
      <c r="K153" s="3">
        <v>1</v>
      </c>
      <c r="L153" s="3">
        <v>1</v>
      </c>
      <c r="M153" s="3">
        <v>1</v>
      </c>
      <c r="N153" s="3"/>
      <c r="O153" s="3"/>
      <c r="P153" s="3"/>
      <c r="Q153" s="3"/>
    </row>
    <row r="154" spans="1:17" ht="30">
      <c r="A154" s="3">
        <v>152</v>
      </c>
      <c r="B154" s="3" t="str">
        <f t="shared" si="11"/>
        <v>98</v>
      </c>
      <c r="C154" s="3" t="str">
        <f t="shared" si="8"/>
        <v>10011000</v>
      </c>
      <c r="D154" s="3" t="str">
        <f t="shared" si="9"/>
        <v>00000230</v>
      </c>
      <c r="E154" s="13">
        <v>1102</v>
      </c>
      <c r="F154" s="8" t="str">
        <f t="shared" si="10"/>
        <v>CLII</v>
      </c>
      <c r="G154" s="14" t="s">
        <v>381</v>
      </c>
      <c r="H154" s="14" t="s">
        <v>381</v>
      </c>
      <c r="I154" s="3"/>
      <c r="J154" s="3"/>
      <c r="K154" s="3"/>
      <c r="L154" s="3"/>
      <c r="M154" s="3"/>
      <c r="N154" s="3"/>
      <c r="O154" s="3"/>
      <c r="P154" s="3"/>
      <c r="Q154" s="3"/>
    </row>
    <row r="155" spans="1:17" ht="30">
      <c r="A155" s="3">
        <v>153</v>
      </c>
      <c r="B155" s="3" t="str">
        <f t="shared" si="11"/>
        <v>99</v>
      </c>
      <c r="C155" s="3" t="str">
        <f t="shared" si="8"/>
        <v>10011001</v>
      </c>
      <c r="D155" s="3" t="str">
        <f t="shared" si="9"/>
        <v>00000231</v>
      </c>
      <c r="E155" s="13">
        <v>1103</v>
      </c>
      <c r="F155" s="8" t="str">
        <f t="shared" si="10"/>
        <v>CLIII</v>
      </c>
      <c r="G155" s="14" t="s">
        <v>382</v>
      </c>
      <c r="H155" s="14" t="s">
        <v>382</v>
      </c>
      <c r="I155" s="3">
        <v>1</v>
      </c>
      <c r="J155" s="3">
        <v>1</v>
      </c>
      <c r="K155" s="3">
        <v>1</v>
      </c>
      <c r="L155" s="3">
        <v>1</v>
      </c>
      <c r="M155" s="3">
        <v>1</v>
      </c>
      <c r="N155" s="3"/>
      <c r="O155" s="3"/>
      <c r="P155" s="3"/>
      <c r="Q155" s="3"/>
    </row>
    <row r="156" spans="1:17" ht="30">
      <c r="A156" s="3">
        <v>154</v>
      </c>
      <c r="B156" s="3" t="str">
        <f t="shared" si="11"/>
        <v>9A</v>
      </c>
      <c r="C156" s="3" t="str">
        <f t="shared" si="8"/>
        <v>10011010</v>
      </c>
      <c r="D156" s="3" t="str">
        <f t="shared" si="9"/>
        <v>00000232</v>
      </c>
      <c r="E156" s="13">
        <v>1104</v>
      </c>
      <c r="F156" s="8" t="str">
        <f t="shared" si="10"/>
        <v>CLIV</v>
      </c>
      <c r="G156" s="14" t="s">
        <v>383</v>
      </c>
      <c r="H156" s="14" t="s">
        <v>383</v>
      </c>
      <c r="I156" s="3">
        <v>1</v>
      </c>
      <c r="J156" s="3">
        <v>1</v>
      </c>
      <c r="K156" s="3">
        <v>1</v>
      </c>
      <c r="L156" s="3">
        <v>1</v>
      </c>
      <c r="M156" s="3">
        <v>1</v>
      </c>
      <c r="N156" s="3"/>
      <c r="O156" s="3"/>
      <c r="P156" s="3"/>
      <c r="Q156" s="3"/>
    </row>
    <row r="157" spans="1:17" ht="30">
      <c r="A157" s="3">
        <v>155</v>
      </c>
      <c r="B157" s="3" t="str">
        <f t="shared" si="11"/>
        <v>9B</v>
      </c>
      <c r="C157" s="3" t="str">
        <f t="shared" si="8"/>
        <v>10011011</v>
      </c>
      <c r="D157" s="3" t="str">
        <f t="shared" si="9"/>
        <v>00000233</v>
      </c>
      <c r="E157" s="13">
        <v>1110</v>
      </c>
      <c r="F157" s="8" t="str">
        <f t="shared" si="10"/>
        <v>CLV</v>
      </c>
      <c r="G157" s="14" t="s">
        <v>384</v>
      </c>
      <c r="H157" s="14" t="s">
        <v>384</v>
      </c>
      <c r="I157" s="3">
        <v>1</v>
      </c>
      <c r="J157" s="3">
        <v>1</v>
      </c>
      <c r="K157" s="3">
        <v>1</v>
      </c>
      <c r="L157" s="3">
        <v>1</v>
      </c>
      <c r="M157" s="3">
        <v>1</v>
      </c>
      <c r="N157" s="3"/>
      <c r="O157" s="3"/>
      <c r="P157" s="3"/>
      <c r="Q157" s="3"/>
    </row>
    <row r="158" spans="1:17" ht="30">
      <c r="A158" s="3">
        <v>156</v>
      </c>
      <c r="B158" s="3" t="str">
        <f t="shared" si="11"/>
        <v>9C</v>
      </c>
      <c r="C158" s="3" t="str">
        <f t="shared" si="8"/>
        <v>10011100</v>
      </c>
      <c r="D158" s="3" t="str">
        <f t="shared" si="9"/>
        <v>00000234</v>
      </c>
      <c r="E158" s="13">
        <v>1111</v>
      </c>
      <c r="F158" s="8" t="str">
        <f t="shared" si="10"/>
        <v>CLVI</v>
      </c>
      <c r="G158" s="14" t="s">
        <v>385</v>
      </c>
      <c r="H158" s="14" t="s">
        <v>385</v>
      </c>
      <c r="I158" s="3">
        <v>1</v>
      </c>
      <c r="J158" s="3">
        <v>1</v>
      </c>
      <c r="K158" s="3">
        <v>1</v>
      </c>
      <c r="L158" s="3">
        <v>1</v>
      </c>
      <c r="M158" s="3">
        <v>1</v>
      </c>
      <c r="N158" s="3"/>
      <c r="O158" s="3"/>
      <c r="P158" s="3"/>
      <c r="Q158" s="3"/>
    </row>
    <row r="159" spans="1:17" ht="30">
      <c r="A159" s="3">
        <v>157</v>
      </c>
      <c r="B159" s="3" t="str">
        <f t="shared" si="11"/>
        <v>9D</v>
      </c>
      <c r="C159" s="3" t="str">
        <f t="shared" si="8"/>
        <v>10011101</v>
      </c>
      <c r="D159" s="3" t="str">
        <f t="shared" si="9"/>
        <v>00000235</v>
      </c>
      <c r="E159" s="13">
        <v>1112</v>
      </c>
      <c r="F159" s="8" t="str">
        <f t="shared" si="10"/>
        <v>CLVII</v>
      </c>
      <c r="G159" s="14" t="s">
        <v>386</v>
      </c>
      <c r="H159" s="14" t="s">
        <v>386</v>
      </c>
      <c r="I159" s="3">
        <v>1</v>
      </c>
      <c r="J159" s="3">
        <v>1</v>
      </c>
      <c r="K159" s="3">
        <v>1</v>
      </c>
      <c r="L159" s="3">
        <v>1</v>
      </c>
      <c r="M159" s="3">
        <v>1</v>
      </c>
      <c r="N159" s="3"/>
      <c r="O159" s="3"/>
      <c r="P159" s="3"/>
      <c r="Q159" s="3"/>
    </row>
    <row r="160" spans="1:17" ht="30">
      <c r="A160" s="3">
        <v>158</v>
      </c>
      <c r="B160" s="3" t="str">
        <f t="shared" si="11"/>
        <v>9E</v>
      </c>
      <c r="C160" s="3" t="str">
        <f t="shared" si="8"/>
        <v>10011110</v>
      </c>
      <c r="D160" s="3" t="str">
        <f t="shared" si="9"/>
        <v>00000236</v>
      </c>
      <c r="E160" s="13">
        <v>1113</v>
      </c>
      <c r="F160" s="8" t="str">
        <f t="shared" si="10"/>
        <v>CLVIII</v>
      </c>
      <c r="G160" s="14" t="s">
        <v>387</v>
      </c>
      <c r="H160" s="14" t="s">
        <v>387</v>
      </c>
      <c r="I160" s="3">
        <v>1</v>
      </c>
      <c r="J160" s="3">
        <v>1</v>
      </c>
      <c r="K160" s="3">
        <v>1</v>
      </c>
      <c r="L160" s="3">
        <v>1</v>
      </c>
      <c r="M160" s="3">
        <v>1</v>
      </c>
      <c r="N160" s="3"/>
      <c r="O160" s="3"/>
      <c r="P160" s="3"/>
      <c r="Q160" s="3"/>
    </row>
    <row r="161" spans="1:17" ht="30">
      <c r="A161" s="3">
        <v>159</v>
      </c>
      <c r="B161" s="3" t="str">
        <f t="shared" si="11"/>
        <v>9F</v>
      </c>
      <c r="C161" s="3" t="str">
        <f t="shared" si="8"/>
        <v>10011111</v>
      </c>
      <c r="D161" s="3" t="str">
        <f t="shared" si="9"/>
        <v>00000237</v>
      </c>
      <c r="E161" s="13">
        <v>1114</v>
      </c>
      <c r="F161" s="8" t="str">
        <f t="shared" si="10"/>
        <v>CLIX</v>
      </c>
      <c r="G161" s="14" t="s">
        <v>388</v>
      </c>
      <c r="H161" s="14" t="s">
        <v>388</v>
      </c>
      <c r="I161" s="3">
        <v>1</v>
      </c>
      <c r="J161" s="3">
        <v>1</v>
      </c>
      <c r="K161" s="3">
        <v>1</v>
      </c>
      <c r="L161" s="3">
        <v>1</v>
      </c>
      <c r="M161" s="3">
        <v>1</v>
      </c>
      <c r="N161" s="3"/>
      <c r="O161" s="3"/>
      <c r="P161" s="3"/>
      <c r="Q161" s="3"/>
    </row>
    <row r="162" spans="1:17">
      <c r="A162" s="3">
        <v>160</v>
      </c>
      <c r="B162" s="3" t="str">
        <f t="shared" si="11"/>
        <v>A0</v>
      </c>
      <c r="C162" s="3" t="str">
        <f t="shared" si="8"/>
        <v>10100000</v>
      </c>
      <c r="D162" s="3" t="str">
        <f t="shared" si="9"/>
        <v>00000240</v>
      </c>
      <c r="E162" s="13">
        <v>1120</v>
      </c>
      <c r="F162" s="8" t="str">
        <f t="shared" si="10"/>
        <v>CLX</v>
      </c>
      <c r="G162" s="15" t="s">
        <v>269</v>
      </c>
      <c r="H162" s="15" t="s">
        <v>269</v>
      </c>
      <c r="I162" s="3">
        <v>1</v>
      </c>
      <c r="J162" s="3">
        <v>1</v>
      </c>
      <c r="K162" s="3">
        <v>1</v>
      </c>
      <c r="L162" s="3">
        <v>1</v>
      </c>
      <c r="M162" s="3">
        <v>1</v>
      </c>
      <c r="N162" s="3"/>
      <c r="O162" s="3"/>
      <c r="P162" s="3"/>
      <c r="Q162" s="3"/>
    </row>
    <row r="163" spans="1:17" ht="30">
      <c r="A163" s="3">
        <v>161</v>
      </c>
      <c r="B163" s="3" t="str">
        <f t="shared" si="11"/>
        <v>A1</v>
      </c>
      <c r="C163" s="3" t="str">
        <f t="shared" si="8"/>
        <v>10100001</v>
      </c>
      <c r="D163" s="3" t="str">
        <f t="shared" si="9"/>
        <v>00000241</v>
      </c>
      <c r="E163" s="13">
        <v>1121</v>
      </c>
      <c r="F163" s="8" t="str">
        <f t="shared" si="10"/>
        <v>CLXI</v>
      </c>
      <c r="G163" s="14" t="s">
        <v>389</v>
      </c>
      <c r="H163" s="14" t="s">
        <v>389</v>
      </c>
      <c r="I163" s="3"/>
      <c r="J163" s="3"/>
      <c r="K163" s="3"/>
      <c r="L163" s="3">
        <v>1</v>
      </c>
      <c r="M163" s="3"/>
      <c r="N163" s="3"/>
      <c r="O163" s="3"/>
      <c r="P163" s="3"/>
      <c r="Q163" s="3"/>
    </row>
    <row r="164" spans="1:17">
      <c r="A164" s="3">
        <v>162</v>
      </c>
      <c r="B164" s="3" t="str">
        <f t="shared" si="11"/>
        <v>A2</v>
      </c>
      <c r="C164" s="3" t="str">
        <f t="shared" si="8"/>
        <v>10100010</v>
      </c>
      <c r="D164" s="3" t="str">
        <f t="shared" si="9"/>
        <v>00000242</v>
      </c>
      <c r="E164" s="13">
        <v>1122</v>
      </c>
      <c r="F164" s="8" t="str">
        <f t="shared" si="10"/>
        <v>CLXII</v>
      </c>
      <c r="G164" s="15" t="s">
        <v>270</v>
      </c>
      <c r="H164" s="15" t="s">
        <v>270</v>
      </c>
      <c r="I164" s="3">
        <v>1</v>
      </c>
      <c r="J164" s="3">
        <v>1</v>
      </c>
      <c r="K164" s="3">
        <v>1</v>
      </c>
      <c r="L164" s="3">
        <v>1</v>
      </c>
      <c r="M164" s="3">
        <v>1</v>
      </c>
      <c r="N164" s="3"/>
      <c r="O164" s="3"/>
      <c r="P164" s="3"/>
      <c r="Q164" s="3"/>
    </row>
    <row r="165" spans="1:17">
      <c r="A165" s="3">
        <v>163</v>
      </c>
      <c r="B165" s="3" t="str">
        <f t="shared" si="11"/>
        <v>A3</v>
      </c>
      <c r="C165" s="3" t="str">
        <f t="shared" si="8"/>
        <v>10100011</v>
      </c>
      <c r="D165" s="3" t="str">
        <f t="shared" si="9"/>
        <v>00000243</v>
      </c>
      <c r="E165" s="13">
        <v>1123</v>
      </c>
      <c r="F165" s="8" t="str">
        <f t="shared" si="10"/>
        <v>CLXIII</v>
      </c>
      <c r="G165" s="15" t="s">
        <v>271</v>
      </c>
      <c r="H165" s="15" t="s">
        <v>271</v>
      </c>
      <c r="I165" s="3"/>
      <c r="J165" s="3"/>
      <c r="K165" s="3"/>
      <c r="L165" s="3">
        <v>1</v>
      </c>
      <c r="M165" s="3"/>
      <c r="N165" s="3"/>
      <c r="O165" s="3"/>
      <c r="P165" s="3"/>
      <c r="Q165" s="3"/>
    </row>
    <row r="166" spans="1:17" ht="30">
      <c r="A166" s="3">
        <v>164</v>
      </c>
      <c r="B166" s="3" t="str">
        <f t="shared" si="11"/>
        <v>A4</v>
      </c>
      <c r="C166" s="3" t="str">
        <f t="shared" si="8"/>
        <v>10100100</v>
      </c>
      <c r="D166" s="3" t="str">
        <f t="shared" si="9"/>
        <v>00000244</v>
      </c>
      <c r="E166" s="13">
        <v>1124</v>
      </c>
      <c r="F166" s="8" t="str">
        <f t="shared" si="10"/>
        <v>CLXIV</v>
      </c>
      <c r="G166" s="14" t="s">
        <v>390</v>
      </c>
      <c r="H166" s="14" t="s">
        <v>390</v>
      </c>
      <c r="I166" s="3">
        <v>1</v>
      </c>
      <c r="J166" s="3">
        <v>1</v>
      </c>
      <c r="K166" s="3">
        <v>1</v>
      </c>
      <c r="L166" s="3">
        <v>1</v>
      </c>
      <c r="M166" s="3">
        <v>1</v>
      </c>
      <c r="N166" s="3"/>
      <c r="O166" s="3"/>
      <c r="P166" s="3"/>
      <c r="Q166" s="3"/>
    </row>
    <row r="167" spans="1:17" ht="30">
      <c r="A167" s="3">
        <v>165</v>
      </c>
      <c r="B167" s="3" t="str">
        <f t="shared" si="11"/>
        <v>A5</v>
      </c>
      <c r="C167" s="3" t="str">
        <f t="shared" si="8"/>
        <v>10100101</v>
      </c>
      <c r="D167" s="3" t="str">
        <f t="shared" si="9"/>
        <v>00000245</v>
      </c>
      <c r="E167" s="13">
        <v>1130</v>
      </c>
      <c r="F167" s="8" t="str">
        <f t="shared" si="10"/>
        <v>CLXV</v>
      </c>
      <c r="G167" s="14" t="s">
        <v>391</v>
      </c>
      <c r="H167" s="14" t="s">
        <v>391</v>
      </c>
      <c r="I167" s="3"/>
      <c r="J167" s="3"/>
      <c r="K167" s="3"/>
      <c r="L167" s="3">
        <v>1</v>
      </c>
      <c r="M167" s="3"/>
      <c r="N167" s="3"/>
      <c r="O167" s="3"/>
      <c r="P167" s="3"/>
      <c r="Q167" s="3"/>
    </row>
    <row r="168" spans="1:17">
      <c r="A168" s="3">
        <v>166</v>
      </c>
      <c r="B168" s="3" t="str">
        <f t="shared" si="11"/>
        <v>A6</v>
      </c>
      <c r="C168" s="3" t="str">
        <f t="shared" si="8"/>
        <v>10100110</v>
      </c>
      <c r="D168" s="3" t="str">
        <f t="shared" si="9"/>
        <v>00000246</v>
      </c>
      <c r="E168" s="13">
        <v>1131</v>
      </c>
      <c r="F168" s="8" t="str">
        <f t="shared" si="10"/>
        <v>CLXVI</v>
      </c>
      <c r="G168" s="15" t="s">
        <v>272</v>
      </c>
      <c r="H168" s="15" t="s">
        <v>272</v>
      </c>
      <c r="I168" s="3">
        <v>1</v>
      </c>
      <c r="J168" s="3">
        <v>1</v>
      </c>
      <c r="K168" s="3">
        <v>1</v>
      </c>
      <c r="L168" s="3">
        <v>1</v>
      </c>
      <c r="M168" s="3">
        <v>1</v>
      </c>
      <c r="N168" s="3"/>
      <c r="O168" s="3"/>
      <c r="P168" s="3"/>
      <c r="Q168" s="3"/>
    </row>
    <row r="169" spans="1:17" ht="30">
      <c r="A169" s="3">
        <v>167</v>
      </c>
      <c r="B169" s="3" t="str">
        <f t="shared" si="11"/>
        <v>A7</v>
      </c>
      <c r="C169" s="3" t="str">
        <f t="shared" si="8"/>
        <v>10100111</v>
      </c>
      <c r="D169" s="3" t="str">
        <f t="shared" si="9"/>
        <v>00000247</v>
      </c>
      <c r="E169" s="13">
        <v>1132</v>
      </c>
      <c r="F169" s="8" t="str">
        <f t="shared" si="10"/>
        <v>CLXVII</v>
      </c>
      <c r="G169" s="14" t="s">
        <v>392</v>
      </c>
      <c r="H169" s="14" t="s">
        <v>392</v>
      </c>
      <c r="I169" s="3"/>
      <c r="J169" s="3"/>
      <c r="K169" s="3"/>
      <c r="L169" s="3">
        <v>1</v>
      </c>
      <c r="M169" s="3"/>
      <c r="N169" s="3"/>
      <c r="O169" s="3"/>
      <c r="P169" s="3"/>
      <c r="Q169" s="3"/>
    </row>
    <row r="170" spans="1:17" ht="30">
      <c r="A170" s="3">
        <v>168</v>
      </c>
      <c r="B170" s="3" t="str">
        <f t="shared" si="11"/>
        <v>A8</v>
      </c>
      <c r="C170" s="3" t="str">
        <f t="shared" si="8"/>
        <v>10101000</v>
      </c>
      <c r="D170" s="3" t="str">
        <f t="shared" si="9"/>
        <v>00000250</v>
      </c>
      <c r="E170" s="13">
        <v>1133</v>
      </c>
      <c r="F170" s="8" t="str">
        <f t="shared" si="10"/>
        <v>CLXVIII</v>
      </c>
      <c r="G170" s="14" t="s">
        <v>393</v>
      </c>
      <c r="H170" s="14" t="s">
        <v>393</v>
      </c>
      <c r="I170" s="3">
        <v>1</v>
      </c>
      <c r="J170" s="3">
        <v>1</v>
      </c>
      <c r="K170" s="3">
        <v>1</v>
      </c>
      <c r="L170" s="3">
        <v>1</v>
      </c>
      <c r="M170" s="3">
        <v>1</v>
      </c>
      <c r="N170" s="3"/>
      <c r="O170" s="3"/>
      <c r="P170" s="3"/>
      <c r="Q170" s="3"/>
    </row>
    <row r="171" spans="1:17" ht="30">
      <c r="A171" s="3">
        <v>169</v>
      </c>
      <c r="B171" s="3" t="str">
        <f t="shared" si="11"/>
        <v>A9</v>
      </c>
      <c r="C171" s="3" t="str">
        <f t="shared" si="8"/>
        <v>10101001</v>
      </c>
      <c r="D171" s="3" t="str">
        <f t="shared" si="9"/>
        <v>00000251</v>
      </c>
      <c r="E171" s="13">
        <v>1134</v>
      </c>
      <c r="F171" s="8" t="str">
        <f t="shared" si="10"/>
        <v>CLXIX</v>
      </c>
      <c r="G171" s="14" t="s">
        <v>394</v>
      </c>
      <c r="H171" s="14" t="s">
        <v>394</v>
      </c>
      <c r="I171" s="3">
        <v>1</v>
      </c>
      <c r="J171" s="3">
        <v>1</v>
      </c>
      <c r="K171" s="3">
        <v>1</v>
      </c>
      <c r="L171" s="3">
        <v>1</v>
      </c>
      <c r="M171" s="3">
        <v>1</v>
      </c>
      <c r="N171" s="3"/>
      <c r="O171" s="3"/>
      <c r="P171" s="3"/>
      <c r="Q171" s="3"/>
    </row>
    <row r="172" spans="1:17" ht="30">
      <c r="A172" s="3">
        <v>170</v>
      </c>
      <c r="B172" s="3" t="str">
        <f t="shared" si="11"/>
        <v>AA</v>
      </c>
      <c r="C172" s="3" t="str">
        <f t="shared" si="8"/>
        <v>10101010</v>
      </c>
      <c r="D172" s="3" t="str">
        <f t="shared" si="9"/>
        <v>00000252</v>
      </c>
      <c r="E172" s="13">
        <v>1140</v>
      </c>
      <c r="F172" s="8" t="str">
        <f t="shared" si="10"/>
        <v>CLXX</v>
      </c>
      <c r="G172" s="14" t="s">
        <v>395</v>
      </c>
      <c r="H172" s="14" t="s">
        <v>395</v>
      </c>
      <c r="I172" s="3">
        <v>1</v>
      </c>
      <c r="J172" s="3">
        <v>1</v>
      </c>
      <c r="K172" s="3">
        <v>1</v>
      </c>
      <c r="L172" s="3">
        <v>1</v>
      </c>
      <c r="M172" s="3">
        <v>1</v>
      </c>
      <c r="N172" s="3"/>
      <c r="O172" s="3"/>
      <c r="P172" s="3"/>
      <c r="Q172" s="3"/>
    </row>
    <row r="173" spans="1:17" ht="30">
      <c r="A173" s="3">
        <v>171</v>
      </c>
      <c r="B173" s="3" t="str">
        <f t="shared" si="11"/>
        <v>AB</v>
      </c>
      <c r="C173" s="3" t="str">
        <f t="shared" si="8"/>
        <v>10101011</v>
      </c>
      <c r="D173" s="3" t="str">
        <f t="shared" si="9"/>
        <v>00000253</v>
      </c>
      <c r="E173" s="13">
        <v>1141</v>
      </c>
      <c r="F173" s="8" t="str">
        <f t="shared" si="10"/>
        <v>CLXXI</v>
      </c>
      <c r="G173" s="14" t="s">
        <v>394</v>
      </c>
      <c r="H173" s="14" t="s">
        <v>394</v>
      </c>
      <c r="I173" s="3">
        <v>1</v>
      </c>
      <c r="J173" s="3">
        <v>1</v>
      </c>
      <c r="K173" s="3">
        <v>1</v>
      </c>
      <c r="L173" s="3">
        <v>1</v>
      </c>
      <c r="M173" s="3">
        <v>1</v>
      </c>
      <c r="N173" s="3"/>
      <c r="O173" s="3"/>
      <c r="P173" s="3"/>
      <c r="Q173" s="3"/>
    </row>
    <row r="174" spans="1:17" ht="30">
      <c r="A174" s="3">
        <v>172</v>
      </c>
      <c r="B174" s="3" t="str">
        <f t="shared" si="11"/>
        <v>AC</v>
      </c>
      <c r="C174" s="3" t="str">
        <f t="shared" si="8"/>
        <v>10101100</v>
      </c>
      <c r="D174" s="3" t="str">
        <f t="shared" si="9"/>
        <v>00000254</v>
      </c>
      <c r="E174" s="13">
        <v>1142</v>
      </c>
      <c r="F174" s="8" t="str">
        <f t="shared" si="10"/>
        <v>CLXXII</v>
      </c>
      <c r="G174" s="14" t="s">
        <v>396</v>
      </c>
      <c r="H174" s="14" t="s">
        <v>396</v>
      </c>
      <c r="I174" s="3">
        <v>1</v>
      </c>
      <c r="J174" s="3">
        <v>1</v>
      </c>
      <c r="K174" s="3">
        <v>1</v>
      </c>
      <c r="L174" s="3">
        <v>1</v>
      </c>
      <c r="M174" s="3">
        <v>1</v>
      </c>
      <c r="N174" s="3"/>
      <c r="O174" s="3"/>
      <c r="P174" s="3"/>
      <c r="Q174" s="3"/>
    </row>
    <row r="175" spans="1:17" ht="30">
      <c r="A175" s="3">
        <v>173</v>
      </c>
      <c r="B175" s="3" t="str">
        <f t="shared" si="11"/>
        <v>AD</v>
      </c>
      <c r="C175" s="3" t="str">
        <f t="shared" si="8"/>
        <v>10101101</v>
      </c>
      <c r="D175" s="3" t="str">
        <f t="shared" si="9"/>
        <v>00000255</v>
      </c>
      <c r="E175" s="13">
        <v>1143</v>
      </c>
      <c r="F175" s="8" t="str">
        <f t="shared" si="10"/>
        <v>CLXXIII</v>
      </c>
      <c r="G175" s="14" t="s">
        <v>397</v>
      </c>
      <c r="H175" s="14" t="s">
        <v>397</v>
      </c>
      <c r="I175" s="3"/>
      <c r="J175" s="3"/>
      <c r="K175" s="3"/>
      <c r="L175" s="3">
        <v>1</v>
      </c>
      <c r="M175" s="3"/>
      <c r="N175" s="3"/>
      <c r="O175" s="3"/>
      <c r="P175" s="3"/>
      <c r="Q175" s="3"/>
    </row>
    <row r="176" spans="1:17" ht="30">
      <c r="A176" s="3">
        <v>174</v>
      </c>
      <c r="B176" s="3" t="str">
        <f t="shared" si="11"/>
        <v>AE</v>
      </c>
      <c r="C176" s="3" t="str">
        <f t="shared" si="8"/>
        <v>10101110</v>
      </c>
      <c r="D176" s="3" t="str">
        <f t="shared" si="9"/>
        <v>00000256</v>
      </c>
      <c r="E176" s="13">
        <v>1144</v>
      </c>
      <c r="F176" s="8" t="str">
        <f t="shared" si="10"/>
        <v>CLXXIV</v>
      </c>
      <c r="G176" s="14" t="s">
        <v>398</v>
      </c>
      <c r="H176" s="14" t="s">
        <v>398</v>
      </c>
      <c r="I176" s="3">
        <v>1</v>
      </c>
      <c r="J176" s="3">
        <v>1</v>
      </c>
      <c r="K176" s="3">
        <v>1</v>
      </c>
      <c r="L176" s="3">
        <v>1</v>
      </c>
      <c r="M176" s="3">
        <v>1</v>
      </c>
      <c r="N176" s="3"/>
      <c r="O176" s="3"/>
      <c r="P176" s="3"/>
      <c r="Q176" s="3"/>
    </row>
    <row r="177" spans="1:17" ht="30">
      <c r="A177" s="3">
        <v>175</v>
      </c>
      <c r="B177" s="3" t="str">
        <f t="shared" si="11"/>
        <v>AF</v>
      </c>
      <c r="C177" s="3" t="str">
        <f t="shared" si="8"/>
        <v>10101111</v>
      </c>
      <c r="D177" s="3" t="str">
        <f t="shared" si="9"/>
        <v>00000257</v>
      </c>
      <c r="E177" s="13">
        <v>1200</v>
      </c>
      <c r="F177" s="8" t="str">
        <f t="shared" si="10"/>
        <v>CLXXV</v>
      </c>
      <c r="G177" s="14" t="s">
        <v>399</v>
      </c>
      <c r="H177" s="14" t="s">
        <v>399</v>
      </c>
      <c r="I177" s="3"/>
      <c r="J177" s="3"/>
      <c r="K177" s="3"/>
      <c r="L177" s="3">
        <v>1</v>
      </c>
      <c r="M177" s="3"/>
      <c r="N177" s="3"/>
      <c r="O177" s="3"/>
      <c r="P177" s="3"/>
      <c r="Q177" s="3"/>
    </row>
    <row r="178" spans="1:17">
      <c r="A178" s="3">
        <v>176</v>
      </c>
      <c r="B178" s="3" t="str">
        <f t="shared" si="11"/>
        <v>B0</v>
      </c>
      <c r="C178" s="3" t="str">
        <f t="shared" si="8"/>
        <v>10110000</v>
      </c>
      <c r="D178" s="3" t="str">
        <f t="shared" si="9"/>
        <v>00000260</v>
      </c>
      <c r="E178" s="13">
        <v>1201</v>
      </c>
      <c r="F178" s="8" t="str">
        <f t="shared" si="10"/>
        <v>CLXXVI</v>
      </c>
      <c r="G178" s="14"/>
      <c r="H178" s="14"/>
      <c r="I178" s="3"/>
      <c r="J178" s="3"/>
      <c r="K178" s="3"/>
      <c r="L178" s="3"/>
      <c r="M178" s="3"/>
      <c r="N178" s="3"/>
      <c r="O178" s="3"/>
      <c r="P178" s="3"/>
      <c r="Q178" s="3"/>
    </row>
    <row r="179" spans="1:17">
      <c r="A179" s="3">
        <v>177</v>
      </c>
      <c r="B179" s="3" t="str">
        <f t="shared" si="11"/>
        <v>B1</v>
      </c>
      <c r="C179" s="3" t="str">
        <f t="shared" si="8"/>
        <v>10110001</v>
      </c>
      <c r="D179" s="3" t="str">
        <f t="shared" si="9"/>
        <v>00000261</v>
      </c>
      <c r="E179" s="13">
        <v>1202</v>
      </c>
      <c r="F179" s="8" t="str">
        <f t="shared" si="10"/>
        <v>CLXXVII</v>
      </c>
      <c r="G179" s="14"/>
      <c r="H179" s="14"/>
      <c r="I179" s="3"/>
      <c r="J179" s="3"/>
      <c r="K179" s="3"/>
      <c r="L179" s="3"/>
      <c r="M179" s="3"/>
      <c r="N179" s="3"/>
      <c r="O179" s="3"/>
      <c r="P179" s="3"/>
      <c r="Q179" s="3"/>
    </row>
    <row r="180" spans="1:17">
      <c r="A180" s="3">
        <v>178</v>
      </c>
      <c r="B180" s="3" t="str">
        <f t="shared" si="11"/>
        <v>B2</v>
      </c>
      <c r="C180" s="3" t="str">
        <f t="shared" si="8"/>
        <v>10110010</v>
      </c>
      <c r="D180" s="3" t="str">
        <f t="shared" si="9"/>
        <v>00000262</v>
      </c>
      <c r="E180" s="13">
        <v>1203</v>
      </c>
      <c r="F180" s="8" t="str">
        <f t="shared" si="10"/>
        <v>CLXXVIII</v>
      </c>
      <c r="G180" s="14"/>
      <c r="H180" s="14"/>
      <c r="I180" s="3"/>
      <c r="J180" s="3"/>
      <c r="K180" s="3"/>
      <c r="L180" s="3"/>
      <c r="M180" s="3"/>
      <c r="N180" s="3"/>
      <c r="O180" s="3"/>
      <c r="P180" s="3"/>
      <c r="Q180" s="3"/>
    </row>
    <row r="181" spans="1:17">
      <c r="A181" s="3">
        <v>179</v>
      </c>
      <c r="B181" s="3" t="str">
        <f t="shared" si="11"/>
        <v>B3</v>
      </c>
      <c r="C181" s="3" t="str">
        <f t="shared" si="8"/>
        <v>10110011</v>
      </c>
      <c r="D181" s="3" t="str">
        <f t="shared" si="9"/>
        <v>00000263</v>
      </c>
      <c r="E181" s="13">
        <v>1204</v>
      </c>
      <c r="F181" s="8" t="str">
        <f t="shared" si="10"/>
        <v>CLXXIX</v>
      </c>
      <c r="G181" s="14"/>
      <c r="H181" s="14"/>
      <c r="I181" s="3"/>
      <c r="J181" s="3"/>
      <c r="K181" s="3"/>
      <c r="L181" s="3"/>
      <c r="M181" s="3"/>
      <c r="N181" s="3"/>
      <c r="O181" s="3"/>
      <c r="P181" s="3"/>
      <c r="Q181" s="3"/>
    </row>
    <row r="182" spans="1:17">
      <c r="A182" s="3">
        <v>180</v>
      </c>
      <c r="B182" s="3" t="str">
        <f t="shared" si="11"/>
        <v>B4</v>
      </c>
      <c r="C182" s="3" t="str">
        <f t="shared" si="8"/>
        <v>10110100</v>
      </c>
      <c r="D182" s="3" t="str">
        <f t="shared" si="9"/>
        <v>00000264</v>
      </c>
      <c r="E182" s="13">
        <v>1210</v>
      </c>
      <c r="F182" s="8" t="str">
        <f t="shared" si="10"/>
        <v>CLXXX</v>
      </c>
      <c r="G182" s="14"/>
      <c r="H182" s="14"/>
      <c r="I182" s="3"/>
      <c r="J182" s="3"/>
      <c r="K182" s="3"/>
      <c r="L182" s="3"/>
      <c r="M182" s="3"/>
      <c r="N182" s="3"/>
      <c r="O182" s="3"/>
      <c r="P182" s="3"/>
      <c r="Q182" s="3"/>
    </row>
    <row r="183" spans="1:17">
      <c r="A183" s="3">
        <v>181</v>
      </c>
      <c r="B183" s="3" t="str">
        <f t="shared" si="11"/>
        <v>B5</v>
      </c>
      <c r="C183" s="3" t="str">
        <f t="shared" si="8"/>
        <v>10110101</v>
      </c>
      <c r="D183" s="3" t="str">
        <f t="shared" si="9"/>
        <v>00000265</v>
      </c>
      <c r="E183" s="13">
        <v>1211</v>
      </c>
      <c r="F183" s="8" t="str">
        <f t="shared" si="10"/>
        <v>CLXXXI</v>
      </c>
      <c r="G183" s="14"/>
      <c r="H183" s="14"/>
      <c r="I183" s="3"/>
      <c r="J183" s="3"/>
      <c r="K183" s="3"/>
      <c r="L183" s="3"/>
      <c r="M183" s="3"/>
      <c r="N183" s="3"/>
      <c r="O183" s="3"/>
      <c r="P183" s="3"/>
      <c r="Q183" s="3"/>
    </row>
    <row r="184" spans="1:17">
      <c r="A184" s="3">
        <v>182</v>
      </c>
      <c r="B184" s="3" t="str">
        <f t="shared" si="11"/>
        <v>B6</v>
      </c>
      <c r="C184" s="3" t="str">
        <f t="shared" si="8"/>
        <v>10110110</v>
      </c>
      <c r="D184" s="3" t="str">
        <f t="shared" si="9"/>
        <v>00000266</v>
      </c>
      <c r="E184" s="13">
        <v>1212</v>
      </c>
      <c r="F184" s="8" t="str">
        <f t="shared" si="10"/>
        <v>CLXXXII</v>
      </c>
      <c r="G184" s="14"/>
      <c r="H184" s="14"/>
      <c r="I184" s="3"/>
      <c r="J184" s="3"/>
      <c r="K184" s="3"/>
      <c r="L184" s="3"/>
      <c r="M184" s="3"/>
      <c r="N184" s="3"/>
      <c r="O184" s="3"/>
      <c r="P184" s="3"/>
      <c r="Q184" s="3"/>
    </row>
    <row r="185" spans="1:17">
      <c r="A185" s="3">
        <v>183</v>
      </c>
      <c r="B185" s="3" t="str">
        <f t="shared" si="11"/>
        <v>B7</v>
      </c>
      <c r="C185" s="3" t="str">
        <f t="shared" si="8"/>
        <v>10110111</v>
      </c>
      <c r="D185" s="3" t="str">
        <f t="shared" si="9"/>
        <v>00000267</v>
      </c>
      <c r="E185" s="13">
        <v>1213</v>
      </c>
      <c r="F185" s="8" t="str">
        <f t="shared" si="10"/>
        <v>CLXXXIII</v>
      </c>
      <c r="G185" s="14"/>
      <c r="H185" s="14"/>
      <c r="I185" s="3"/>
      <c r="J185" s="3"/>
      <c r="K185" s="3"/>
      <c r="L185" s="3"/>
      <c r="M185" s="3"/>
      <c r="N185" s="3"/>
      <c r="O185" s="3"/>
      <c r="P185" s="3"/>
      <c r="Q185" s="3"/>
    </row>
    <row r="186" spans="1:17">
      <c r="A186" s="3">
        <v>184</v>
      </c>
      <c r="B186" s="3" t="str">
        <f t="shared" si="11"/>
        <v>B8</v>
      </c>
      <c r="C186" s="3" t="str">
        <f t="shared" si="8"/>
        <v>10111000</v>
      </c>
      <c r="D186" s="3" t="str">
        <f t="shared" si="9"/>
        <v>00000270</v>
      </c>
      <c r="E186" s="13">
        <v>1214</v>
      </c>
      <c r="F186" s="8" t="str">
        <f t="shared" si="10"/>
        <v>CLXXXIV</v>
      </c>
      <c r="G186" s="14"/>
      <c r="H186" s="14"/>
      <c r="I186" s="3"/>
      <c r="J186" s="3"/>
      <c r="K186" s="3"/>
      <c r="L186" s="3"/>
      <c r="M186" s="3"/>
      <c r="N186" s="3"/>
      <c r="O186" s="3"/>
      <c r="P186" s="3"/>
      <c r="Q186" s="3"/>
    </row>
    <row r="187" spans="1:17">
      <c r="A187" s="3">
        <v>185</v>
      </c>
      <c r="B187" s="3" t="str">
        <f t="shared" si="11"/>
        <v>B9</v>
      </c>
      <c r="C187" s="3" t="str">
        <f t="shared" si="8"/>
        <v>10111001</v>
      </c>
      <c r="D187" s="3" t="str">
        <f t="shared" si="9"/>
        <v>00000271</v>
      </c>
      <c r="E187" s="13">
        <v>1220</v>
      </c>
      <c r="F187" s="8" t="str">
        <f t="shared" si="10"/>
        <v>CLXXXV</v>
      </c>
      <c r="G187" s="14"/>
      <c r="H187" s="14"/>
      <c r="I187" s="3"/>
      <c r="J187" s="3"/>
      <c r="K187" s="3"/>
      <c r="L187" s="3"/>
      <c r="M187" s="3"/>
      <c r="N187" s="3"/>
      <c r="O187" s="3"/>
      <c r="P187" s="3"/>
      <c r="Q187" s="3"/>
    </row>
    <row r="188" spans="1:17">
      <c r="A188" s="3">
        <v>186</v>
      </c>
      <c r="B188" s="3" t="str">
        <f t="shared" si="11"/>
        <v>BA</v>
      </c>
      <c r="C188" s="3" t="str">
        <f t="shared" si="8"/>
        <v>10111010</v>
      </c>
      <c r="D188" s="3" t="str">
        <f t="shared" si="9"/>
        <v>00000272</v>
      </c>
      <c r="E188" s="13">
        <v>1221</v>
      </c>
      <c r="F188" s="8" t="str">
        <f t="shared" si="10"/>
        <v>CLXXXVI</v>
      </c>
      <c r="G188" s="14"/>
      <c r="H188" s="14"/>
      <c r="I188" s="3"/>
      <c r="J188" s="3"/>
      <c r="K188" s="3"/>
      <c r="L188" s="3"/>
      <c r="M188" s="3"/>
      <c r="N188" s="3"/>
      <c r="O188" s="3"/>
      <c r="P188" s="3"/>
      <c r="Q188" s="3"/>
    </row>
    <row r="189" spans="1:17">
      <c r="A189" s="3">
        <v>187</v>
      </c>
      <c r="B189" s="3" t="str">
        <f t="shared" si="11"/>
        <v>BB</v>
      </c>
      <c r="C189" s="3" t="str">
        <f t="shared" si="8"/>
        <v>10111011</v>
      </c>
      <c r="D189" s="3" t="str">
        <f t="shared" si="9"/>
        <v>00000273</v>
      </c>
      <c r="E189" s="13">
        <v>1222</v>
      </c>
      <c r="F189" s="8" t="str">
        <f t="shared" si="10"/>
        <v>CLXXXVII</v>
      </c>
      <c r="G189" s="14"/>
      <c r="H189" s="14"/>
      <c r="I189" s="3"/>
      <c r="J189" s="3"/>
      <c r="K189" s="3"/>
      <c r="L189" s="3"/>
      <c r="M189" s="3"/>
      <c r="N189" s="3"/>
      <c r="O189" s="3"/>
      <c r="P189" s="3"/>
      <c r="Q189" s="3"/>
    </row>
    <row r="190" spans="1:17" ht="30">
      <c r="A190" s="3">
        <v>188</v>
      </c>
      <c r="B190" s="3" t="str">
        <f t="shared" si="11"/>
        <v>BC</v>
      </c>
      <c r="C190" s="3" t="str">
        <f t="shared" si="8"/>
        <v>10111100</v>
      </c>
      <c r="D190" s="3" t="str">
        <f t="shared" si="9"/>
        <v>00000274</v>
      </c>
      <c r="E190" s="13">
        <v>1223</v>
      </c>
      <c r="F190" s="8" t="str">
        <f t="shared" si="10"/>
        <v>CLXXXVIII</v>
      </c>
      <c r="G190" s="14" t="s">
        <v>400</v>
      </c>
      <c r="H190" s="14" t="s">
        <v>400</v>
      </c>
      <c r="I190" s="3"/>
      <c r="J190" s="3"/>
      <c r="K190" s="3"/>
      <c r="L190" s="3"/>
      <c r="M190" s="3"/>
      <c r="N190" s="3"/>
      <c r="O190" s="3"/>
      <c r="P190" s="3"/>
      <c r="Q190" s="3"/>
    </row>
    <row r="191" spans="1:17" ht="30">
      <c r="A191" s="3">
        <v>189</v>
      </c>
      <c r="B191" s="3" t="str">
        <f t="shared" si="11"/>
        <v>BD</v>
      </c>
      <c r="C191" s="3" t="str">
        <f t="shared" si="8"/>
        <v>10111101</v>
      </c>
      <c r="D191" s="3" t="str">
        <f t="shared" si="9"/>
        <v>00000275</v>
      </c>
      <c r="E191" s="13">
        <v>1224</v>
      </c>
      <c r="F191" s="8" t="str">
        <f t="shared" si="10"/>
        <v>CLXXXIX</v>
      </c>
      <c r="G191" s="14" t="s">
        <v>401</v>
      </c>
      <c r="H191" s="14" t="s">
        <v>401</v>
      </c>
      <c r="I191" s="3"/>
      <c r="J191" s="3"/>
      <c r="K191" s="3"/>
      <c r="L191" s="3"/>
      <c r="M191" s="3"/>
      <c r="N191" s="3"/>
      <c r="O191" s="3"/>
      <c r="P191" s="3"/>
      <c r="Q191" s="3"/>
    </row>
    <row r="192" spans="1:17">
      <c r="A192" s="3">
        <v>190</v>
      </c>
      <c r="B192" s="3" t="str">
        <f t="shared" si="11"/>
        <v>BE</v>
      </c>
      <c r="C192" s="3" t="str">
        <f t="shared" si="8"/>
        <v>10111110</v>
      </c>
      <c r="D192" s="3" t="str">
        <f t="shared" si="9"/>
        <v>00000276</v>
      </c>
      <c r="E192" s="13">
        <v>1230</v>
      </c>
      <c r="F192" s="8" t="str">
        <f t="shared" si="10"/>
        <v>CXC</v>
      </c>
      <c r="G192" s="14"/>
      <c r="H192" s="14"/>
      <c r="I192" s="3"/>
      <c r="J192" s="3"/>
      <c r="K192" s="3"/>
      <c r="L192" s="3"/>
      <c r="M192" s="3"/>
      <c r="N192" s="3"/>
      <c r="O192" s="3"/>
      <c r="P192" s="3"/>
      <c r="Q192" s="3"/>
    </row>
    <row r="193" spans="1:17">
      <c r="A193" s="3">
        <v>191</v>
      </c>
      <c r="B193" s="3" t="str">
        <f t="shared" si="11"/>
        <v>BF</v>
      </c>
      <c r="C193" s="3" t="str">
        <f t="shared" si="8"/>
        <v>10111111</v>
      </c>
      <c r="D193" s="3" t="str">
        <f t="shared" si="9"/>
        <v>00000277</v>
      </c>
      <c r="E193" s="13">
        <v>1231</v>
      </c>
      <c r="F193" s="8" t="str">
        <f t="shared" si="10"/>
        <v>CXCI</v>
      </c>
      <c r="G193" s="14"/>
      <c r="H193" s="14"/>
      <c r="I193" s="3"/>
      <c r="J193" s="3"/>
      <c r="K193" s="3"/>
      <c r="L193" s="3"/>
      <c r="M193" s="3"/>
      <c r="N193" s="3"/>
      <c r="O193" s="3"/>
      <c r="P193" s="3"/>
      <c r="Q193" s="3"/>
    </row>
    <row r="194" spans="1:17" ht="30">
      <c r="A194" s="3">
        <v>192</v>
      </c>
      <c r="B194" s="3" t="str">
        <f t="shared" si="11"/>
        <v>C0</v>
      </c>
      <c r="C194" s="3" t="str">
        <f t="shared" si="8"/>
        <v>11000000</v>
      </c>
      <c r="D194" s="3" t="str">
        <f t="shared" si="9"/>
        <v>00000300</v>
      </c>
      <c r="E194" s="13">
        <v>1232</v>
      </c>
      <c r="F194" s="8" t="str">
        <f t="shared" si="10"/>
        <v>CXCII</v>
      </c>
      <c r="G194" s="14" t="s">
        <v>402</v>
      </c>
      <c r="H194" s="14" t="s">
        <v>402</v>
      </c>
      <c r="I194" s="3"/>
      <c r="J194" s="3"/>
      <c r="K194" s="3"/>
      <c r="L194" s="3">
        <v>1</v>
      </c>
      <c r="M194" s="3"/>
      <c r="N194" s="3"/>
      <c r="O194" s="3"/>
      <c r="P194" s="3"/>
      <c r="Q194" s="3"/>
    </row>
    <row r="195" spans="1:17" ht="30">
      <c r="A195" s="3">
        <v>193</v>
      </c>
      <c r="B195" s="3" t="str">
        <f t="shared" si="11"/>
        <v>C1</v>
      </c>
      <c r="C195" s="3" t="str">
        <f t="shared" ref="C195:C257" si="12">DEC2BIN(A195,8)</f>
        <v>11000001</v>
      </c>
      <c r="D195" s="3" t="str">
        <f t="shared" ref="D195:D257" si="13">DEC2OCT(A195,8)</f>
        <v>00000301</v>
      </c>
      <c r="E195" s="13">
        <v>1233</v>
      </c>
      <c r="F195" s="8" t="str">
        <f t="shared" ref="F195:F257" si="14">ROMAN(A195)</f>
        <v>CXCIII</v>
      </c>
      <c r="G195" s="14" t="s">
        <v>403</v>
      </c>
      <c r="H195" s="14" t="s">
        <v>403</v>
      </c>
      <c r="I195" s="3"/>
      <c r="J195" s="3"/>
      <c r="K195" s="3"/>
      <c r="L195" s="3">
        <v>1</v>
      </c>
      <c r="M195" s="3"/>
      <c r="N195" s="3"/>
      <c r="O195" s="3"/>
      <c r="P195" s="3"/>
      <c r="Q195" s="3"/>
    </row>
    <row r="196" spans="1:17" ht="30">
      <c r="A196" s="3">
        <v>194</v>
      </c>
      <c r="B196" s="3" t="str">
        <f t="shared" ref="B196:B257" si="15">DEC2HEX(A196,2)</f>
        <v>C2</v>
      </c>
      <c r="C196" s="3" t="str">
        <f t="shared" si="12"/>
        <v>11000010</v>
      </c>
      <c r="D196" s="3" t="str">
        <f t="shared" si="13"/>
        <v>00000302</v>
      </c>
      <c r="E196" s="13">
        <v>1234</v>
      </c>
      <c r="F196" s="8" t="str">
        <f t="shared" si="14"/>
        <v>CXCIV</v>
      </c>
      <c r="G196" s="14" t="s">
        <v>404</v>
      </c>
      <c r="H196" s="14" t="s">
        <v>404</v>
      </c>
      <c r="I196" s="3">
        <v>1</v>
      </c>
      <c r="J196" s="3">
        <v>1</v>
      </c>
      <c r="K196" s="3">
        <v>1</v>
      </c>
      <c r="L196" s="3">
        <v>1</v>
      </c>
      <c r="M196" s="3">
        <v>1</v>
      </c>
      <c r="N196" s="3"/>
      <c r="O196" s="3"/>
      <c r="P196" s="3"/>
      <c r="Q196" s="3"/>
    </row>
    <row r="197" spans="1:17" ht="30">
      <c r="A197" s="3">
        <v>195</v>
      </c>
      <c r="B197" s="3" t="str">
        <f t="shared" si="15"/>
        <v>C3</v>
      </c>
      <c r="C197" s="3" t="str">
        <f t="shared" si="12"/>
        <v>11000011</v>
      </c>
      <c r="D197" s="3" t="str">
        <f t="shared" si="13"/>
        <v>00000303</v>
      </c>
      <c r="E197" s="13">
        <v>1240</v>
      </c>
      <c r="F197" s="8" t="str">
        <f t="shared" si="14"/>
        <v>CXCV</v>
      </c>
      <c r="G197" s="14" t="s">
        <v>405</v>
      </c>
      <c r="H197" s="14" t="s">
        <v>405</v>
      </c>
      <c r="I197" s="3"/>
      <c r="J197" s="3"/>
      <c r="K197" s="3"/>
      <c r="L197" s="3">
        <v>1</v>
      </c>
      <c r="M197" s="3"/>
      <c r="N197" s="3"/>
      <c r="O197" s="3"/>
      <c r="P197" s="3"/>
      <c r="Q197" s="3"/>
    </row>
    <row r="198" spans="1:17" ht="30">
      <c r="A198" s="3">
        <v>196</v>
      </c>
      <c r="B198" s="3" t="str">
        <f t="shared" si="15"/>
        <v>C4</v>
      </c>
      <c r="C198" s="3" t="str">
        <f t="shared" si="12"/>
        <v>11000100</v>
      </c>
      <c r="D198" s="3" t="str">
        <f t="shared" si="13"/>
        <v>00000304</v>
      </c>
      <c r="E198" s="13">
        <v>1241</v>
      </c>
      <c r="F198" s="8" t="str">
        <f t="shared" si="14"/>
        <v>CXCVI</v>
      </c>
      <c r="G198" s="14" t="s">
        <v>406</v>
      </c>
      <c r="H198" s="14" t="s">
        <v>406</v>
      </c>
      <c r="I198" s="3">
        <v>1</v>
      </c>
      <c r="J198" s="3">
        <v>1</v>
      </c>
      <c r="K198" s="3">
        <v>1</v>
      </c>
      <c r="L198" s="3">
        <v>1</v>
      </c>
      <c r="M198" s="3">
        <v>1</v>
      </c>
      <c r="N198" s="3"/>
      <c r="O198" s="3"/>
      <c r="P198" s="3"/>
      <c r="Q198" s="3"/>
    </row>
    <row r="199" spans="1:17">
      <c r="A199" s="3">
        <v>197</v>
      </c>
      <c r="B199" s="3" t="str">
        <f t="shared" si="15"/>
        <v>C5</v>
      </c>
      <c r="C199" s="3" t="str">
        <f t="shared" si="12"/>
        <v>11000101</v>
      </c>
      <c r="D199" s="3" t="str">
        <f t="shared" si="13"/>
        <v>00000305</v>
      </c>
      <c r="E199" s="13">
        <v>1242</v>
      </c>
      <c r="F199" s="8" t="str">
        <f t="shared" si="14"/>
        <v>CXCVII</v>
      </c>
      <c r="G199" s="14"/>
      <c r="H199" s="14"/>
      <c r="I199" s="3"/>
      <c r="J199" s="3"/>
      <c r="K199" s="3"/>
      <c r="L199" s="3"/>
      <c r="M199" s="3"/>
      <c r="N199" s="3"/>
      <c r="O199" s="3"/>
      <c r="P199" s="3"/>
      <c r="Q199" s="3"/>
    </row>
    <row r="200" spans="1:17" ht="30">
      <c r="A200" s="3">
        <v>198</v>
      </c>
      <c r="B200" s="3" t="str">
        <f t="shared" si="15"/>
        <v>C6</v>
      </c>
      <c r="C200" s="3" t="str">
        <f t="shared" si="12"/>
        <v>11000110</v>
      </c>
      <c r="D200" s="3" t="str">
        <f t="shared" si="13"/>
        <v>00000306</v>
      </c>
      <c r="E200" s="13">
        <v>1243</v>
      </c>
      <c r="F200" s="8" t="str">
        <f t="shared" si="14"/>
        <v>CXCVIII</v>
      </c>
      <c r="G200" s="14" t="s">
        <v>407</v>
      </c>
      <c r="H200" s="14" t="s">
        <v>407</v>
      </c>
      <c r="I200" s="3">
        <v>1</v>
      </c>
      <c r="J200" s="3">
        <v>1</v>
      </c>
      <c r="K200" s="3">
        <v>1</v>
      </c>
      <c r="L200" s="3">
        <v>1</v>
      </c>
      <c r="M200" s="3">
        <v>1</v>
      </c>
      <c r="N200" s="3"/>
      <c r="O200" s="3"/>
      <c r="P200" s="3"/>
      <c r="Q200" s="3"/>
    </row>
    <row r="201" spans="1:17" ht="30">
      <c r="A201" s="3">
        <v>199</v>
      </c>
      <c r="B201" s="3" t="str">
        <f t="shared" si="15"/>
        <v>C7</v>
      </c>
      <c r="C201" s="3" t="str">
        <f t="shared" si="12"/>
        <v>11000111</v>
      </c>
      <c r="D201" s="3" t="str">
        <f t="shared" si="13"/>
        <v>00000307</v>
      </c>
      <c r="E201" s="13">
        <v>1244</v>
      </c>
      <c r="F201" s="8" t="str">
        <f t="shared" si="14"/>
        <v>CXCIX</v>
      </c>
      <c r="G201" s="14" t="s">
        <v>408</v>
      </c>
      <c r="H201" s="14" t="s">
        <v>408</v>
      </c>
      <c r="I201" s="3"/>
      <c r="J201" s="3"/>
      <c r="K201" s="3"/>
      <c r="L201" s="3">
        <v>1</v>
      </c>
      <c r="M201" s="3"/>
      <c r="N201" s="3"/>
      <c r="O201" s="3"/>
      <c r="P201" s="3"/>
      <c r="Q201" s="3"/>
    </row>
    <row r="202" spans="1:17" ht="30">
      <c r="A202" s="3">
        <v>200</v>
      </c>
      <c r="B202" s="3" t="str">
        <f t="shared" si="15"/>
        <v>C8</v>
      </c>
      <c r="C202" s="3" t="str">
        <f t="shared" si="12"/>
        <v>11001000</v>
      </c>
      <c r="D202" s="3" t="str">
        <f t="shared" si="13"/>
        <v>00000310</v>
      </c>
      <c r="E202" s="13">
        <v>1300</v>
      </c>
      <c r="F202" s="8" t="str">
        <f t="shared" si="14"/>
        <v>CC</v>
      </c>
      <c r="G202" s="14" t="s">
        <v>409</v>
      </c>
      <c r="H202" s="14" t="s">
        <v>409</v>
      </c>
      <c r="I202" s="3">
        <v>1</v>
      </c>
      <c r="J202" s="3">
        <v>1</v>
      </c>
      <c r="K202" s="3">
        <v>1</v>
      </c>
      <c r="L202" s="3">
        <v>1</v>
      </c>
      <c r="M202" s="3">
        <v>1</v>
      </c>
      <c r="N202" s="3"/>
      <c r="O202" s="3"/>
      <c r="P202" s="3"/>
      <c r="Q202" s="3"/>
    </row>
    <row r="203" spans="1:17" ht="30">
      <c r="A203" s="3">
        <v>201</v>
      </c>
      <c r="B203" s="3" t="str">
        <f t="shared" si="15"/>
        <v>C9</v>
      </c>
      <c r="C203" s="3" t="str">
        <f t="shared" si="12"/>
        <v>11001001</v>
      </c>
      <c r="D203" s="3" t="str">
        <f t="shared" si="13"/>
        <v>00000311</v>
      </c>
      <c r="E203" s="13">
        <v>1301</v>
      </c>
      <c r="F203" s="8" t="str">
        <f t="shared" si="14"/>
        <v>CCI</v>
      </c>
      <c r="G203" s="14" t="s">
        <v>410</v>
      </c>
      <c r="H203" s="14" t="s">
        <v>410</v>
      </c>
      <c r="I203" s="3"/>
      <c r="J203" s="3"/>
      <c r="K203" s="3"/>
      <c r="L203" s="3">
        <v>1</v>
      </c>
      <c r="M203" s="3"/>
      <c r="N203" s="3"/>
      <c r="O203" s="3"/>
      <c r="P203" s="3"/>
      <c r="Q203" s="3"/>
    </row>
    <row r="204" spans="1:17" ht="30">
      <c r="A204" s="3">
        <v>202</v>
      </c>
      <c r="B204" s="3" t="str">
        <f t="shared" si="15"/>
        <v>CA</v>
      </c>
      <c r="C204" s="3" t="str">
        <f t="shared" si="12"/>
        <v>11001010</v>
      </c>
      <c r="D204" s="3" t="str">
        <f t="shared" si="13"/>
        <v>00000312</v>
      </c>
      <c r="E204" s="13">
        <v>1302</v>
      </c>
      <c r="F204" s="8" t="str">
        <f t="shared" si="14"/>
        <v>CCII</v>
      </c>
      <c r="G204" s="14" t="s">
        <v>411</v>
      </c>
      <c r="H204" s="14" t="s">
        <v>411</v>
      </c>
      <c r="I204" s="3">
        <v>1</v>
      </c>
      <c r="J204" s="3">
        <v>1</v>
      </c>
      <c r="K204" s="3">
        <v>1</v>
      </c>
      <c r="L204" s="3">
        <v>1</v>
      </c>
      <c r="M204" s="3">
        <v>1</v>
      </c>
      <c r="N204" s="3"/>
      <c r="O204" s="3"/>
      <c r="P204" s="3"/>
      <c r="Q204" s="3"/>
    </row>
    <row r="205" spans="1:17" ht="30">
      <c r="A205" s="3">
        <v>203</v>
      </c>
      <c r="B205" s="3" t="str">
        <f t="shared" si="15"/>
        <v>CB</v>
      </c>
      <c r="C205" s="3" t="str">
        <f t="shared" si="12"/>
        <v>11001011</v>
      </c>
      <c r="D205" s="3" t="str">
        <f t="shared" si="13"/>
        <v>00000313</v>
      </c>
      <c r="E205" s="13">
        <v>1303</v>
      </c>
      <c r="F205" s="8" t="str">
        <f t="shared" si="14"/>
        <v>CCIII</v>
      </c>
      <c r="G205" s="14" t="s">
        <v>412</v>
      </c>
      <c r="H205" s="14" t="s">
        <v>412</v>
      </c>
      <c r="I205" s="3">
        <v>1</v>
      </c>
      <c r="J205" s="3">
        <v>1</v>
      </c>
      <c r="K205" s="3">
        <v>1</v>
      </c>
      <c r="L205" s="3">
        <v>1</v>
      </c>
      <c r="M205" s="3">
        <v>1</v>
      </c>
      <c r="N205" s="3"/>
      <c r="O205" s="3"/>
      <c r="P205" s="3"/>
      <c r="Q205" s="3"/>
    </row>
    <row r="206" spans="1:17" ht="30">
      <c r="A206" s="3">
        <v>204</v>
      </c>
      <c r="B206" s="3" t="str">
        <f t="shared" si="15"/>
        <v>CC</v>
      </c>
      <c r="C206" s="3" t="str">
        <f t="shared" si="12"/>
        <v>11001100</v>
      </c>
      <c r="D206" s="3" t="str">
        <f t="shared" si="13"/>
        <v>00000314</v>
      </c>
      <c r="E206" s="13">
        <v>1304</v>
      </c>
      <c r="F206" s="8" t="str">
        <f t="shared" si="14"/>
        <v>CCIV</v>
      </c>
      <c r="G206" s="14" t="s">
        <v>413</v>
      </c>
      <c r="H206" s="14" t="s">
        <v>413</v>
      </c>
      <c r="I206" s="3">
        <v>1</v>
      </c>
      <c r="J206" s="3">
        <v>1</v>
      </c>
      <c r="K206" s="3">
        <v>1</v>
      </c>
      <c r="L206" s="3">
        <v>1</v>
      </c>
      <c r="M206" s="3">
        <v>1</v>
      </c>
      <c r="N206" s="3"/>
      <c r="O206" s="3"/>
      <c r="P206" s="3"/>
      <c r="Q206" s="3"/>
    </row>
    <row r="207" spans="1:17">
      <c r="A207" s="3">
        <v>205</v>
      </c>
      <c r="B207" s="3" t="str">
        <f t="shared" si="15"/>
        <v>CD</v>
      </c>
      <c r="C207" s="3" t="str">
        <f t="shared" si="12"/>
        <v>11001101</v>
      </c>
      <c r="D207" s="3" t="str">
        <f t="shared" si="13"/>
        <v>00000315</v>
      </c>
      <c r="E207" s="13">
        <v>1310</v>
      </c>
      <c r="F207" s="8" t="str">
        <f t="shared" si="14"/>
        <v>CCV</v>
      </c>
      <c r="G207" s="14"/>
      <c r="H207" s="14"/>
      <c r="I207" s="3"/>
      <c r="J207" s="3"/>
      <c r="K207" s="3"/>
      <c r="L207" s="3"/>
      <c r="M207" s="3"/>
      <c r="N207" s="3"/>
      <c r="O207" s="3"/>
      <c r="P207" s="3"/>
      <c r="Q207" s="3"/>
    </row>
    <row r="208" spans="1:17" ht="30">
      <c r="A208" s="3">
        <v>206</v>
      </c>
      <c r="B208" s="3" t="str">
        <f t="shared" si="15"/>
        <v>CE</v>
      </c>
      <c r="C208" s="3" t="str">
        <f t="shared" si="12"/>
        <v>11001110</v>
      </c>
      <c r="D208" s="3" t="str">
        <f t="shared" si="13"/>
        <v>00000316</v>
      </c>
      <c r="E208" s="13">
        <v>1311</v>
      </c>
      <c r="F208" s="8" t="str">
        <f t="shared" si="14"/>
        <v>CCVI</v>
      </c>
      <c r="G208" s="14" t="s">
        <v>414</v>
      </c>
      <c r="H208" s="14" t="s">
        <v>414</v>
      </c>
      <c r="I208" s="3">
        <v>1</v>
      </c>
      <c r="J208" s="3">
        <v>1</v>
      </c>
      <c r="K208" s="3">
        <v>1</v>
      </c>
      <c r="L208" s="3">
        <v>1</v>
      </c>
      <c r="M208" s="3">
        <v>1</v>
      </c>
      <c r="N208" s="3"/>
      <c r="O208" s="3"/>
      <c r="P208" s="3"/>
      <c r="Q208" s="3"/>
    </row>
    <row r="209" spans="1:17">
      <c r="A209" s="3">
        <v>207</v>
      </c>
      <c r="B209" s="3" t="str">
        <f t="shared" si="15"/>
        <v>CF</v>
      </c>
      <c r="C209" s="3" t="str">
        <f t="shared" si="12"/>
        <v>11001111</v>
      </c>
      <c r="D209" s="3" t="str">
        <f t="shared" si="13"/>
        <v>00000317</v>
      </c>
      <c r="E209" s="13">
        <v>1312</v>
      </c>
      <c r="F209" s="8" t="str">
        <f t="shared" si="14"/>
        <v>CCVII</v>
      </c>
      <c r="G209" s="14"/>
      <c r="H209" s="14"/>
      <c r="I209" s="3"/>
      <c r="J209" s="3"/>
      <c r="K209" s="3"/>
      <c r="L209" s="3"/>
      <c r="M209" s="3"/>
      <c r="N209" s="3"/>
      <c r="O209" s="3"/>
      <c r="P209" s="3"/>
      <c r="Q209" s="3"/>
    </row>
    <row r="210" spans="1:17" ht="30">
      <c r="A210" s="3">
        <v>208</v>
      </c>
      <c r="B210" s="3" t="str">
        <f t="shared" si="15"/>
        <v>D0</v>
      </c>
      <c r="C210" s="3" t="str">
        <f t="shared" si="12"/>
        <v>11010000</v>
      </c>
      <c r="D210" s="3" t="str">
        <f t="shared" si="13"/>
        <v>00000320</v>
      </c>
      <c r="E210" s="13">
        <v>1313</v>
      </c>
      <c r="F210" s="8" t="str">
        <f t="shared" si="14"/>
        <v>CCVIII</v>
      </c>
      <c r="G210" s="14" t="s">
        <v>415</v>
      </c>
      <c r="H210" s="14" t="s">
        <v>415</v>
      </c>
      <c r="I210" s="3">
        <v>1</v>
      </c>
      <c r="J210" s="3">
        <v>1</v>
      </c>
      <c r="K210" s="3">
        <v>1</v>
      </c>
      <c r="L210" s="3">
        <v>1</v>
      </c>
      <c r="M210" s="3">
        <v>1</v>
      </c>
      <c r="N210" s="3"/>
      <c r="O210" s="3"/>
      <c r="P210" s="3"/>
      <c r="Q210" s="3"/>
    </row>
    <row r="211" spans="1:17" ht="30">
      <c r="A211" s="3">
        <v>209</v>
      </c>
      <c r="B211" s="3" t="str">
        <f t="shared" si="15"/>
        <v>D1</v>
      </c>
      <c r="C211" s="3" t="str">
        <f t="shared" si="12"/>
        <v>11010001</v>
      </c>
      <c r="D211" s="3" t="str">
        <f t="shared" si="13"/>
        <v>00000321</v>
      </c>
      <c r="E211" s="13">
        <v>1314</v>
      </c>
      <c r="F211" s="8" t="str">
        <f t="shared" si="14"/>
        <v>CCIX</v>
      </c>
      <c r="G211" s="14" t="s">
        <v>416</v>
      </c>
      <c r="H211" s="14" t="s">
        <v>416</v>
      </c>
      <c r="I211" s="3">
        <v>1</v>
      </c>
      <c r="J211" s="3">
        <v>1</v>
      </c>
      <c r="K211" s="3">
        <v>1</v>
      </c>
      <c r="L211" s="3">
        <v>1</v>
      </c>
      <c r="M211" s="3">
        <v>1</v>
      </c>
      <c r="N211" s="3"/>
      <c r="O211" s="3"/>
      <c r="P211" s="3"/>
      <c r="Q211" s="3"/>
    </row>
    <row r="212" spans="1:17" ht="30">
      <c r="A212" s="3">
        <v>210</v>
      </c>
      <c r="B212" s="3" t="str">
        <f t="shared" si="15"/>
        <v>D2</v>
      </c>
      <c r="C212" s="3" t="str">
        <f t="shared" si="12"/>
        <v>11010010</v>
      </c>
      <c r="D212" s="3" t="str">
        <f t="shared" si="13"/>
        <v>00000322</v>
      </c>
      <c r="E212" s="13">
        <v>1320</v>
      </c>
      <c r="F212" s="8" t="str">
        <f t="shared" si="14"/>
        <v>CCX</v>
      </c>
      <c r="G212" s="14" t="s">
        <v>417</v>
      </c>
      <c r="H212" s="14" t="s">
        <v>417</v>
      </c>
      <c r="I212" s="3">
        <v>1</v>
      </c>
      <c r="J212" s="3">
        <v>1</v>
      </c>
      <c r="K212" s="3">
        <v>1</v>
      </c>
      <c r="L212" s="3">
        <v>1</v>
      </c>
      <c r="M212" s="3">
        <v>1</v>
      </c>
      <c r="N212" s="3"/>
      <c r="O212" s="3"/>
      <c r="P212" s="3"/>
      <c r="Q212" s="3"/>
    </row>
    <row r="213" spans="1:17" ht="30">
      <c r="A213" s="3">
        <v>211</v>
      </c>
      <c r="B213" s="3" t="str">
        <f t="shared" si="15"/>
        <v>D3</v>
      </c>
      <c r="C213" s="3" t="str">
        <f t="shared" si="12"/>
        <v>11010011</v>
      </c>
      <c r="D213" s="3" t="str">
        <f t="shared" si="13"/>
        <v>00000323</v>
      </c>
      <c r="E213" s="13">
        <v>1321</v>
      </c>
      <c r="F213" s="8" t="str">
        <f t="shared" si="14"/>
        <v>CCXI</v>
      </c>
      <c r="G213" s="14" t="s">
        <v>418</v>
      </c>
      <c r="H213" s="14" t="s">
        <v>418</v>
      </c>
      <c r="I213" s="3">
        <v>1</v>
      </c>
      <c r="J213" s="3">
        <v>1</v>
      </c>
      <c r="K213" s="3">
        <v>1</v>
      </c>
      <c r="L213" s="3">
        <v>1</v>
      </c>
      <c r="M213" s="3">
        <v>1</v>
      </c>
      <c r="N213" s="3"/>
      <c r="O213" s="3"/>
      <c r="P213" s="3"/>
      <c r="Q213" s="3"/>
    </row>
    <row r="214" spans="1:17" ht="30">
      <c r="A214" s="3">
        <v>212</v>
      </c>
      <c r="B214" s="3" t="str">
        <f t="shared" si="15"/>
        <v>D4</v>
      </c>
      <c r="C214" s="3" t="str">
        <f t="shared" si="12"/>
        <v>11010100</v>
      </c>
      <c r="D214" s="3" t="str">
        <f t="shared" si="13"/>
        <v>00000324</v>
      </c>
      <c r="E214" s="13">
        <v>1322</v>
      </c>
      <c r="F214" s="8" t="str">
        <f t="shared" si="14"/>
        <v>CCXII</v>
      </c>
      <c r="G214" s="14" t="s">
        <v>419</v>
      </c>
      <c r="H214" s="14" t="s">
        <v>419</v>
      </c>
      <c r="I214" s="3">
        <v>1</v>
      </c>
      <c r="J214" s="3">
        <v>1</v>
      </c>
      <c r="K214" s="3">
        <v>1</v>
      </c>
      <c r="L214" s="3">
        <v>1</v>
      </c>
      <c r="M214" s="3">
        <v>1</v>
      </c>
      <c r="N214" s="3"/>
      <c r="O214" s="3"/>
      <c r="P214" s="3"/>
      <c r="Q214" s="3"/>
    </row>
    <row r="215" spans="1:17" ht="30">
      <c r="A215" s="3">
        <v>213</v>
      </c>
      <c r="B215" s="3" t="str">
        <f t="shared" si="15"/>
        <v>D5</v>
      </c>
      <c r="C215" s="3" t="str">
        <f t="shared" si="12"/>
        <v>11010101</v>
      </c>
      <c r="D215" s="3" t="str">
        <f t="shared" si="13"/>
        <v>00000325</v>
      </c>
      <c r="E215" s="13">
        <v>1323</v>
      </c>
      <c r="F215" s="8" t="str">
        <f t="shared" si="14"/>
        <v>CCXIII</v>
      </c>
      <c r="G215" s="14" t="s">
        <v>420</v>
      </c>
      <c r="H215" s="14" t="s">
        <v>420</v>
      </c>
      <c r="I215" s="3">
        <v>1</v>
      </c>
      <c r="J215" s="3">
        <v>1</v>
      </c>
      <c r="K215" s="3">
        <v>1</v>
      </c>
      <c r="L215" s="3">
        <v>1</v>
      </c>
      <c r="M215" s="3">
        <v>1</v>
      </c>
      <c r="N215" s="3"/>
      <c r="O215" s="3"/>
      <c r="P215" s="3"/>
      <c r="Q215" s="3"/>
    </row>
    <row r="216" spans="1:17" ht="30">
      <c r="A216" s="3">
        <v>214</v>
      </c>
      <c r="B216" s="3" t="str">
        <f t="shared" si="15"/>
        <v>D6</v>
      </c>
      <c r="C216" s="3" t="str">
        <f t="shared" si="12"/>
        <v>11010110</v>
      </c>
      <c r="D216" s="3" t="str">
        <f t="shared" si="13"/>
        <v>00000326</v>
      </c>
      <c r="E216" s="13">
        <v>1324</v>
      </c>
      <c r="F216" s="8" t="str">
        <f t="shared" si="14"/>
        <v>CCXIV</v>
      </c>
      <c r="G216" s="14" t="s">
        <v>421</v>
      </c>
      <c r="H216" s="14" t="s">
        <v>421</v>
      </c>
      <c r="I216" s="3">
        <v>1</v>
      </c>
      <c r="J216" s="3">
        <v>1</v>
      </c>
      <c r="K216" s="3">
        <v>1</v>
      </c>
      <c r="L216" s="3">
        <v>1</v>
      </c>
      <c r="M216" s="3">
        <v>1</v>
      </c>
      <c r="N216" s="3"/>
      <c r="O216" s="3"/>
      <c r="P216" s="3"/>
      <c r="Q216" s="3"/>
    </row>
    <row r="217" spans="1:17" ht="30">
      <c r="A217" s="3">
        <v>215</v>
      </c>
      <c r="B217" s="3" t="str">
        <f t="shared" si="15"/>
        <v>D7</v>
      </c>
      <c r="C217" s="3" t="str">
        <f t="shared" si="12"/>
        <v>11010111</v>
      </c>
      <c r="D217" s="3" t="str">
        <f t="shared" si="13"/>
        <v>00000327</v>
      </c>
      <c r="E217" s="13">
        <v>1330</v>
      </c>
      <c r="F217" s="8" t="str">
        <f t="shared" si="14"/>
        <v>CCXV</v>
      </c>
      <c r="G217" s="14" t="s">
        <v>422</v>
      </c>
      <c r="H217" s="14" t="s">
        <v>422</v>
      </c>
      <c r="I217" s="3">
        <v>1</v>
      </c>
      <c r="J217" s="3">
        <v>1</v>
      </c>
      <c r="K217" s="3">
        <v>1</v>
      </c>
      <c r="L217" s="3">
        <v>1</v>
      </c>
      <c r="M217" s="3">
        <v>1</v>
      </c>
      <c r="N217" s="3"/>
      <c r="O217" s="3"/>
      <c r="P217" s="3"/>
      <c r="Q217" s="3"/>
    </row>
    <row r="218" spans="1:17" ht="30">
      <c r="A218" s="3">
        <v>216</v>
      </c>
      <c r="B218" s="3" t="str">
        <f t="shared" si="15"/>
        <v>D8</v>
      </c>
      <c r="C218" s="3" t="str">
        <f t="shared" si="12"/>
        <v>11011000</v>
      </c>
      <c r="D218" s="3" t="str">
        <f t="shared" si="13"/>
        <v>00000330</v>
      </c>
      <c r="E218" s="13">
        <v>1331</v>
      </c>
      <c r="F218" s="8" t="str">
        <f t="shared" si="14"/>
        <v>CCXVI</v>
      </c>
      <c r="G218" s="14" t="s">
        <v>423</v>
      </c>
      <c r="H218" s="14" t="s">
        <v>423</v>
      </c>
      <c r="I218" s="3">
        <v>1</v>
      </c>
      <c r="J218" s="3">
        <v>1</v>
      </c>
      <c r="K218" s="3">
        <v>1</v>
      </c>
      <c r="L218" s="3">
        <v>1</v>
      </c>
      <c r="M218" s="3">
        <v>1</v>
      </c>
      <c r="N218" s="3"/>
      <c r="O218" s="3"/>
      <c r="P218" s="3"/>
      <c r="Q218" s="3"/>
    </row>
    <row r="219" spans="1:17" ht="30">
      <c r="A219" s="3">
        <v>217</v>
      </c>
      <c r="B219" s="3" t="str">
        <f t="shared" si="15"/>
        <v>D9</v>
      </c>
      <c r="C219" s="3" t="str">
        <f t="shared" si="12"/>
        <v>11011001</v>
      </c>
      <c r="D219" s="3" t="str">
        <f t="shared" si="13"/>
        <v>00000331</v>
      </c>
      <c r="E219" s="13">
        <v>1332</v>
      </c>
      <c r="F219" s="8" t="str">
        <f t="shared" si="14"/>
        <v>CCXVII</v>
      </c>
      <c r="G219" s="14" t="s">
        <v>424</v>
      </c>
      <c r="H219" s="14" t="s">
        <v>424</v>
      </c>
      <c r="I219" s="3">
        <v>1</v>
      </c>
      <c r="J219" s="3">
        <v>1</v>
      </c>
      <c r="K219" s="3">
        <v>1</v>
      </c>
      <c r="L219" s="3">
        <v>1</v>
      </c>
      <c r="M219" s="3">
        <v>1</v>
      </c>
      <c r="N219" s="3"/>
      <c r="O219" s="3"/>
      <c r="P219" s="3"/>
      <c r="Q219" s="3"/>
    </row>
    <row r="220" spans="1:17" ht="30">
      <c r="A220" s="3">
        <v>218</v>
      </c>
      <c r="B220" s="3" t="str">
        <f t="shared" si="15"/>
        <v>DA</v>
      </c>
      <c r="C220" s="3" t="str">
        <f t="shared" si="12"/>
        <v>11011010</v>
      </c>
      <c r="D220" s="3" t="str">
        <f t="shared" si="13"/>
        <v>00000332</v>
      </c>
      <c r="E220" s="13">
        <v>1333</v>
      </c>
      <c r="F220" s="8" t="str">
        <f t="shared" si="14"/>
        <v>CCXVIII</v>
      </c>
      <c r="G220" s="14" t="s">
        <v>425</v>
      </c>
      <c r="H220" s="14" t="s">
        <v>425</v>
      </c>
      <c r="I220" s="3">
        <v>1</v>
      </c>
      <c r="J220" s="3">
        <v>1</v>
      </c>
      <c r="K220" s="3">
        <v>1</v>
      </c>
      <c r="L220" s="3">
        <v>1</v>
      </c>
      <c r="M220" s="3">
        <v>1</v>
      </c>
      <c r="N220" s="3"/>
      <c r="O220" s="3"/>
      <c r="P220" s="3"/>
      <c r="Q220" s="3"/>
    </row>
    <row r="221" spans="1:17" ht="30">
      <c r="A221" s="3">
        <v>219</v>
      </c>
      <c r="B221" s="3" t="str">
        <f t="shared" si="15"/>
        <v>DB</v>
      </c>
      <c r="C221" s="3" t="str">
        <f t="shared" si="12"/>
        <v>11011011</v>
      </c>
      <c r="D221" s="3" t="str">
        <f t="shared" si="13"/>
        <v>00000333</v>
      </c>
      <c r="E221" s="13">
        <v>1334</v>
      </c>
      <c r="F221" s="8" t="str">
        <f t="shared" si="14"/>
        <v>CCXIX</v>
      </c>
      <c r="G221" s="14" t="s">
        <v>426</v>
      </c>
      <c r="H221" s="14" t="s">
        <v>426</v>
      </c>
      <c r="I221" s="3">
        <v>1</v>
      </c>
      <c r="J221" s="3">
        <v>1</v>
      </c>
      <c r="K221" s="3">
        <v>1</v>
      </c>
      <c r="L221" s="3">
        <v>1</v>
      </c>
      <c r="M221" s="3">
        <v>1</v>
      </c>
      <c r="N221" s="3"/>
      <c r="O221" s="3"/>
      <c r="P221" s="3"/>
      <c r="Q221" s="3"/>
    </row>
    <row r="222" spans="1:17" ht="30">
      <c r="A222" s="3">
        <v>220</v>
      </c>
      <c r="B222" s="3" t="str">
        <f t="shared" si="15"/>
        <v>DC</v>
      </c>
      <c r="C222" s="3" t="str">
        <f t="shared" si="12"/>
        <v>11011100</v>
      </c>
      <c r="D222" s="3" t="str">
        <f t="shared" si="13"/>
        <v>00000334</v>
      </c>
      <c r="E222" s="13">
        <v>1340</v>
      </c>
      <c r="F222" s="8" t="str">
        <f t="shared" si="14"/>
        <v>CCXX</v>
      </c>
      <c r="G222" s="14" t="s">
        <v>427</v>
      </c>
      <c r="H222" s="14" t="s">
        <v>427</v>
      </c>
      <c r="I222" s="3">
        <v>1</v>
      </c>
      <c r="J222" s="3">
        <v>1</v>
      </c>
      <c r="K222" s="3">
        <v>1</v>
      </c>
      <c r="L222" s="3">
        <v>1</v>
      </c>
      <c r="M222" s="3">
        <v>1</v>
      </c>
      <c r="N222" s="3"/>
      <c r="O222" s="3"/>
      <c r="P222" s="3"/>
      <c r="Q222" s="3"/>
    </row>
    <row r="223" spans="1:17" ht="30">
      <c r="A223" s="3">
        <v>221</v>
      </c>
      <c r="B223" s="3" t="str">
        <f t="shared" si="15"/>
        <v>DD</v>
      </c>
      <c r="C223" s="3" t="str">
        <f t="shared" si="12"/>
        <v>11011101</v>
      </c>
      <c r="D223" s="3" t="str">
        <f t="shared" si="13"/>
        <v>00000335</v>
      </c>
      <c r="E223" s="13">
        <v>1341</v>
      </c>
      <c r="F223" s="8" t="str">
        <f t="shared" si="14"/>
        <v>CCXXI</v>
      </c>
      <c r="G223" s="14" t="s">
        <v>428</v>
      </c>
      <c r="H223" s="14" t="s">
        <v>428</v>
      </c>
      <c r="I223" s="3">
        <v>1</v>
      </c>
      <c r="J223" s="3">
        <v>1</v>
      </c>
      <c r="K223" s="3">
        <v>1</v>
      </c>
      <c r="L223" s="3">
        <v>1</v>
      </c>
      <c r="M223" s="3">
        <v>1</v>
      </c>
      <c r="N223" s="3"/>
      <c r="O223" s="3"/>
      <c r="P223" s="3"/>
      <c r="Q223" s="3"/>
    </row>
    <row r="224" spans="1:17" ht="30">
      <c r="A224" s="3">
        <v>222</v>
      </c>
      <c r="B224" s="3" t="str">
        <f t="shared" si="15"/>
        <v>DE</v>
      </c>
      <c r="C224" s="3" t="str">
        <f t="shared" si="12"/>
        <v>11011110</v>
      </c>
      <c r="D224" s="3" t="str">
        <f t="shared" si="13"/>
        <v>00000336</v>
      </c>
      <c r="E224" s="13">
        <v>1342</v>
      </c>
      <c r="F224" s="8" t="str">
        <f t="shared" si="14"/>
        <v>CCXXII</v>
      </c>
      <c r="G224" s="14" t="s">
        <v>429</v>
      </c>
      <c r="H224" s="14" t="s">
        <v>429</v>
      </c>
      <c r="I224" s="3">
        <v>1</v>
      </c>
      <c r="J224" s="3">
        <v>1</v>
      </c>
      <c r="K224" s="3">
        <v>1</v>
      </c>
      <c r="L224" s="3">
        <v>1</v>
      </c>
      <c r="M224" s="3">
        <v>1</v>
      </c>
      <c r="N224" s="3"/>
      <c r="O224" s="3"/>
      <c r="P224" s="3"/>
      <c r="Q224" s="3"/>
    </row>
    <row r="225" spans="1:17" ht="30">
      <c r="A225" s="3">
        <v>223</v>
      </c>
      <c r="B225" s="3" t="str">
        <f t="shared" si="15"/>
        <v>DF</v>
      </c>
      <c r="C225" s="3" t="str">
        <f t="shared" si="12"/>
        <v>11011111</v>
      </c>
      <c r="D225" s="3" t="str">
        <f t="shared" si="13"/>
        <v>00000337</v>
      </c>
      <c r="E225" s="13">
        <v>1343</v>
      </c>
      <c r="F225" s="8" t="str">
        <f t="shared" si="14"/>
        <v>CCXXIII</v>
      </c>
      <c r="G225" s="14" t="s">
        <v>430</v>
      </c>
      <c r="H225" s="14" t="s">
        <v>430</v>
      </c>
      <c r="I225" s="3">
        <v>1</v>
      </c>
      <c r="J225" s="3">
        <v>1</v>
      </c>
      <c r="K225" s="3">
        <v>1</v>
      </c>
      <c r="L225" s="3">
        <v>1</v>
      </c>
      <c r="M225" s="3">
        <v>1</v>
      </c>
      <c r="N225" s="3"/>
      <c r="O225" s="3"/>
      <c r="P225" s="3"/>
      <c r="Q225" s="3"/>
    </row>
    <row r="226" spans="1:17" ht="30">
      <c r="A226" s="3">
        <v>224</v>
      </c>
      <c r="B226" s="3" t="str">
        <f t="shared" si="15"/>
        <v>E0</v>
      </c>
      <c r="C226" s="3" t="str">
        <f t="shared" si="12"/>
        <v>11100000</v>
      </c>
      <c r="D226" s="3" t="str">
        <f t="shared" si="13"/>
        <v>00000340</v>
      </c>
      <c r="E226" s="13">
        <v>1344</v>
      </c>
      <c r="F226" s="8" t="str">
        <f t="shared" si="14"/>
        <v>CCXXIV</v>
      </c>
      <c r="G226" s="14" t="s">
        <v>431</v>
      </c>
      <c r="H226" s="14" t="s">
        <v>431</v>
      </c>
      <c r="I226" s="3">
        <v>1</v>
      </c>
      <c r="J226" s="3">
        <v>1</v>
      </c>
      <c r="K226" s="3">
        <v>1</v>
      </c>
      <c r="L226" s="3">
        <v>1</v>
      </c>
      <c r="M226" s="3">
        <v>1</v>
      </c>
      <c r="N226" s="3"/>
      <c r="O226" s="3"/>
      <c r="P226" s="3"/>
      <c r="Q226" s="3"/>
    </row>
    <row r="227" spans="1:17" ht="30">
      <c r="A227" s="3">
        <v>225</v>
      </c>
      <c r="B227" s="3" t="str">
        <f t="shared" si="15"/>
        <v>E1</v>
      </c>
      <c r="C227" s="3" t="str">
        <f t="shared" si="12"/>
        <v>11100001</v>
      </c>
      <c r="D227" s="3" t="str">
        <f t="shared" si="13"/>
        <v>00000341</v>
      </c>
      <c r="E227" s="13">
        <v>1400</v>
      </c>
      <c r="F227" s="8" t="str">
        <f t="shared" si="14"/>
        <v>CCXXV</v>
      </c>
      <c r="G227" s="14" t="s">
        <v>432</v>
      </c>
      <c r="H227" s="14" t="s">
        <v>432</v>
      </c>
      <c r="I227" s="3">
        <v>1</v>
      </c>
      <c r="J227" s="3">
        <v>1</v>
      </c>
      <c r="K227" s="3">
        <v>1</v>
      </c>
      <c r="L227" s="3">
        <v>1</v>
      </c>
      <c r="M227" s="3">
        <v>1</v>
      </c>
      <c r="N227" s="3"/>
      <c r="O227" s="3"/>
      <c r="P227" s="3"/>
      <c r="Q227" s="3"/>
    </row>
    <row r="228" spans="1:17" ht="30">
      <c r="A228" s="3">
        <v>226</v>
      </c>
      <c r="B228" s="3" t="str">
        <f t="shared" si="15"/>
        <v>E2</v>
      </c>
      <c r="C228" s="3" t="str">
        <f t="shared" si="12"/>
        <v>11100010</v>
      </c>
      <c r="D228" s="3" t="str">
        <f t="shared" si="13"/>
        <v>00000342</v>
      </c>
      <c r="E228" s="13">
        <v>1401</v>
      </c>
      <c r="F228" s="8" t="str">
        <f t="shared" si="14"/>
        <v>CCXXVI</v>
      </c>
      <c r="G228" s="14" t="s">
        <v>433</v>
      </c>
      <c r="H228" s="14" t="s">
        <v>433</v>
      </c>
      <c r="I228" s="3">
        <v>1</v>
      </c>
      <c r="J228" s="3">
        <v>1</v>
      </c>
      <c r="K228" s="3">
        <v>1</v>
      </c>
      <c r="L228" s="3">
        <v>1</v>
      </c>
      <c r="M228" s="3">
        <v>1</v>
      </c>
      <c r="N228" s="3"/>
      <c r="O228" s="3"/>
      <c r="P228" s="3"/>
      <c r="Q228" s="3"/>
    </row>
    <row r="229" spans="1:17" ht="30">
      <c r="A229" s="3">
        <v>227</v>
      </c>
      <c r="B229" s="3" t="str">
        <f t="shared" si="15"/>
        <v>E3</v>
      </c>
      <c r="C229" s="3" t="str">
        <f t="shared" si="12"/>
        <v>11100011</v>
      </c>
      <c r="D229" s="3" t="str">
        <f t="shared" si="13"/>
        <v>00000343</v>
      </c>
      <c r="E229" s="13">
        <v>1402</v>
      </c>
      <c r="F229" s="8" t="str">
        <f t="shared" si="14"/>
        <v>CCXXVII</v>
      </c>
      <c r="G229" s="14" t="s">
        <v>434</v>
      </c>
      <c r="H229" s="14" t="s">
        <v>434</v>
      </c>
      <c r="I229" s="3">
        <v>1</v>
      </c>
      <c r="J229" s="3">
        <v>1</v>
      </c>
      <c r="K229" s="3">
        <v>1</v>
      </c>
      <c r="L229" s="3">
        <v>1</v>
      </c>
      <c r="M229" s="3">
        <v>1</v>
      </c>
      <c r="N229" s="3"/>
      <c r="O229" s="3"/>
      <c r="P229" s="3"/>
      <c r="Q229" s="3"/>
    </row>
    <row r="230" spans="1:17" ht="30">
      <c r="A230" s="3">
        <v>228</v>
      </c>
      <c r="B230" s="3" t="str">
        <f t="shared" si="15"/>
        <v>E4</v>
      </c>
      <c r="C230" s="3" t="str">
        <f t="shared" si="12"/>
        <v>11100100</v>
      </c>
      <c r="D230" s="3" t="str">
        <f t="shared" si="13"/>
        <v>00000344</v>
      </c>
      <c r="E230" s="13">
        <v>1403</v>
      </c>
      <c r="F230" s="8" t="str">
        <f t="shared" si="14"/>
        <v>CCXXVIII</v>
      </c>
      <c r="G230" s="14" t="s">
        <v>435</v>
      </c>
      <c r="H230" s="14" t="s">
        <v>435</v>
      </c>
      <c r="I230" s="3">
        <v>1</v>
      </c>
      <c r="J230" s="3">
        <v>1</v>
      </c>
      <c r="K230" s="3">
        <v>1</v>
      </c>
      <c r="L230" s="3">
        <v>1</v>
      </c>
      <c r="M230" s="3">
        <v>1</v>
      </c>
      <c r="N230" s="3"/>
      <c r="O230" s="3"/>
      <c r="P230" s="3"/>
      <c r="Q230" s="3"/>
    </row>
    <row r="231" spans="1:17" ht="30">
      <c r="A231" s="3">
        <v>229</v>
      </c>
      <c r="B231" s="3" t="str">
        <f t="shared" si="15"/>
        <v>E5</v>
      </c>
      <c r="C231" s="3" t="str">
        <f t="shared" si="12"/>
        <v>11100101</v>
      </c>
      <c r="D231" s="3" t="str">
        <f t="shared" si="13"/>
        <v>00000345</v>
      </c>
      <c r="E231" s="13">
        <v>1404</v>
      </c>
      <c r="F231" s="8" t="str">
        <f t="shared" si="14"/>
        <v>CCXXIX</v>
      </c>
      <c r="G231" s="14" t="s">
        <v>436</v>
      </c>
      <c r="H231" s="14" t="s">
        <v>436</v>
      </c>
      <c r="I231" s="3">
        <v>1</v>
      </c>
      <c r="J231" s="3">
        <v>1</v>
      </c>
      <c r="K231" s="3">
        <v>1</v>
      </c>
      <c r="L231" s="3">
        <v>1</v>
      </c>
      <c r="M231" s="3">
        <v>1</v>
      </c>
      <c r="N231" s="3"/>
      <c r="O231" s="3"/>
      <c r="P231" s="3"/>
      <c r="Q231" s="3"/>
    </row>
    <row r="232" spans="1:17" ht="30">
      <c r="A232" s="3">
        <v>230</v>
      </c>
      <c r="B232" s="3" t="str">
        <f t="shared" si="15"/>
        <v>E6</v>
      </c>
      <c r="C232" s="3" t="str">
        <f t="shared" si="12"/>
        <v>11100110</v>
      </c>
      <c r="D232" s="3" t="str">
        <f t="shared" si="13"/>
        <v>00000346</v>
      </c>
      <c r="E232" s="13">
        <v>1410</v>
      </c>
      <c r="F232" s="8" t="str">
        <f t="shared" si="14"/>
        <v>CCXXX</v>
      </c>
      <c r="G232" s="14" t="s">
        <v>437</v>
      </c>
      <c r="H232" s="14" t="s">
        <v>437</v>
      </c>
      <c r="I232" s="3">
        <v>1</v>
      </c>
      <c r="J232" s="3">
        <v>1</v>
      </c>
      <c r="K232" s="3">
        <v>1</v>
      </c>
      <c r="L232" s="3">
        <v>1</v>
      </c>
      <c r="M232" s="3">
        <v>1</v>
      </c>
      <c r="N232" s="3"/>
      <c r="O232" s="3"/>
      <c r="P232" s="3"/>
      <c r="Q232" s="3"/>
    </row>
    <row r="233" spans="1:17" ht="30">
      <c r="A233" s="3">
        <v>231</v>
      </c>
      <c r="B233" s="3" t="str">
        <f t="shared" si="15"/>
        <v>E7</v>
      </c>
      <c r="C233" s="3" t="str">
        <f t="shared" si="12"/>
        <v>11100111</v>
      </c>
      <c r="D233" s="3" t="str">
        <f t="shared" si="13"/>
        <v>00000347</v>
      </c>
      <c r="E233" s="13">
        <v>1411</v>
      </c>
      <c r="F233" s="8" t="str">
        <f t="shared" si="14"/>
        <v>CCXXXI</v>
      </c>
      <c r="G233" s="14" t="s">
        <v>438</v>
      </c>
      <c r="H233" s="14" t="s">
        <v>438</v>
      </c>
      <c r="I233" s="3">
        <v>1</v>
      </c>
      <c r="J233" s="3">
        <v>1</v>
      </c>
      <c r="K233" s="3">
        <v>1</v>
      </c>
      <c r="L233" s="3">
        <v>1</v>
      </c>
      <c r="M233" s="3">
        <v>1</v>
      </c>
      <c r="N233" s="3"/>
      <c r="O233" s="3"/>
      <c r="P233" s="3"/>
      <c r="Q233" s="3"/>
    </row>
    <row r="234" spans="1:17" ht="30">
      <c r="A234" s="3">
        <v>232</v>
      </c>
      <c r="B234" s="3" t="str">
        <f t="shared" si="15"/>
        <v>E8</v>
      </c>
      <c r="C234" s="3" t="str">
        <f t="shared" si="12"/>
        <v>11101000</v>
      </c>
      <c r="D234" s="3" t="str">
        <f t="shared" si="13"/>
        <v>00000350</v>
      </c>
      <c r="E234" s="13">
        <v>1412</v>
      </c>
      <c r="F234" s="8" t="str">
        <f t="shared" si="14"/>
        <v>CCXXXII</v>
      </c>
      <c r="G234" s="14" t="s">
        <v>439</v>
      </c>
      <c r="H234" s="14" t="s">
        <v>439</v>
      </c>
      <c r="I234" s="3">
        <v>1</v>
      </c>
      <c r="J234" s="3">
        <v>1</v>
      </c>
      <c r="K234" s="3">
        <v>1</v>
      </c>
      <c r="L234" s="3">
        <v>1</v>
      </c>
      <c r="M234" s="3">
        <v>1</v>
      </c>
      <c r="N234" s="3"/>
      <c r="O234" s="3"/>
      <c r="P234" s="3"/>
      <c r="Q234" s="3"/>
    </row>
    <row r="235" spans="1:17" ht="30">
      <c r="A235" s="3">
        <v>233</v>
      </c>
      <c r="B235" s="3" t="str">
        <f t="shared" si="15"/>
        <v>E9</v>
      </c>
      <c r="C235" s="3" t="str">
        <f t="shared" si="12"/>
        <v>11101001</v>
      </c>
      <c r="D235" s="3" t="str">
        <f t="shared" si="13"/>
        <v>00000351</v>
      </c>
      <c r="E235" s="13">
        <v>1413</v>
      </c>
      <c r="F235" s="8" t="str">
        <f t="shared" si="14"/>
        <v>CCXXXIII</v>
      </c>
      <c r="G235" s="14" t="s">
        <v>440</v>
      </c>
      <c r="H235" s="14" t="s">
        <v>440</v>
      </c>
      <c r="I235" s="3"/>
      <c r="J235" s="3"/>
      <c r="K235" s="3"/>
      <c r="L235" s="3">
        <v>1</v>
      </c>
      <c r="M235" s="3"/>
      <c r="N235" s="3"/>
      <c r="O235" s="3"/>
      <c r="P235" s="3"/>
      <c r="Q235" s="3"/>
    </row>
    <row r="236" spans="1:17" ht="30">
      <c r="A236" s="3">
        <v>234</v>
      </c>
      <c r="B236" s="3" t="str">
        <f t="shared" si="15"/>
        <v>EA</v>
      </c>
      <c r="C236" s="3" t="str">
        <f t="shared" si="12"/>
        <v>11101010</v>
      </c>
      <c r="D236" s="3" t="str">
        <f t="shared" si="13"/>
        <v>00000352</v>
      </c>
      <c r="E236" s="13">
        <v>1414</v>
      </c>
      <c r="F236" s="8" t="str">
        <f t="shared" si="14"/>
        <v>CCXXXIV</v>
      </c>
      <c r="G236" s="14" t="s">
        <v>441</v>
      </c>
      <c r="H236" s="14" t="s">
        <v>441</v>
      </c>
      <c r="I236" s="3">
        <v>1</v>
      </c>
      <c r="J236" s="3">
        <v>1</v>
      </c>
      <c r="K236" s="3">
        <v>1</v>
      </c>
      <c r="L236" s="3">
        <v>1</v>
      </c>
      <c r="M236" s="3">
        <v>1</v>
      </c>
      <c r="N236" s="3"/>
      <c r="O236" s="3"/>
      <c r="P236" s="3"/>
      <c r="Q236" s="3"/>
    </row>
    <row r="237" spans="1:17" ht="30">
      <c r="A237" s="3">
        <v>235</v>
      </c>
      <c r="B237" s="3" t="str">
        <f t="shared" si="15"/>
        <v>EB</v>
      </c>
      <c r="C237" s="3" t="str">
        <f t="shared" si="12"/>
        <v>11101011</v>
      </c>
      <c r="D237" s="3" t="str">
        <f t="shared" si="13"/>
        <v>00000353</v>
      </c>
      <c r="E237" s="13">
        <v>1420</v>
      </c>
      <c r="F237" s="8" t="str">
        <f t="shared" si="14"/>
        <v>CCXXXV</v>
      </c>
      <c r="G237" s="14" t="s">
        <v>442</v>
      </c>
      <c r="H237" s="14" t="s">
        <v>442</v>
      </c>
      <c r="I237" s="3">
        <v>1</v>
      </c>
      <c r="J237" s="3">
        <v>1</v>
      </c>
      <c r="K237" s="3">
        <v>1</v>
      </c>
      <c r="L237" s="3">
        <v>1</v>
      </c>
      <c r="M237" s="3">
        <v>1</v>
      </c>
      <c r="N237" s="3"/>
      <c r="O237" s="3"/>
      <c r="P237" s="3"/>
      <c r="Q237" s="3"/>
    </row>
    <row r="238" spans="1:17" ht="30">
      <c r="A238" s="3">
        <v>236</v>
      </c>
      <c r="B238" s="3" t="str">
        <f t="shared" si="15"/>
        <v>EC</v>
      </c>
      <c r="C238" s="3" t="str">
        <f t="shared" si="12"/>
        <v>11101100</v>
      </c>
      <c r="D238" s="3" t="str">
        <f t="shared" si="13"/>
        <v>00000354</v>
      </c>
      <c r="E238" s="13">
        <v>1421</v>
      </c>
      <c r="F238" s="8" t="str">
        <f t="shared" si="14"/>
        <v>CCXXXVI</v>
      </c>
      <c r="G238" s="14" t="s">
        <v>443</v>
      </c>
      <c r="H238" s="14" t="s">
        <v>443</v>
      </c>
      <c r="I238" s="3">
        <v>1</v>
      </c>
      <c r="J238" s="3">
        <v>1</v>
      </c>
      <c r="K238" s="3">
        <v>1</v>
      </c>
      <c r="L238" s="3">
        <v>1</v>
      </c>
      <c r="M238" s="3">
        <v>1</v>
      </c>
      <c r="N238" s="3"/>
      <c r="O238" s="3"/>
      <c r="P238" s="3"/>
      <c r="Q238" s="3"/>
    </row>
    <row r="239" spans="1:17" ht="30">
      <c r="A239" s="3">
        <v>237</v>
      </c>
      <c r="B239" s="3" t="str">
        <f t="shared" si="15"/>
        <v>ED</v>
      </c>
      <c r="C239" s="3" t="str">
        <f t="shared" si="12"/>
        <v>11101101</v>
      </c>
      <c r="D239" s="3" t="str">
        <f t="shared" si="13"/>
        <v>00000355</v>
      </c>
      <c r="E239" s="13">
        <v>1422</v>
      </c>
      <c r="F239" s="8" t="str">
        <f t="shared" si="14"/>
        <v>CCXXXVII</v>
      </c>
      <c r="G239" s="14" t="s">
        <v>444</v>
      </c>
      <c r="H239" s="14" t="s">
        <v>444</v>
      </c>
      <c r="I239" s="3">
        <v>1</v>
      </c>
      <c r="J239" s="3">
        <v>1</v>
      </c>
      <c r="K239" s="3">
        <v>1</v>
      </c>
      <c r="L239" s="3">
        <v>1</v>
      </c>
      <c r="M239" s="3">
        <v>1</v>
      </c>
      <c r="N239" s="3"/>
      <c r="O239" s="3"/>
      <c r="P239" s="3"/>
      <c r="Q239" s="3"/>
    </row>
    <row r="240" spans="1:17" ht="30">
      <c r="A240" s="3">
        <v>238</v>
      </c>
      <c r="B240" s="3" t="str">
        <f t="shared" si="15"/>
        <v>EE</v>
      </c>
      <c r="C240" s="3" t="str">
        <f t="shared" si="12"/>
        <v>11101110</v>
      </c>
      <c r="D240" s="3" t="str">
        <f t="shared" si="13"/>
        <v>00000356</v>
      </c>
      <c r="E240" s="13">
        <v>1423</v>
      </c>
      <c r="F240" s="8" t="str">
        <f t="shared" si="14"/>
        <v>CCXXXVIII</v>
      </c>
      <c r="G240" s="14" t="s">
        <v>445</v>
      </c>
      <c r="H240" s="14" t="s">
        <v>445</v>
      </c>
      <c r="I240" s="3">
        <v>1</v>
      </c>
      <c r="J240" s="3">
        <v>1</v>
      </c>
      <c r="K240" s="3">
        <v>1</v>
      </c>
      <c r="L240" s="3">
        <v>1</v>
      </c>
      <c r="M240" s="3">
        <v>1</v>
      </c>
      <c r="N240" s="3"/>
      <c r="O240" s="3"/>
      <c r="P240" s="3"/>
      <c r="Q240" s="3"/>
    </row>
    <row r="241" spans="1:17" ht="30">
      <c r="A241" s="3">
        <v>239</v>
      </c>
      <c r="B241" s="3" t="str">
        <f t="shared" si="15"/>
        <v>EF</v>
      </c>
      <c r="C241" s="3" t="str">
        <f t="shared" si="12"/>
        <v>11101111</v>
      </c>
      <c r="D241" s="3" t="str">
        <f t="shared" si="13"/>
        <v>00000357</v>
      </c>
      <c r="E241" s="13">
        <v>1424</v>
      </c>
      <c r="F241" s="8" t="str">
        <f t="shared" si="14"/>
        <v>CCXXXIX</v>
      </c>
      <c r="G241" s="14" t="s">
        <v>446</v>
      </c>
      <c r="H241" s="14" t="s">
        <v>446</v>
      </c>
      <c r="I241" s="3">
        <v>1</v>
      </c>
      <c r="J241" s="3">
        <v>1</v>
      </c>
      <c r="K241" s="3">
        <v>1</v>
      </c>
      <c r="L241" s="3">
        <v>1</v>
      </c>
      <c r="M241" s="3">
        <v>1</v>
      </c>
      <c r="N241" s="3"/>
      <c r="O241" s="3"/>
      <c r="P241" s="3"/>
      <c r="Q241" s="3"/>
    </row>
    <row r="242" spans="1:17" ht="30">
      <c r="A242" s="3">
        <v>240</v>
      </c>
      <c r="B242" s="3" t="str">
        <f t="shared" si="15"/>
        <v>F0</v>
      </c>
      <c r="C242" s="3" t="str">
        <f t="shared" si="12"/>
        <v>11110000</v>
      </c>
      <c r="D242" s="3" t="str">
        <f t="shared" si="13"/>
        <v>00000360</v>
      </c>
      <c r="E242" s="13">
        <v>1430</v>
      </c>
      <c r="F242" s="8" t="str">
        <f t="shared" si="14"/>
        <v>CCXL</v>
      </c>
      <c r="G242" s="14" t="s">
        <v>447</v>
      </c>
      <c r="H242" s="14" t="s">
        <v>482</v>
      </c>
      <c r="I242" s="3"/>
      <c r="J242" s="3"/>
      <c r="K242" s="3"/>
      <c r="L242" s="3"/>
      <c r="M242" s="3"/>
      <c r="N242" s="3"/>
      <c r="O242" s="3"/>
      <c r="P242" s="3"/>
      <c r="Q242" s="3"/>
    </row>
    <row r="243" spans="1:17" ht="30">
      <c r="A243" s="3">
        <v>241</v>
      </c>
      <c r="B243" s="3" t="str">
        <f t="shared" si="15"/>
        <v>F1</v>
      </c>
      <c r="C243" s="3" t="str">
        <f t="shared" si="12"/>
        <v>11110001</v>
      </c>
      <c r="D243" s="3" t="str">
        <f t="shared" si="13"/>
        <v>00000361</v>
      </c>
      <c r="E243" s="13">
        <v>1431</v>
      </c>
      <c r="F243" s="8" t="str">
        <f t="shared" si="14"/>
        <v>CCXLI</v>
      </c>
      <c r="G243" s="14" t="s">
        <v>448</v>
      </c>
      <c r="H243" s="14" t="s">
        <v>483</v>
      </c>
      <c r="I243" s="3"/>
      <c r="J243" s="3"/>
      <c r="K243" s="3"/>
      <c r="L243" s="3"/>
      <c r="M243" s="3"/>
      <c r="N243" s="3"/>
      <c r="O243" s="3"/>
      <c r="P243" s="3"/>
      <c r="Q243" s="3"/>
    </row>
    <row r="244" spans="1:17" ht="30">
      <c r="A244" s="3">
        <v>242</v>
      </c>
      <c r="B244" s="3" t="str">
        <f t="shared" si="15"/>
        <v>F2</v>
      </c>
      <c r="C244" s="3" t="str">
        <f t="shared" si="12"/>
        <v>11110010</v>
      </c>
      <c r="D244" s="3" t="str">
        <f t="shared" si="13"/>
        <v>00000362</v>
      </c>
      <c r="E244" s="13">
        <v>1432</v>
      </c>
      <c r="F244" s="8" t="str">
        <f t="shared" si="14"/>
        <v>CCXLII</v>
      </c>
      <c r="G244" s="14" t="s">
        <v>449</v>
      </c>
      <c r="H244" s="14" t="s">
        <v>484</v>
      </c>
      <c r="I244" s="3"/>
      <c r="J244" s="3"/>
      <c r="K244" s="3"/>
      <c r="L244" s="3"/>
      <c r="M244" s="3"/>
      <c r="N244" s="3"/>
      <c r="O244" s="3"/>
      <c r="P244" s="3"/>
      <c r="Q244" s="3"/>
    </row>
    <row r="245" spans="1:17" ht="30">
      <c r="A245" s="3">
        <v>243</v>
      </c>
      <c r="B245" s="3" t="str">
        <f t="shared" si="15"/>
        <v>F3</v>
      </c>
      <c r="C245" s="3" t="str">
        <f t="shared" si="12"/>
        <v>11110011</v>
      </c>
      <c r="D245" s="3" t="str">
        <f t="shared" si="13"/>
        <v>00000363</v>
      </c>
      <c r="E245" s="13">
        <v>1433</v>
      </c>
      <c r="F245" s="8" t="str">
        <f t="shared" si="14"/>
        <v>CCXLIII</v>
      </c>
      <c r="G245" s="14" t="s">
        <v>450</v>
      </c>
      <c r="H245" s="14" t="s">
        <v>485</v>
      </c>
      <c r="I245" s="3"/>
      <c r="J245" s="3"/>
      <c r="K245" s="3"/>
      <c r="L245" s="3"/>
      <c r="M245" s="3"/>
      <c r="N245" s="3"/>
      <c r="O245" s="3"/>
      <c r="P245" s="3"/>
      <c r="Q245" s="3"/>
    </row>
    <row r="246" spans="1:17" ht="30">
      <c r="A246" s="3">
        <v>244</v>
      </c>
      <c r="B246" s="3" t="str">
        <f t="shared" si="15"/>
        <v>F4</v>
      </c>
      <c r="C246" s="3" t="str">
        <f t="shared" si="12"/>
        <v>11110100</v>
      </c>
      <c r="D246" s="3" t="str">
        <f t="shared" si="13"/>
        <v>00000364</v>
      </c>
      <c r="E246" s="13">
        <v>1434</v>
      </c>
      <c r="F246" s="8" t="str">
        <f t="shared" si="14"/>
        <v>CCXLIV</v>
      </c>
      <c r="G246" s="14" t="s">
        <v>451</v>
      </c>
      <c r="H246" s="14" t="s">
        <v>486</v>
      </c>
      <c r="I246" s="3"/>
      <c r="J246" s="3"/>
      <c r="K246" s="3"/>
      <c r="L246" s="3"/>
      <c r="M246" s="3"/>
      <c r="N246" s="3"/>
      <c r="O246" s="3"/>
      <c r="P246" s="3"/>
      <c r="Q246" s="3"/>
    </row>
    <row r="247" spans="1:17" ht="30">
      <c r="A247" s="3">
        <v>245</v>
      </c>
      <c r="B247" s="3" t="str">
        <f t="shared" si="15"/>
        <v>F5</v>
      </c>
      <c r="C247" s="3" t="str">
        <f t="shared" si="12"/>
        <v>11110101</v>
      </c>
      <c r="D247" s="3" t="str">
        <f t="shared" si="13"/>
        <v>00000365</v>
      </c>
      <c r="E247" s="13">
        <v>1440</v>
      </c>
      <c r="F247" s="8" t="str">
        <f t="shared" si="14"/>
        <v>CCXLV</v>
      </c>
      <c r="G247" s="14" t="s">
        <v>452</v>
      </c>
      <c r="H247" s="14" t="s">
        <v>487</v>
      </c>
      <c r="I247" s="3"/>
      <c r="J247" s="3"/>
      <c r="K247" s="3"/>
      <c r="L247" s="3"/>
      <c r="M247" s="3"/>
      <c r="N247" s="3"/>
      <c r="O247" s="3"/>
      <c r="P247" s="3"/>
      <c r="Q247" s="3"/>
    </row>
    <row r="248" spans="1:17" ht="30">
      <c r="A248" s="3">
        <v>246</v>
      </c>
      <c r="B248" s="3" t="str">
        <f t="shared" si="15"/>
        <v>F6</v>
      </c>
      <c r="C248" s="3" t="str">
        <f t="shared" si="12"/>
        <v>11110110</v>
      </c>
      <c r="D248" s="3" t="str">
        <f t="shared" si="13"/>
        <v>00000366</v>
      </c>
      <c r="E248" s="13">
        <v>1441</v>
      </c>
      <c r="F248" s="8" t="str">
        <f t="shared" si="14"/>
        <v>CCXLVI</v>
      </c>
      <c r="G248" s="14" t="s">
        <v>453</v>
      </c>
      <c r="H248" s="14" t="s">
        <v>488</v>
      </c>
      <c r="I248" s="3"/>
      <c r="J248" s="3"/>
      <c r="K248" s="3"/>
      <c r="L248" s="3"/>
      <c r="M248" s="3"/>
      <c r="N248" s="3"/>
      <c r="O248" s="3"/>
      <c r="P248" s="3"/>
      <c r="Q248" s="3"/>
    </row>
    <row r="249" spans="1:17" ht="30">
      <c r="A249" s="3">
        <v>247</v>
      </c>
      <c r="B249" s="3" t="str">
        <f t="shared" si="15"/>
        <v>F7</v>
      </c>
      <c r="C249" s="3" t="str">
        <f t="shared" si="12"/>
        <v>11110111</v>
      </c>
      <c r="D249" s="3" t="str">
        <f t="shared" si="13"/>
        <v>00000367</v>
      </c>
      <c r="E249" s="13">
        <v>1442</v>
      </c>
      <c r="F249" s="8" t="str">
        <f t="shared" si="14"/>
        <v>CCXLVII</v>
      </c>
      <c r="G249" s="14" t="s">
        <v>454</v>
      </c>
      <c r="H249" s="14" t="s">
        <v>489</v>
      </c>
      <c r="I249" s="3"/>
      <c r="J249" s="3"/>
      <c r="K249" s="3"/>
      <c r="L249" s="3"/>
      <c r="M249" s="3"/>
      <c r="N249" s="3"/>
      <c r="O249" s="3"/>
      <c r="P249" s="3"/>
      <c r="Q249" s="3"/>
    </row>
    <row r="250" spans="1:17" ht="30">
      <c r="A250" s="3">
        <v>248</v>
      </c>
      <c r="B250" s="3" t="str">
        <f t="shared" si="15"/>
        <v>F8</v>
      </c>
      <c r="C250" s="3" t="str">
        <f t="shared" si="12"/>
        <v>11111000</v>
      </c>
      <c r="D250" s="3" t="str">
        <f t="shared" si="13"/>
        <v>00000370</v>
      </c>
      <c r="E250" s="13">
        <v>1443</v>
      </c>
      <c r="F250" s="8" t="str">
        <f t="shared" si="14"/>
        <v>CCXLVIII</v>
      </c>
      <c r="G250" s="14" t="s">
        <v>455</v>
      </c>
      <c r="H250" s="14" t="s">
        <v>490</v>
      </c>
      <c r="I250" s="3"/>
      <c r="J250" s="3"/>
      <c r="K250" s="3"/>
      <c r="L250" s="3"/>
      <c r="M250" s="3"/>
      <c r="N250" s="3"/>
      <c r="O250" s="3"/>
      <c r="P250" s="3"/>
      <c r="Q250" s="3"/>
    </row>
    <row r="251" spans="1:17" ht="30">
      <c r="A251" s="3">
        <v>249</v>
      </c>
      <c r="B251" s="3" t="str">
        <f t="shared" si="15"/>
        <v>F9</v>
      </c>
      <c r="C251" s="3" t="str">
        <f t="shared" si="12"/>
        <v>11111001</v>
      </c>
      <c r="D251" s="3" t="str">
        <f t="shared" si="13"/>
        <v>00000371</v>
      </c>
      <c r="E251" s="13">
        <v>1444</v>
      </c>
      <c r="F251" s="8" t="str">
        <f t="shared" si="14"/>
        <v>CCXLIX</v>
      </c>
      <c r="G251" s="14" t="s">
        <v>456</v>
      </c>
      <c r="H251" s="14" t="s">
        <v>491</v>
      </c>
      <c r="I251" s="3"/>
      <c r="J251" s="3"/>
      <c r="K251" s="3"/>
      <c r="L251" s="3"/>
      <c r="M251" s="3"/>
      <c r="N251" s="3"/>
      <c r="O251" s="3"/>
      <c r="P251" s="3"/>
      <c r="Q251" s="3"/>
    </row>
    <row r="252" spans="1:17" ht="30">
      <c r="A252" s="3">
        <v>250</v>
      </c>
      <c r="B252" s="3" t="str">
        <f t="shared" si="15"/>
        <v>FA</v>
      </c>
      <c r="C252" s="3" t="str">
        <f t="shared" si="12"/>
        <v>11111010</v>
      </c>
      <c r="D252" s="3" t="str">
        <f t="shared" si="13"/>
        <v>00000372</v>
      </c>
      <c r="E252" s="13">
        <v>2000</v>
      </c>
      <c r="F252" s="8" t="str">
        <f t="shared" si="14"/>
        <v>CCL</v>
      </c>
      <c r="G252" s="14" t="s">
        <v>457</v>
      </c>
      <c r="H252" s="14" t="s">
        <v>492</v>
      </c>
      <c r="I252" s="3"/>
      <c r="J252" s="3"/>
      <c r="K252" s="3"/>
      <c r="L252" s="3"/>
      <c r="M252" s="3"/>
      <c r="N252" s="3"/>
      <c r="O252" s="3"/>
      <c r="P252" s="3"/>
      <c r="Q252" s="3"/>
    </row>
    <row r="253" spans="1:17" ht="30">
      <c r="A253" s="3">
        <v>251</v>
      </c>
      <c r="B253" s="3" t="str">
        <f t="shared" si="15"/>
        <v>FB</v>
      </c>
      <c r="C253" s="3" t="str">
        <f t="shared" si="12"/>
        <v>11111011</v>
      </c>
      <c r="D253" s="3" t="str">
        <f t="shared" si="13"/>
        <v>00000373</v>
      </c>
      <c r="E253" s="13">
        <v>2001</v>
      </c>
      <c r="F253" s="8" t="str">
        <f t="shared" si="14"/>
        <v>CCLI</v>
      </c>
      <c r="G253" s="14" t="s">
        <v>458</v>
      </c>
      <c r="H253" s="14" t="s">
        <v>493</v>
      </c>
      <c r="I253" s="3"/>
      <c r="J253" s="3"/>
      <c r="K253" s="3"/>
      <c r="L253" s="3"/>
      <c r="M253" s="3"/>
      <c r="N253" s="3"/>
      <c r="O253" s="3"/>
      <c r="P253" s="3"/>
      <c r="Q253" s="3"/>
    </row>
    <row r="254" spans="1:17" ht="30">
      <c r="A254" s="3">
        <v>252</v>
      </c>
      <c r="B254" s="3" t="str">
        <f t="shared" si="15"/>
        <v>FC</v>
      </c>
      <c r="C254" s="3" t="str">
        <f t="shared" si="12"/>
        <v>11111100</v>
      </c>
      <c r="D254" s="3" t="str">
        <f t="shared" si="13"/>
        <v>00000374</v>
      </c>
      <c r="E254" s="13">
        <v>2002</v>
      </c>
      <c r="F254" s="8" t="str">
        <f t="shared" si="14"/>
        <v>CCLII</v>
      </c>
      <c r="G254" s="14" t="s">
        <v>459</v>
      </c>
      <c r="H254" s="14" t="s">
        <v>494</v>
      </c>
      <c r="I254" s="3"/>
      <c r="J254" s="3"/>
      <c r="K254" s="3"/>
      <c r="L254" s="3"/>
      <c r="M254" s="3"/>
      <c r="N254" s="3"/>
      <c r="O254" s="3"/>
      <c r="P254" s="3"/>
      <c r="Q254" s="3"/>
    </row>
    <row r="255" spans="1:17" ht="30">
      <c r="A255" s="3">
        <v>253</v>
      </c>
      <c r="B255" s="3" t="str">
        <f t="shared" si="15"/>
        <v>FD</v>
      </c>
      <c r="C255" s="3" t="str">
        <f t="shared" si="12"/>
        <v>11111101</v>
      </c>
      <c r="D255" s="3" t="str">
        <f t="shared" si="13"/>
        <v>00000375</v>
      </c>
      <c r="E255" s="13">
        <v>2003</v>
      </c>
      <c r="F255" s="8" t="str">
        <f t="shared" si="14"/>
        <v>CCLIII</v>
      </c>
      <c r="G255" s="14" t="s">
        <v>460</v>
      </c>
      <c r="H255" s="14" t="s">
        <v>495</v>
      </c>
      <c r="I255" s="3"/>
      <c r="J255" s="3"/>
      <c r="K255" s="3"/>
      <c r="L255" s="3"/>
      <c r="M255" s="3"/>
      <c r="N255" s="3"/>
      <c r="O255" s="3"/>
      <c r="P255" s="3"/>
      <c r="Q255" s="3"/>
    </row>
    <row r="256" spans="1:17" ht="30">
      <c r="A256" s="3">
        <v>254</v>
      </c>
      <c r="B256" s="3" t="str">
        <f t="shared" si="15"/>
        <v>FE</v>
      </c>
      <c r="C256" s="3" t="str">
        <f t="shared" si="12"/>
        <v>11111110</v>
      </c>
      <c r="D256" s="3" t="str">
        <f t="shared" si="13"/>
        <v>00000376</v>
      </c>
      <c r="E256" s="13">
        <v>2004</v>
      </c>
      <c r="F256" s="8" t="str">
        <f t="shared" si="14"/>
        <v>CCLIV</v>
      </c>
      <c r="G256" s="14" t="s">
        <v>461</v>
      </c>
      <c r="H256" s="14" t="s">
        <v>496</v>
      </c>
      <c r="I256" s="3"/>
      <c r="J256" s="3"/>
      <c r="K256" s="3"/>
      <c r="L256" s="3"/>
      <c r="M256" s="3"/>
      <c r="N256" s="3"/>
      <c r="O256" s="3"/>
      <c r="P256" s="3"/>
      <c r="Q256" s="3"/>
    </row>
    <row r="257" spans="1:17" ht="30">
      <c r="A257" s="3">
        <v>255</v>
      </c>
      <c r="B257" s="3" t="str">
        <f t="shared" si="15"/>
        <v>FF</v>
      </c>
      <c r="C257" s="3" t="str">
        <f t="shared" si="12"/>
        <v>11111111</v>
      </c>
      <c r="D257" s="3" t="str">
        <f t="shared" si="13"/>
        <v>00000377</v>
      </c>
      <c r="E257" s="13">
        <v>2010</v>
      </c>
      <c r="F257" s="8" t="str">
        <f t="shared" si="14"/>
        <v>CCLV</v>
      </c>
      <c r="G257" s="14" t="s">
        <v>462</v>
      </c>
      <c r="H257" s="14" t="s">
        <v>497</v>
      </c>
      <c r="I257" s="3"/>
      <c r="J257" s="3"/>
      <c r="K257" s="3"/>
      <c r="L257" s="3"/>
      <c r="M257" s="3"/>
      <c r="N257" s="3"/>
      <c r="O257" s="3"/>
      <c r="P257" s="3"/>
      <c r="Q257" s="3"/>
    </row>
    <row r="259" spans="1:17" ht="18">
      <c r="E259" s="44" t="s">
        <v>836</v>
      </c>
      <c r="F259" s="42"/>
      <c r="G259" s="5">
        <v>256</v>
      </c>
      <c r="H259" s="5">
        <v>256</v>
      </c>
      <c r="I259" s="5">
        <f>SUM(I2:I257)</f>
        <v>151</v>
      </c>
      <c r="J259" s="5">
        <f t="shared" ref="J259:Q259" si="16">SUM(J2:J257)</f>
        <v>151</v>
      </c>
      <c r="K259" s="5">
        <f t="shared" si="16"/>
        <v>151</v>
      </c>
      <c r="L259" s="5">
        <f t="shared" si="16"/>
        <v>177</v>
      </c>
      <c r="M259" s="5">
        <f t="shared" si="16"/>
        <v>151</v>
      </c>
      <c r="N259" s="5">
        <f t="shared" si="16"/>
        <v>0</v>
      </c>
      <c r="O259" s="5">
        <f t="shared" si="16"/>
        <v>0</v>
      </c>
      <c r="P259" s="5">
        <f t="shared" si="16"/>
        <v>0</v>
      </c>
      <c r="Q259" s="5">
        <f t="shared" si="16"/>
        <v>0</v>
      </c>
    </row>
    <row r="260" spans="1:17" ht="18">
      <c r="E260" s="45" t="s">
        <v>837</v>
      </c>
      <c r="F260" s="42"/>
      <c r="G260" s="5">
        <f>G259/256*100</f>
        <v>100</v>
      </c>
      <c r="H260" s="5">
        <f>H259/256*100</f>
        <v>100</v>
      </c>
      <c r="I260" s="55">
        <f>I259/256</f>
        <v>0.58984375</v>
      </c>
      <c r="J260" s="55">
        <f t="shared" ref="J260:Q260" si="17">J259/256</f>
        <v>0.58984375</v>
      </c>
      <c r="K260" s="55">
        <f t="shared" si="17"/>
        <v>0.58984375</v>
      </c>
      <c r="L260" s="55">
        <f t="shared" si="17"/>
        <v>0.69140625</v>
      </c>
      <c r="M260" s="55">
        <f t="shared" si="17"/>
        <v>0.58984375</v>
      </c>
      <c r="N260" s="55">
        <f t="shared" si="17"/>
        <v>0</v>
      </c>
      <c r="O260" s="55">
        <f t="shared" si="17"/>
        <v>0</v>
      </c>
      <c r="P260" s="55">
        <f t="shared" si="17"/>
        <v>0</v>
      </c>
      <c r="Q260" s="55">
        <f t="shared" si="17"/>
        <v>0</v>
      </c>
    </row>
    <row r="262" spans="1:17" ht="54">
      <c r="G262" s="18" t="s">
        <v>464</v>
      </c>
      <c r="H262" s="18" t="s">
        <v>465</v>
      </c>
      <c r="I262" s="6" t="s">
        <v>224</v>
      </c>
      <c r="J262" s="6" t="s">
        <v>225</v>
      </c>
      <c r="K262" s="6" t="s">
        <v>231</v>
      </c>
      <c r="L262" s="6" t="s">
        <v>226</v>
      </c>
      <c r="M262" s="6" t="s">
        <v>227</v>
      </c>
      <c r="N262" s="6" t="s">
        <v>229</v>
      </c>
      <c r="O262" s="6" t="s">
        <v>228</v>
      </c>
      <c r="P262" s="6" t="s">
        <v>232</v>
      </c>
      <c r="Q262" s="6" t="s">
        <v>230</v>
      </c>
    </row>
  </sheetData>
  <phoneticPr fontId="5" type="noConversion"/>
  <pageMargins left="0.75" right="0.75" top="1" bottom="1" header="0.5" footer="0.5"/>
  <pageSetup paperSize="9" scale="10" orientation="portrait"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B22"/>
  <sheetViews>
    <sheetView zoomScale="150" zoomScaleNormal="150" zoomScalePageLayoutView="150" workbookViewId="0">
      <selection activeCell="A2" sqref="A2:C2"/>
    </sheetView>
  </sheetViews>
  <sheetFormatPr baseColWidth="10" defaultColWidth="8.83203125" defaultRowHeight="12" x14ac:dyDescent="0"/>
  <cols>
    <col min="1" max="1" width="3.33203125" customWidth="1"/>
    <col min="2" max="2" width="2.1640625" customWidth="1"/>
    <col min="3" max="3" width="1.1640625" customWidth="1"/>
    <col min="4" max="4" width="2.1640625" customWidth="1"/>
    <col min="5" max="8" width="1.1640625" customWidth="1"/>
    <col min="9" max="9" width="2.1640625" customWidth="1"/>
    <col min="10" max="10" width="3.33203125" customWidth="1"/>
    <col min="11" max="17" width="1.1640625" customWidth="1"/>
    <col min="18" max="18" width="2.1640625" customWidth="1"/>
    <col min="19" max="24" width="1.1640625" customWidth="1"/>
    <col min="25" max="25" width="2.1640625" customWidth="1"/>
    <col min="26" max="34" width="1.1640625" customWidth="1"/>
    <col min="35" max="35" width="2.1640625" customWidth="1"/>
    <col min="36" max="38" width="1.1640625" customWidth="1"/>
    <col min="39" max="39" width="2.1640625" customWidth="1"/>
    <col min="40" max="51" width="1.1640625" customWidth="1"/>
    <col min="52" max="52" width="2.1640625" customWidth="1"/>
    <col min="53" max="54" width="1.1640625" customWidth="1"/>
    <col min="55" max="55" width="3.33203125" customWidth="1"/>
    <col min="56" max="56" width="1.1640625" customWidth="1"/>
    <col min="57" max="57" width="2.1640625" customWidth="1"/>
    <col min="58" max="58" width="1.1640625" customWidth="1"/>
    <col min="59" max="60" width="2.1640625" customWidth="1"/>
    <col min="61" max="61" width="1.1640625" customWidth="1"/>
    <col min="62" max="62" width="2.1640625" customWidth="1"/>
    <col min="63" max="66" width="1.1640625" customWidth="1"/>
    <col min="67" max="67" width="3.33203125" customWidth="1"/>
    <col min="68" max="71" width="1.1640625" customWidth="1"/>
    <col min="72" max="72" width="2.1640625" customWidth="1"/>
    <col min="73" max="78" width="1.1640625" customWidth="1"/>
    <col min="79" max="79" width="2.1640625" customWidth="1"/>
    <col min="80" max="80" width="1.1640625" customWidth="1"/>
    <col min="81" max="81" width="2.1640625" customWidth="1"/>
    <col min="82" max="84" width="1.1640625" customWidth="1"/>
    <col min="85" max="85" width="17.33203125" customWidth="1"/>
  </cols>
  <sheetData>
    <row r="1" spans="1:80" ht="17" customHeight="1">
      <c r="A1" s="1" t="s">
        <v>0</v>
      </c>
    </row>
    <row r="2" spans="1:80" ht="22" customHeight="1">
      <c r="A2" s="81" t="s">
        <v>1</v>
      </c>
      <c r="B2" s="82"/>
      <c r="C2" s="83"/>
      <c r="D2" s="84" t="s">
        <v>2</v>
      </c>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6"/>
      <c r="BZ2" s="81" t="s">
        <v>1</v>
      </c>
      <c r="CA2" s="82"/>
      <c r="CB2" s="83"/>
    </row>
    <row r="3" spans="1:80" ht="25" customHeight="1">
      <c r="A3" s="69"/>
      <c r="B3" s="70"/>
      <c r="C3" s="71"/>
      <c r="D3" s="72">
        <v>0</v>
      </c>
      <c r="E3" s="73"/>
      <c r="F3" s="73"/>
      <c r="G3" s="73"/>
      <c r="H3" s="74"/>
      <c r="I3" s="72">
        <v>1</v>
      </c>
      <c r="J3" s="73"/>
      <c r="K3" s="74"/>
      <c r="L3" s="72">
        <v>2</v>
      </c>
      <c r="M3" s="73"/>
      <c r="N3" s="73"/>
      <c r="O3" s="73"/>
      <c r="P3" s="74"/>
      <c r="Q3" s="72">
        <v>3</v>
      </c>
      <c r="R3" s="73"/>
      <c r="S3" s="73"/>
      <c r="T3" s="73"/>
      <c r="U3" s="74"/>
      <c r="V3" s="72">
        <v>4</v>
      </c>
      <c r="W3" s="73"/>
      <c r="X3" s="73"/>
      <c r="Y3" s="73"/>
      <c r="Z3" s="74"/>
      <c r="AA3" s="72">
        <v>5</v>
      </c>
      <c r="AB3" s="73"/>
      <c r="AC3" s="73"/>
      <c r="AD3" s="73"/>
      <c r="AE3" s="73"/>
      <c r="AF3" s="74"/>
      <c r="AG3" s="72">
        <v>6</v>
      </c>
      <c r="AH3" s="73"/>
      <c r="AI3" s="73"/>
      <c r="AJ3" s="74"/>
      <c r="AK3" s="72">
        <v>7</v>
      </c>
      <c r="AL3" s="73"/>
      <c r="AM3" s="73"/>
      <c r="AN3" s="73"/>
      <c r="AO3" s="74"/>
      <c r="AP3" s="72">
        <v>8</v>
      </c>
      <c r="AQ3" s="73"/>
      <c r="AR3" s="73"/>
      <c r="AS3" s="73"/>
      <c r="AT3" s="73"/>
      <c r="AU3" s="74"/>
      <c r="AV3" s="72">
        <v>9</v>
      </c>
      <c r="AW3" s="73"/>
      <c r="AX3" s="73"/>
      <c r="AY3" s="73"/>
      <c r="AZ3" s="74"/>
      <c r="BA3" s="75" t="s">
        <v>3</v>
      </c>
      <c r="BB3" s="76"/>
      <c r="BC3" s="76"/>
      <c r="BD3" s="77"/>
      <c r="BE3" s="75" t="s">
        <v>4</v>
      </c>
      <c r="BF3" s="76"/>
      <c r="BG3" s="77"/>
      <c r="BH3" s="75" t="s">
        <v>5</v>
      </c>
      <c r="BI3" s="76"/>
      <c r="BJ3" s="76"/>
      <c r="BK3" s="77"/>
      <c r="BL3" s="75" t="s">
        <v>6</v>
      </c>
      <c r="BM3" s="76"/>
      <c r="BN3" s="76"/>
      <c r="BO3" s="77"/>
      <c r="BP3" s="75" t="s">
        <v>7</v>
      </c>
      <c r="BQ3" s="76"/>
      <c r="BR3" s="76"/>
      <c r="BS3" s="76"/>
      <c r="BT3" s="77"/>
      <c r="BU3" s="75" t="s">
        <v>8</v>
      </c>
      <c r="BV3" s="76"/>
      <c r="BW3" s="76"/>
      <c r="BX3" s="76"/>
      <c r="BY3" s="77"/>
      <c r="BZ3" s="69"/>
      <c r="CA3" s="70"/>
      <c r="CB3" s="71"/>
    </row>
    <row r="4" spans="1:80" ht="24" customHeight="1">
      <c r="A4" s="72">
        <v>0</v>
      </c>
      <c r="B4" s="73"/>
      <c r="C4" s="74"/>
      <c r="D4" s="78" t="s">
        <v>9</v>
      </c>
      <c r="E4" s="79"/>
      <c r="F4" s="79"/>
      <c r="G4" s="79"/>
      <c r="H4" s="80"/>
      <c r="I4" s="69" t="s">
        <v>10</v>
      </c>
      <c r="J4" s="70"/>
      <c r="K4" s="71"/>
      <c r="L4" s="69"/>
      <c r="M4" s="70"/>
      <c r="N4" s="70"/>
      <c r="O4" s="70"/>
      <c r="P4" s="71"/>
      <c r="Q4" s="69"/>
      <c r="R4" s="70"/>
      <c r="S4" s="70"/>
      <c r="T4" s="70"/>
      <c r="U4" s="71"/>
      <c r="V4" s="69" t="s">
        <v>11</v>
      </c>
      <c r="W4" s="70"/>
      <c r="X4" s="70"/>
      <c r="Y4" s="70"/>
      <c r="Z4" s="71"/>
      <c r="AA4" s="78" t="s">
        <v>12</v>
      </c>
      <c r="AB4" s="79"/>
      <c r="AC4" s="79"/>
      <c r="AD4" s="79"/>
      <c r="AE4" s="79"/>
      <c r="AF4" s="80"/>
      <c r="AG4" s="78" t="s">
        <v>13</v>
      </c>
      <c r="AH4" s="79"/>
      <c r="AI4" s="79"/>
      <c r="AJ4" s="80"/>
      <c r="AK4" s="69" t="s">
        <v>14</v>
      </c>
      <c r="AL4" s="70"/>
      <c r="AM4" s="70"/>
      <c r="AN4" s="70"/>
      <c r="AO4" s="71"/>
      <c r="AP4" s="78" t="s">
        <v>15</v>
      </c>
      <c r="AQ4" s="79"/>
      <c r="AR4" s="79"/>
      <c r="AS4" s="79"/>
      <c r="AT4" s="79"/>
      <c r="AU4" s="80"/>
      <c r="AV4" s="78" t="s">
        <v>16</v>
      </c>
      <c r="AW4" s="79"/>
      <c r="AX4" s="79"/>
      <c r="AY4" s="79"/>
      <c r="AZ4" s="80"/>
      <c r="BA4" s="81" t="s">
        <v>17</v>
      </c>
      <c r="BB4" s="82"/>
      <c r="BC4" s="82"/>
      <c r="BD4" s="83"/>
      <c r="BE4" s="69"/>
      <c r="BF4" s="70"/>
      <c r="BG4" s="71"/>
      <c r="BH4" s="69" t="s">
        <v>18</v>
      </c>
      <c r="BI4" s="70"/>
      <c r="BJ4" s="70"/>
      <c r="BK4" s="71"/>
      <c r="BL4" s="78" t="s">
        <v>19</v>
      </c>
      <c r="BM4" s="79"/>
      <c r="BN4" s="79"/>
      <c r="BO4" s="80"/>
      <c r="BP4" s="78" t="s">
        <v>20</v>
      </c>
      <c r="BQ4" s="79"/>
      <c r="BR4" s="79"/>
      <c r="BS4" s="79"/>
      <c r="BT4" s="80"/>
      <c r="BU4" s="78" t="s">
        <v>21</v>
      </c>
      <c r="BV4" s="79"/>
      <c r="BW4" s="79"/>
      <c r="BX4" s="79"/>
      <c r="BY4" s="80"/>
      <c r="BZ4" s="72">
        <v>0</v>
      </c>
      <c r="CA4" s="73"/>
      <c r="CB4" s="74"/>
    </row>
    <row r="5" spans="1:80" ht="25" customHeight="1">
      <c r="A5" s="72">
        <v>1</v>
      </c>
      <c r="B5" s="73"/>
      <c r="C5" s="74"/>
      <c r="D5" s="78" t="s">
        <v>22</v>
      </c>
      <c r="E5" s="79"/>
      <c r="F5" s="79"/>
      <c r="G5" s="79"/>
      <c r="H5" s="80"/>
      <c r="I5" s="69" t="s">
        <v>23</v>
      </c>
      <c r="J5" s="70"/>
      <c r="K5" s="71"/>
      <c r="L5" s="69" t="s">
        <v>24</v>
      </c>
      <c r="M5" s="70"/>
      <c r="N5" s="70"/>
      <c r="O5" s="70"/>
      <c r="P5" s="71"/>
      <c r="Q5" s="69"/>
      <c r="R5" s="70"/>
      <c r="S5" s="70"/>
      <c r="T5" s="70"/>
      <c r="U5" s="71"/>
      <c r="V5" s="69" t="s">
        <v>25</v>
      </c>
      <c r="W5" s="70"/>
      <c r="X5" s="70"/>
      <c r="Y5" s="70"/>
      <c r="Z5" s="71"/>
      <c r="AA5" s="69" t="s">
        <v>26</v>
      </c>
      <c r="AB5" s="70"/>
      <c r="AC5" s="70"/>
      <c r="AD5" s="70"/>
      <c r="AE5" s="70"/>
      <c r="AF5" s="71"/>
      <c r="AG5" s="69" t="s">
        <v>27</v>
      </c>
      <c r="AH5" s="70"/>
      <c r="AI5" s="70"/>
      <c r="AJ5" s="71"/>
      <c r="AK5" s="69" t="s">
        <v>28</v>
      </c>
      <c r="AL5" s="70"/>
      <c r="AM5" s="70"/>
      <c r="AN5" s="70"/>
      <c r="AO5" s="71"/>
      <c r="AP5" s="78" t="s">
        <v>29</v>
      </c>
      <c r="AQ5" s="79"/>
      <c r="AR5" s="79"/>
      <c r="AS5" s="79"/>
      <c r="AT5" s="79"/>
      <c r="AU5" s="80"/>
      <c r="AV5" s="69" t="s">
        <v>30</v>
      </c>
      <c r="AW5" s="70"/>
      <c r="AX5" s="70"/>
      <c r="AY5" s="70"/>
      <c r="AZ5" s="71"/>
      <c r="BA5" s="69" t="s">
        <v>31</v>
      </c>
      <c r="BB5" s="70"/>
      <c r="BC5" s="70"/>
      <c r="BD5" s="71"/>
      <c r="BE5" s="69"/>
      <c r="BF5" s="70"/>
      <c r="BG5" s="71"/>
      <c r="BH5" s="69" t="s">
        <v>32</v>
      </c>
      <c r="BI5" s="70"/>
      <c r="BJ5" s="70"/>
      <c r="BK5" s="71"/>
      <c r="BL5" s="69" t="s">
        <v>33</v>
      </c>
      <c r="BM5" s="70"/>
      <c r="BN5" s="70"/>
      <c r="BO5" s="71"/>
      <c r="BP5" s="69" t="s">
        <v>34</v>
      </c>
      <c r="BQ5" s="70"/>
      <c r="BR5" s="70"/>
      <c r="BS5" s="70"/>
      <c r="BT5" s="71"/>
      <c r="BU5" s="78" t="s">
        <v>35</v>
      </c>
      <c r="BV5" s="79"/>
      <c r="BW5" s="79"/>
      <c r="BX5" s="79"/>
      <c r="BY5" s="80"/>
      <c r="BZ5" s="72">
        <v>1</v>
      </c>
      <c r="CA5" s="73"/>
      <c r="CB5" s="74"/>
    </row>
    <row r="6" spans="1:80" ht="25" customHeight="1">
      <c r="A6" s="72">
        <v>2</v>
      </c>
      <c r="B6" s="73"/>
      <c r="C6" s="74"/>
      <c r="D6" s="78" t="s">
        <v>36</v>
      </c>
      <c r="E6" s="79"/>
      <c r="F6" s="79"/>
      <c r="G6" s="79"/>
      <c r="H6" s="80"/>
      <c r="I6" s="69" t="s">
        <v>37</v>
      </c>
      <c r="J6" s="70"/>
      <c r="K6" s="71"/>
      <c r="L6" s="69"/>
      <c r="M6" s="70"/>
      <c r="N6" s="70"/>
      <c r="O6" s="70"/>
      <c r="P6" s="71"/>
      <c r="Q6" s="69"/>
      <c r="R6" s="70"/>
      <c r="S6" s="70"/>
      <c r="T6" s="70"/>
      <c r="U6" s="71"/>
      <c r="V6" s="78" t="s">
        <v>38</v>
      </c>
      <c r="W6" s="79"/>
      <c r="X6" s="79"/>
      <c r="Y6" s="79"/>
      <c r="Z6" s="80"/>
      <c r="AA6" s="78" t="s">
        <v>39</v>
      </c>
      <c r="AB6" s="79"/>
      <c r="AC6" s="79"/>
      <c r="AD6" s="79"/>
      <c r="AE6" s="79"/>
      <c r="AF6" s="80"/>
      <c r="AG6" s="78" t="s">
        <v>40</v>
      </c>
      <c r="AH6" s="79"/>
      <c r="AI6" s="79"/>
      <c r="AJ6" s="80"/>
      <c r="AK6" s="69" t="s">
        <v>41</v>
      </c>
      <c r="AL6" s="70"/>
      <c r="AM6" s="70"/>
      <c r="AN6" s="70"/>
      <c r="AO6" s="71"/>
      <c r="AP6" s="78" t="s">
        <v>42</v>
      </c>
      <c r="AQ6" s="79"/>
      <c r="AR6" s="79"/>
      <c r="AS6" s="79"/>
      <c r="AT6" s="79"/>
      <c r="AU6" s="80"/>
      <c r="AV6" s="78" t="s">
        <v>43</v>
      </c>
      <c r="AW6" s="79"/>
      <c r="AX6" s="79"/>
      <c r="AY6" s="79"/>
      <c r="AZ6" s="80"/>
      <c r="BA6" s="81" t="s">
        <v>44</v>
      </c>
      <c r="BB6" s="82"/>
      <c r="BC6" s="82"/>
      <c r="BD6" s="83"/>
      <c r="BE6" s="69"/>
      <c r="BF6" s="70"/>
      <c r="BG6" s="71"/>
      <c r="BH6" s="78" t="s">
        <v>45</v>
      </c>
      <c r="BI6" s="79"/>
      <c r="BJ6" s="79"/>
      <c r="BK6" s="80"/>
      <c r="BL6" s="78" t="s">
        <v>46</v>
      </c>
      <c r="BM6" s="79"/>
      <c r="BN6" s="79"/>
      <c r="BO6" s="80"/>
      <c r="BP6" s="78" t="s">
        <v>47</v>
      </c>
      <c r="BQ6" s="79"/>
      <c r="BR6" s="79"/>
      <c r="BS6" s="79"/>
      <c r="BT6" s="80"/>
      <c r="BU6" s="78" t="s">
        <v>48</v>
      </c>
      <c r="BV6" s="79"/>
      <c r="BW6" s="79"/>
      <c r="BX6" s="79"/>
      <c r="BY6" s="80"/>
      <c r="BZ6" s="72">
        <v>2</v>
      </c>
      <c r="CA6" s="73"/>
      <c r="CB6" s="74"/>
    </row>
    <row r="7" spans="1:80" ht="24" customHeight="1">
      <c r="A7" s="72">
        <v>3</v>
      </c>
      <c r="B7" s="73"/>
      <c r="C7" s="74"/>
      <c r="D7" s="78" t="s">
        <v>49</v>
      </c>
      <c r="E7" s="79"/>
      <c r="F7" s="79"/>
      <c r="G7" s="79"/>
      <c r="H7" s="80"/>
      <c r="I7" s="69" t="s">
        <v>50</v>
      </c>
      <c r="J7" s="70"/>
      <c r="K7" s="71"/>
      <c r="L7" s="69" t="s">
        <v>51</v>
      </c>
      <c r="M7" s="70"/>
      <c r="N7" s="70"/>
      <c r="O7" s="70"/>
      <c r="P7" s="71"/>
      <c r="Q7" s="69"/>
      <c r="R7" s="70"/>
      <c r="S7" s="70"/>
      <c r="T7" s="70"/>
      <c r="U7" s="71"/>
      <c r="V7" s="69" t="s">
        <v>52</v>
      </c>
      <c r="W7" s="70"/>
      <c r="X7" s="70"/>
      <c r="Y7" s="70"/>
      <c r="Z7" s="71"/>
      <c r="AA7" s="69" t="s">
        <v>53</v>
      </c>
      <c r="AB7" s="70"/>
      <c r="AC7" s="70"/>
      <c r="AD7" s="70"/>
      <c r="AE7" s="70"/>
      <c r="AF7" s="71"/>
      <c r="AG7" s="69" t="s">
        <v>54</v>
      </c>
      <c r="AH7" s="70"/>
      <c r="AI7" s="70"/>
      <c r="AJ7" s="71"/>
      <c r="AK7" s="69" t="s">
        <v>55</v>
      </c>
      <c r="AL7" s="70"/>
      <c r="AM7" s="70"/>
      <c r="AN7" s="70"/>
      <c r="AO7" s="71"/>
      <c r="AP7" s="81" t="s">
        <v>56</v>
      </c>
      <c r="AQ7" s="82"/>
      <c r="AR7" s="82"/>
      <c r="AS7" s="82"/>
      <c r="AT7" s="82"/>
      <c r="AU7" s="83"/>
      <c r="AV7" s="69" t="s">
        <v>57</v>
      </c>
      <c r="AW7" s="70"/>
      <c r="AX7" s="70"/>
      <c r="AY7" s="70"/>
      <c r="AZ7" s="71"/>
      <c r="BA7" s="81" t="s">
        <v>58</v>
      </c>
      <c r="BB7" s="82"/>
      <c r="BC7" s="82"/>
      <c r="BD7" s="83"/>
      <c r="BE7" s="69"/>
      <c r="BF7" s="70"/>
      <c r="BG7" s="71"/>
      <c r="BH7" s="69" t="s">
        <v>59</v>
      </c>
      <c r="BI7" s="70"/>
      <c r="BJ7" s="70"/>
      <c r="BK7" s="71"/>
      <c r="BL7" s="69" t="s">
        <v>60</v>
      </c>
      <c r="BM7" s="70"/>
      <c r="BN7" s="70"/>
      <c r="BO7" s="71"/>
      <c r="BP7" s="69" t="s">
        <v>61</v>
      </c>
      <c r="BQ7" s="70"/>
      <c r="BR7" s="70"/>
      <c r="BS7" s="70"/>
      <c r="BT7" s="71"/>
      <c r="BU7" s="78" t="s">
        <v>62</v>
      </c>
      <c r="BV7" s="79"/>
      <c r="BW7" s="79"/>
      <c r="BX7" s="79"/>
      <c r="BY7" s="80"/>
      <c r="BZ7" s="72">
        <v>3</v>
      </c>
      <c r="CA7" s="73"/>
      <c r="CB7" s="74"/>
    </row>
    <row r="8" spans="1:80" ht="25" customHeight="1">
      <c r="A8" s="72">
        <v>4</v>
      </c>
      <c r="B8" s="73"/>
      <c r="C8" s="74"/>
      <c r="D8" s="78" t="s">
        <v>63</v>
      </c>
      <c r="E8" s="79"/>
      <c r="F8" s="79"/>
      <c r="G8" s="79"/>
      <c r="H8" s="80"/>
      <c r="I8" s="69" t="s">
        <v>64</v>
      </c>
      <c r="J8" s="70"/>
      <c r="K8" s="71"/>
      <c r="L8" s="69"/>
      <c r="M8" s="70"/>
      <c r="N8" s="70"/>
      <c r="O8" s="70"/>
      <c r="P8" s="71"/>
      <c r="Q8" s="69"/>
      <c r="R8" s="70"/>
      <c r="S8" s="70"/>
      <c r="T8" s="70"/>
      <c r="U8" s="71"/>
      <c r="V8" s="69"/>
      <c r="W8" s="70"/>
      <c r="X8" s="70"/>
      <c r="Y8" s="70"/>
      <c r="Z8" s="71"/>
      <c r="AA8" s="78" t="s">
        <v>65</v>
      </c>
      <c r="AB8" s="79"/>
      <c r="AC8" s="79"/>
      <c r="AD8" s="79"/>
      <c r="AE8" s="79"/>
      <c r="AF8" s="80"/>
      <c r="AG8" s="78" t="s">
        <v>66</v>
      </c>
      <c r="AH8" s="79"/>
      <c r="AI8" s="79"/>
      <c r="AJ8" s="80"/>
      <c r="AK8" s="69" t="s">
        <v>67</v>
      </c>
      <c r="AL8" s="70"/>
      <c r="AM8" s="70"/>
      <c r="AN8" s="70"/>
      <c r="AO8" s="71"/>
      <c r="AP8" s="78" t="s">
        <v>68</v>
      </c>
      <c r="AQ8" s="79"/>
      <c r="AR8" s="79"/>
      <c r="AS8" s="79"/>
      <c r="AT8" s="79"/>
      <c r="AU8" s="80"/>
      <c r="AV8" s="78" t="s">
        <v>69</v>
      </c>
      <c r="AW8" s="79"/>
      <c r="AX8" s="79"/>
      <c r="AY8" s="79"/>
      <c r="AZ8" s="80"/>
      <c r="BA8" s="69" t="s">
        <v>70</v>
      </c>
      <c r="BB8" s="70"/>
      <c r="BC8" s="70"/>
      <c r="BD8" s="71"/>
      <c r="BE8" s="69"/>
      <c r="BF8" s="70"/>
      <c r="BG8" s="71"/>
      <c r="BH8" s="78" t="s">
        <v>71</v>
      </c>
      <c r="BI8" s="79"/>
      <c r="BJ8" s="79"/>
      <c r="BK8" s="80"/>
      <c r="BL8" s="78" t="s">
        <v>72</v>
      </c>
      <c r="BM8" s="79"/>
      <c r="BN8" s="79"/>
      <c r="BO8" s="80"/>
      <c r="BP8" s="78" t="s">
        <v>73</v>
      </c>
      <c r="BQ8" s="79"/>
      <c r="BR8" s="79"/>
      <c r="BS8" s="79"/>
      <c r="BT8" s="80"/>
      <c r="BU8" s="78" t="s">
        <v>74</v>
      </c>
      <c r="BV8" s="79"/>
      <c r="BW8" s="79"/>
      <c r="BX8" s="79"/>
      <c r="BY8" s="80"/>
      <c r="BZ8" s="72">
        <v>4</v>
      </c>
      <c r="CA8" s="73"/>
      <c r="CB8" s="74"/>
    </row>
    <row r="9" spans="1:80" ht="25" customHeight="1">
      <c r="A9" s="72">
        <v>5</v>
      </c>
      <c r="B9" s="73"/>
      <c r="C9" s="74"/>
      <c r="D9" s="78" t="s">
        <v>75</v>
      </c>
      <c r="E9" s="79"/>
      <c r="F9" s="79"/>
      <c r="G9" s="79"/>
      <c r="H9" s="80"/>
      <c r="I9" s="69" t="s">
        <v>76</v>
      </c>
      <c r="J9" s="70"/>
      <c r="K9" s="71"/>
      <c r="L9" s="69" t="s">
        <v>77</v>
      </c>
      <c r="M9" s="70"/>
      <c r="N9" s="70"/>
      <c r="O9" s="70"/>
      <c r="P9" s="71"/>
      <c r="Q9" s="69"/>
      <c r="R9" s="70"/>
      <c r="S9" s="70"/>
      <c r="T9" s="70"/>
      <c r="U9" s="71"/>
      <c r="V9" s="69"/>
      <c r="W9" s="70"/>
      <c r="X9" s="70"/>
      <c r="Y9" s="70"/>
      <c r="Z9" s="71"/>
      <c r="AA9" s="69" t="s">
        <v>78</v>
      </c>
      <c r="AB9" s="70"/>
      <c r="AC9" s="70"/>
      <c r="AD9" s="70"/>
      <c r="AE9" s="70"/>
      <c r="AF9" s="71"/>
      <c r="AG9" s="69" t="s">
        <v>79</v>
      </c>
      <c r="AH9" s="70"/>
      <c r="AI9" s="70"/>
      <c r="AJ9" s="71"/>
      <c r="AK9" s="69" t="s">
        <v>80</v>
      </c>
      <c r="AL9" s="70"/>
      <c r="AM9" s="70"/>
      <c r="AN9" s="70"/>
      <c r="AO9" s="71"/>
      <c r="AP9" s="78" t="s">
        <v>81</v>
      </c>
      <c r="AQ9" s="79"/>
      <c r="AR9" s="79"/>
      <c r="AS9" s="79"/>
      <c r="AT9" s="79"/>
      <c r="AU9" s="80"/>
      <c r="AV9" s="69" t="s">
        <v>82</v>
      </c>
      <c r="AW9" s="70"/>
      <c r="AX9" s="70"/>
      <c r="AY9" s="70"/>
      <c r="AZ9" s="71"/>
      <c r="BA9" s="69" t="s">
        <v>83</v>
      </c>
      <c r="BB9" s="70"/>
      <c r="BC9" s="70"/>
      <c r="BD9" s="71"/>
      <c r="BE9" s="69"/>
      <c r="BF9" s="70"/>
      <c r="BG9" s="71"/>
      <c r="BH9" s="69"/>
      <c r="BI9" s="70"/>
      <c r="BJ9" s="70"/>
      <c r="BK9" s="71"/>
      <c r="BL9" s="69" t="s">
        <v>84</v>
      </c>
      <c r="BM9" s="70"/>
      <c r="BN9" s="70"/>
      <c r="BO9" s="71"/>
      <c r="BP9" s="69" t="s">
        <v>85</v>
      </c>
      <c r="BQ9" s="70"/>
      <c r="BR9" s="70"/>
      <c r="BS9" s="70"/>
      <c r="BT9" s="71"/>
      <c r="BU9" s="78" t="s">
        <v>86</v>
      </c>
      <c r="BV9" s="79"/>
      <c r="BW9" s="79"/>
      <c r="BX9" s="79"/>
      <c r="BY9" s="80"/>
      <c r="BZ9" s="72">
        <v>5</v>
      </c>
      <c r="CA9" s="73"/>
      <c r="CB9" s="74"/>
    </row>
    <row r="10" spans="1:80" ht="24" customHeight="1">
      <c r="A10" s="72">
        <v>6</v>
      </c>
      <c r="B10" s="73"/>
      <c r="C10" s="74"/>
      <c r="D10" s="78" t="s">
        <v>87</v>
      </c>
      <c r="E10" s="79"/>
      <c r="F10" s="79"/>
      <c r="G10" s="79"/>
      <c r="H10" s="80"/>
      <c r="I10" s="69" t="s">
        <v>88</v>
      </c>
      <c r="J10" s="70"/>
      <c r="K10" s="71"/>
      <c r="L10" s="69"/>
      <c r="M10" s="70"/>
      <c r="N10" s="70"/>
      <c r="O10" s="70"/>
      <c r="P10" s="71"/>
      <c r="Q10" s="69"/>
      <c r="R10" s="70"/>
      <c r="S10" s="70"/>
      <c r="T10" s="70"/>
      <c r="U10" s="71"/>
      <c r="V10" s="69" t="s">
        <v>89</v>
      </c>
      <c r="W10" s="70"/>
      <c r="X10" s="70"/>
      <c r="Y10" s="70"/>
      <c r="Z10" s="71"/>
      <c r="AA10" s="78" t="s">
        <v>90</v>
      </c>
      <c r="AB10" s="79"/>
      <c r="AC10" s="79"/>
      <c r="AD10" s="79"/>
      <c r="AE10" s="79"/>
      <c r="AF10" s="80"/>
      <c r="AG10" s="78" t="s">
        <v>91</v>
      </c>
      <c r="AH10" s="79"/>
      <c r="AI10" s="79"/>
      <c r="AJ10" s="80"/>
      <c r="AK10" s="69" t="s">
        <v>92</v>
      </c>
      <c r="AL10" s="70"/>
      <c r="AM10" s="70"/>
      <c r="AN10" s="70"/>
      <c r="AO10" s="71"/>
      <c r="AP10" s="78" t="s">
        <v>93</v>
      </c>
      <c r="AQ10" s="79"/>
      <c r="AR10" s="79"/>
      <c r="AS10" s="79"/>
      <c r="AT10" s="79"/>
      <c r="AU10" s="80"/>
      <c r="AV10" s="78" t="s">
        <v>94</v>
      </c>
      <c r="AW10" s="79"/>
      <c r="AX10" s="79"/>
      <c r="AY10" s="79"/>
      <c r="AZ10" s="80"/>
      <c r="BA10" s="81" t="s">
        <v>95</v>
      </c>
      <c r="BB10" s="82"/>
      <c r="BC10" s="82"/>
      <c r="BD10" s="83"/>
      <c r="BE10" s="69"/>
      <c r="BF10" s="70"/>
      <c r="BG10" s="71"/>
      <c r="BH10" s="69" t="s">
        <v>96</v>
      </c>
      <c r="BI10" s="70"/>
      <c r="BJ10" s="70"/>
      <c r="BK10" s="71"/>
      <c r="BL10" s="78" t="s">
        <v>97</v>
      </c>
      <c r="BM10" s="79"/>
      <c r="BN10" s="79"/>
      <c r="BO10" s="80"/>
      <c r="BP10" s="78" t="s">
        <v>98</v>
      </c>
      <c r="BQ10" s="79"/>
      <c r="BR10" s="79"/>
      <c r="BS10" s="79"/>
      <c r="BT10" s="80"/>
      <c r="BU10" s="78" t="s">
        <v>99</v>
      </c>
      <c r="BV10" s="79"/>
      <c r="BW10" s="79"/>
      <c r="BX10" s="79"/>
      <c r="BY10" s="80"/>
      <c r="BZ10" s="72">
        <v>6</v>
      </c>
      <c r="CA10" s="73"/>
      <c r="CB10" s="74"/>
    </row>
    <row r="11" spans="1:80" ht="25" customHeight="1">
      <c r="A11" s="72">
        <v>7</v>
      </c>
      <c r="B11" s="73"/>
      <c r="C11" s="74"/>
      <c r="D11" s="78" t="s">
        <v>100</v>
      </c>
      <c r="E11" s="79"/>
      <c r="F11" s="79"/>
      <c r="G11" s="79"/>
      <c r="H11" s="80"/>
      <c r="I11" s="69" t="s">
        <v>101</v>
      </c>
      <c r="J11" s="70"/>
      <c r="K11" s="71"/>
      <c r="L11" s="69" t="s">
        <v>102</v>
      </c>
      <c r="M11" s="70"/>
      <c r="N11" s="70"/>
      <c r="O11" s="70"/>
      <c r="P11" s="71"/>
      <c r="Q11" s="69"/>
      <c r="R11" s="70"/>
      <c r="S11" s="70"/>
      <c r="T11" s="70"/>
      <c r="U11" s="71"/>
      <c r="V11" s="69" t="s">
        <v>103</v>
      </c>
      <c r="W11" s="70"/>
      <c r="X11" s="70"/>
      <c r="Y11" s="70"/>
      <c r="Z11" s="71"/>
      <c r="AA11" s="69" t="s">
        <v>104</v>
      </c>
      <c r="AB11" s="70"/>
      <c r="AC11" s="70"/>
      <c r="AD11" s="70"/>
      <c r="AE11" s="70"/>
      <c r="AF11" s="71"/>
      <c r="AG11" s="69" t="s">
        <v>105</v>
      </c>
      <c r="AH11" s="70"/>
      <c r="AI11" s="70"/>
      <c r="AJ11" s="71"/>
      <c r="AK11" s="69" t="s">
        <v>106</v>
      </c>
      <c r="AL11" s="70"/>
      <c r="AM11" s="70"/>
      <c r="AN11" s="70"/>
      <c r="AO11" s="71"/>
      <c r="AP11" s="78" t="s">
        <v>107</v>
      </c>
      <c r="AQ11" s="79"/>
      <c r="AR11" s="79"/>
      <c r="AS11" s="79"/>
      <c r="AT11" s="79"/>
      <c r="AU11" s="80"/>
      <c r="AV11" s="69" t="s">
        <v>108</v>
      </c>
      <c r="AW11" s="70"/>
      <c r="AX11" s="70"/>
      <c r="AY11" s="70"/>
      <c r="AZ11" s="71"/>
      <c r="BA11" s="69" t="s">
        <v>109</v>
      </c>
      <c r="BB11" s="70"/>
      <c r="BC11" s="70"/>
      <c r="BD11" s="71"/>
      <c r="BE11" s="69"/>
      <c r="BF11" s="70"/>
      <c r="BG11" s="71"/>
      <c r="BH11" s="69" t="s">
        <v>110</v>
      </c>
      <c r="BI11" s="70"/>
      <c r="BJ11" s="70"/>
      <c r="BK11" s="71"/>
      <c r="BL11" s="69" t="s">
        <v>111</v>
      </c>
      <c r="BM11" s="70"/>
      <c r="BN11" s="70"/>
      <c r="BO11" s="71"/>
      <c r="BP11" s="69" t="s">
        <v>112</v>
      </c>
      <c r="BQ11" s="70"/>
      <c r="BR11" s="70"/>
      <c r="BS11" s="70"/>
      <c r="BT11" s="71"/>
      <c r="BU11" s="78" t="s">
        <v>113</v>
      </c>
      <c r="BV11" s="79"/>
      <c r="BW11" s="79"/>
      <c r="BX11" s="79"/>
      <c r="BY11" s="80"/>
      <c r="BZ11" s="72">
        <v>7</v>
      </c>
      <c r="CA11" s="73"/>
      <c r="CB11" s="74"/>
    </row>
    <row r="12" spans="1:80" ht="25" customHeight="1">
      <c r="A12" s="72">
        <v>8</v>
      </c>
      <c r="B12" s="73"/>
      <c r="C12" s="74"/>
      <c r="D12" s="78" t="s">
        <v>114</v>
      </c>
      <c r="E12" s="79"/>
      <c r="F12" s="79"/>
      <c r="G12" s="79"/>
      <c r="H12" s="80"/>
      <c r="I12" s="69" t="s">
        <v>115</v>
      </c>
      <c r="J12" s="70"/>
      <c r="K12" s="71"/>
      <c r="L12" s="69"/>
      <c r="M12" s="70"/>
      <c r="N12" s="70"/>
      <c r="O12" s="70"/>
      <c r="P12" s="71"/>
      <c r="Q12" s="69"/>
      <c r="R12" s="70"/>
      <c r="S12" s="70"/>
      <c r="T12" s="70"/>
      <c r="U12" s="71"/>
      <c r="V12" s="78" t="s">
        <v>116</v>
      </c>
      <c r="W12" s="79"/>
      <c r="X12" s="79"/>
      <c r="Y12" s="79"/>
      <c r="Z12" s="80"/>
      <c r="AA12" s="78" t="s">
        <v>117</v>
      </c>
      <c r="AB12" s="79"/>
      <c r="AC12" s="79"/>
      <c r="AD12" s="79"/>
      <c r="AE12" s="79"/>
      <c r="AF12" s="80"/>
      <c r="AG12" s="78" t="s">
        <v>118</v>
      </c>
      <c r="AH12" s="79"/>
      <c r="AI12" s="79"/>
      <c r="AJ12" s="80"/>
      <c r="AK12" s="69" t="s">
        <v>119</v>
      </c>
      <c r="AL12" s="70"/>
      <c r="AM12" s="70"/>
      <c r="AN12" s="70"/>
      <c r="AO12" s="71"/>
      <c r="AP12" s="78" t="s">
        <v>120</v>
      </c>
      <c r="AQ12" s="79"/>
      <c r="AR12" s="79"/>
      <c r="AS12" s="79"/>
      <c r="AT12" s="79"/>
      <c r="AU12" s="80"/>
      <c r="AV12" s="78" t="s">
        <v>121</v>
      </c>
      <c r="AW12" s="79"/>
      <c r="AX12" s="79"/>
      <c r="AY12" s="79"/>
      <c r="AZ12" s="80"/>
      <c r="BA12" s="78" t="s">
        <v>122</v>
      </c>
      <c r="BB12" s="79"/>
      <c r="BC12" s="79"/>
      <c r="BD12" s="80"/>
      <c r="BE12" s="69"/>
      <c r="BF12" s="70"/>
      <c r="BG12" s="71"/>
      <c r="BH12" s="69" t="s">
        <v>123</v>
      </c>
      <c r="BI12" s="70"/>
      <c r="BJ12" s="70"/>
      <c r="BK12" s="71"/>
      <c r="BL12" s="78" t="s">
        <v>124</v>
      </c>
      <c r="BM12" s="79"/>
      <c r="BN12" s="79"/>
      <c r="BO12" s="80"/>
      <c r="BP12" s="78" t="s">
        <v>125</v>
      </c>
      <c r="BQ12" s="79"/>
      <c r="BR12" s="79"/>
      <c r="BS12" s="79"/>
      <c r="BT12" s="80"/>
      <c r="BU12" s="78" t="s">
        <v>126</v>
      </c>
      <c r="BV12" s="79"/>
      <c r="BW12" s="79"/>
      <c r="BX12" s="79"/>
      <c r="BY12" s="80"/>
      <c r="BZ12" s="72">
        <v>8</v>
      </c>
      <c r="CA12" s="73"/>
      <c r="CB12" s="74"/>
    </row>
    <row r="13" spans="1:80" ht="24" customHeight="1">
      <c r="A13" s="72">
        <v>9</v>
      </c>
      <c r="B13" s="73"/>
      <c r="C13" s="74"/>
      <c r="D13" s="78" t="s">
        <v>127</v>
      </c>
      <c r="E13" s="79"/>
      <c r="F13" s="79"/>
      <c r="G13" s="79"/>
      <c r="H13" s="80"/>
      <c r="I13" s="69" t="s">
        <v>128</v>
      </c>
      <c r="J13" s="70"/>
      <c r="K13" s="71"/>
      <c r="L13" s="69" t="s">
        <v>129</v>
      </c>
      <c r="M13" s="70"/>
      <c r="N13" s="70"/>
      <c r="O13" s="70"/>
      <c r="P13" s="71"/>
      <c r="Q13" s="69"/>
      <c r="R13" s="70"/>
      <c r="S13" s="70"/>
      <c r="T13" s="70"/>
      <c r="U13" s="71"/>
      <c r="V13" s="69" t="s">
        <v>130</v>
      </c>
      <c r="W13" s="70"/>
      <c r="X13" s="70"/>
      <c r="Y13" s="70"/>
      <c r="Z13" s="71"/>
      <c r="AA13" s="69" t="s">
        <v>131</v>
      </c>
      <c r="AB13" s="70"/>
      <c r="AC13" s="70"/>
      <c r="AD13" s="70"/>
      <c r="AE13" s="70"/>
      <c r="AF13" s="71"/>
      <c r="AG13" s="69" t="s">
        <v>132</v>
      </c>
      <c r="AH13" s="70"/>
      <c r="AI13" s="70"/>
      <c r="AJ13" s="71"/>
      <c r="AK13" s="69" t="s">
        <v>133</v>
      </c>
      <c r="AL13" s="70"/>
      <c r="AM13" s="70"/>
      <c r="AN13" s="70"/>
      <c r="AO13" s="71"/>
      <c r="AP13" s="78" t="s">
        <v>134</v>
      </c>
      <c r="AQ13" s="79"/>
      <c r="AR13" s="79"/>
      <c r="AS13" s="79"/>
      <c r="AT13" s="79"/>
      <c r="AU13" s="80"/>
      <c r="AV13" s="69" t="s">
        <v>135</v>
      </c>
      <c r="AW13" s="70"/>
      <c r="AX13" s="70"/>
      <c r="AY13" s="70"/>
      <c r="AZ13" s="71"/>
      <c r="BA13" s="78" t="s">
        <v>136</v>
      </c>
      <c r="BB13" s="79"/>
      <c r="BC13" s="79"/>
      <c r="BD13" s="80"/>
      <c r="BE13" s="69"/>
      <c r="BF13" s="70"/>
      <c r="BG13" s="71"/>
      <c r="BH13" s="78" t="s">
        <v>137</v>
      </c>
      <c r="BI13" s="79"/>
      <c r="BJ13" s="79"/>
      <c r="BK13" s="80"/>
      <c r="BL13" s="69" t="s">
        <v>138</v>
      </c>
      <c r="BM13" s="70"/>
      <c r="BN13" s="70"/>
      <c r="BO13" s="71"/>
      <c r="BP13" s="69" t="s">
        <v>139</v>
      </c>
      <c r="BQ13" s="70"/>
      <c r="BR13" s="70"/>
      <c r="BS13" s="70"/>
      <c r="BT13" s="71"/>
      <c r="BU13" s="78" t="s">
        <v>140</v>
      </c>
      <c r="BV13" s="79"/>
      <c r="BW13" s="79"/>
      <c r="BX13" s="79"/>
      <c r="BY13" s="80"/>
      <c r="BZ13" s="72">
        <v>9</v>
      </c>
      <c r="CA13" s="73"/>
      <c r="CB13" s="74"/>
    </row>
    <row r="14" spans="1:80" ht="25" customHeight="1">
      <c r="A14" s="75" t="s">
        <v>3</v>
      </c>
      <c r="B14" s="76"/>
      <c r="C14" s="77"/>
      <c r="D14" s="78" t="s">
        <v>141</v>
      </c>
      <c r="E14" s="79"/>
      <c r="F14" s="79"/>
      <c r="G14" s="79"/>
      <c r="H14" s="80"/>
      <c r="I14" s="69" t="s">
        <v>142</v>
      </c>
      <c r="J14" s="70"/>
      <c r="K14" s="71"/>
      <c r="L14" s="69" t="s">
        <v>143</v>
      </c>
      <c r="M14" s="70"/>
      <c r="N14" s="70"/>
      <c r="O14" s="70"/>
      <c r="P14" s="71"/>
      <c r="Q14" s="69"/>
      <c r="R14" s="70"/>
      <c r="S14" s="70"/>
      <c r="T14" s="70"/>
      <c r="U14" s="71"/>
      <c r="V14" s="78" t="s">
        <v>144</v>
      </c>
      <c r="W14" s="79"/>
      <c r="X14" s="79"/>
      <c r="Y14" s="79"/>
      <c r="Z14" s="80"/>
      <c r="AA14" s="78" t="s">
        <v>145</v>
      </c>
      <c r="AB14" s="79"/>
      <c r="AC14" s="79"/>
      <c r="AD14" s="79"/>
      <c r="AE14" s="79"/>
      <c r="AF14" s="80"/>
      <c r="AG14" s="78" t="s">
        <v>146</v>
      </c>
      <c r="AH14" s="79"/>
      <c r="AI14" s="79"/>
      <c r="AJ14" s="80"/>
      <c r="AK14" s="69" t="s">
        <v>147</v>
      </c>
      <c r="AL14" s="70"/>
      <c r="AM14" s="70"/>
      <c r="AN14" s="70"/>
      <c r="AO14" s="71"/>
      <c r="AP14" s="78" t="s">
        <v>148</v>
      </c>
      <c r="AQ14" s="79"/>
      <c r="AR14" s="79"/>
      <c r="AS14" s="79"/>
      <c r="AT14" s="79"/>
      <c r="AU14" s="80"/>
      <c r="AV14" s="78" t="s">
        <v>149</v>
      </c>
      <c r="AW14" s="79"/>
      <c r="AX14" s="79"/>
      <c r="AY14" s="79"/>
      <c r="AZ14" s="80"/>
      <c r="BA14" s="78" t="s">
        <v>150</v>
      </c>
      <c r="BB14" s="79"/>
      <c r="BC14" s="79"/>
      <c r="BD14" s="80"/>
      <c r="BE14" s="69"/>
      <c r="BF14" s="70"/>
      <c r="BG14" s="71"/>
      <c r="BH14" s="78" t="s">
        <v>151</v>
      </c>
      <c r="BI14" s="79"/>
      <c r="BJ14" s="79"/>
      <c r="BK14" s="80"/>
      <c r="BL14" s="78" t="s">
        <v>152</v>
      </c>
      <c r="BM14" s="79"/>
      <c r="BN14" s="79"/>
      <c r="BO14" s="80"/>
      <c r="BP14" s="78" t="s">
        <v>153</v>
      </c>
      <c r="BQ14" s="79"/>
      <c r="BR14" s="79"/>
      <c r="BS14" s="79"/>
      <c r="BT14" s="80"/>
      <c r="BU14" s="78" t="s">
        <v>154</v>
      </c>
      <c r="BV14" s="79"/>
      <c r="BW14" s="79"/>
      <c r="BX14" s="79"/>
      <c r="BY14" s="80"/>
      <c r="BZ14" s="75" t="s">
        <v>3</v>
      </c>
      <c r="CA14" s="76"/>
      <c r="CB14" s="77"/>
    </row>
    <row r="15" spans="1:80" ht="25" customHeight="1">
      <c r="A15" s="75" t="s">
        <v>4</v>
      </c>
      <c r="B15" s="76"/>
      <c r="C15" s="77"/>
      <c r="D15" s="78" t="s">
        <v>155</v>
      </c>
      <c r="E15" s="79"/>
      <c r="F15" s="79"/>
      <c r="G15" s="79"/>
      <c r="H15" s="80"/>
      <c r="I15" s="69" t="s">
        <v>156</v>
      </c>
      <c r="J15" s="70"/>
      <c r="K15" s="71"/>
      <c r="L15" s="69" t="s">
        <v>157</v>
      </c>
      <c r="M15" s="70"/>
      <c r="N15" s="70"/>
      <c r="O15" s="70"/>
      <c r="P15" s="71"/>
      <c r="Q15" s="69"/>
      <c r="R15" s="70"/>
      <c r="S15" s="70"/>
      <c r="T15" s="70"/>
      <c r="U15" s="71"/>
      <c r="V15" s="69" t="s">
        <v>158</v>
      </c>
      <c r="W15" s="70"/>
      <c r="X15" s="70"/>
      <c r="Y15" s="70"/>
      <c r="Z15" s="71"/>
      <c r="AA15" s="69" t="s">
        <v>159</v>
      </c>
      <c r="AB15" s="70"/>
      <c r="AC15" s="70"/>
      <c r="AD15" s="70"/>
      <c r="AE15" s="70"/>
      <c r="AF15" s="71"/>
      <c r="AG15" s="69" t="s">
        <v>160</v>
      </c>
      <c r="AH15" s="70"/>
      <c r="AI15" s="70"/>
      <c r="AJ15" s="71"/>
      <c r="AK15" s="69" t="s">
        <v>161</v>
      </c>
      <c r="AL15" s="70"/>
      <c r="AM15" s="70"/>
      <c r="AN15" s="70"/>
      <c r="AO15" s="71"/>
      <c r="AP15" s="78" t="s">
        <v>162</v>
      </c>
      <c r="AQ15" s="79"/>
      <c r="AR15" s="79"/>
      <c r="AS15" s="79"/>
      <c r="AT15" s="79"/>
      <c r="AU15" s="80"/>
      <c r="AV15" s="69" t="s">
        <v>163</v>
      </c>
      <c r="AW15" s="70"/>
      <c r="AX15" s="70"/>
      <c r="AY15" s="70"/>
      <c r="AZ15" s="71"/>
      <c r="BA15" s="78" t="s">
        <v>136</v>
      </c>
      <c r="BB15" s="79"/>
      <c r="BC15" s="79"/>
      <c r="BD15" s="80"/>
      <c r="BE15" s="69"/>
      <c r="BF15" s="70"/>
      <c r="BG15" s="71"/>
      <c r="BH15" s="69" t="s">
        <v>164</v>
      </c>
      <c r="BI15" s="70"/>
      <c r="BJ15" s="70"/>
      <c r="BK15" s="71"/>
      <c r="BL15" s="69" t="s">
        <v>165</v>
      </c>
      <c r="BM15" s="70"/>
      <c r="BN15" s="70"/>
      <c r="BO15" s="71"/>
      <c r="BP15" s="69" t="s">
        <v>166</v>
      </c>
      <c r="BQ15" s="70"/>
      <c r="BR15" s="70"/>
      <c r="BS15" s="70"/>
      <c r="BT15" s="71"/>
      <c r="BU15" s="78" t="s">
        <v>167</v>
      </c>
      <c r="BV15" s="79"/>
      <c r="BW15" s="79"/>
      <c r="BX15" s="79"/>
      <c r="BY15" s="80"/>
      <c r="BZ15" s="75" t="s">
        <v>4</v>
      </c>
      <c r="CA15" s="76"/>
      <c r="CB15" s="77"/>
    </row>
    <row r="16" spans="1:80" ht="24" customHeight="1">
      <c r="A16" s="75" t="s">
        <v>5</v>
      </c>
      <c r="B16" s="76"/>
      <c r="C16" s="77"/>
      <c r="D16" s="78" t="s">
        <v>168</v>
      </c>
      <c r="E16" s="79"/>
      <c r="F16" s="79"/>
      <c r="G16" s="79"/>
      <c r="H16" s="80"/>
      <c r="I16" s="69" t="s">
        <v>169</v>
      </c>
      <c r="J16" s="70"/>
      <c r="K16" s="71"/>
      <c r="L16" s="69"/>
      <c r="M16" s="70"/>
      <c r="N16" s="70"/>
      <c r="O16" s="70"/>
      <c r="P16" s="71"/>
      <c r="Q16" s="69"/>
      <c r="R16" s="70"/>
      <c r="S16" s="70"/>
      <c r="T16" s="70"/>
      <c r="U16" s="71"/>
      <c r="V16" s="78" t="s">
        <v>170</v>
      </c>
      <c r="W16" s="79"/>
      <c r="X16" s="79"/>
      <c r="Y16" s="79"/>
      <c r="Z16" s="80"/>
      <c r="AA16" s="78" t="s">
        <v>171</v>
      </c>
      <c r="AB16" s="79"/>
      <c r="AC16" s="79"/>
      <c r="AD16" s="79"/>
      <c r="AE16" s="79"/>
      <c r="AF16" s="80"/>
      <c r="AG16" s="78" t="s">
        <v>172</v>
      </c>
      <c r="AH16" s="79"/>
      <c r="AI16" s="79"/>
      <c r="AJ16" s="80"/>
      <c r="AK16" s="69" t="s">
        <v>173</v>
      </c>
      <c r="AL16" s="70"/>
      <c r="AM16" s="70"/>
      <c r="AN16" s="70"/>
      <c r="AO16" s="71"/>
      <c r="AP16" s="78" t="s">
        <v>174</v>
      </c>
      <c r="AQ16" s="79"/>
      <c r="AR16" s="79"/>
      <c r="AS16" s="79"/>
      <c r="AT16" s="79"/>
      <c r="AU16" s="80"/>
      <c r="AV16" s="78" t="s">
        <v>175</v>
      </c>
      <c r="AW16" s="79"/>
      <c r="AX16" s="79"/>
      <c r="AY16" s="79"/>
      <c r="AZ16" s="80"/>
      <c r="BA16" s="78" t="s">
        <v>176</v>
      </c>
      <c r="BB16" s="79"/>
      <c r="BC16" s="79"/>
      <c r="BD16" s="80"/>
      <c r="BE16" s="78" t="s">
        <v>177</v>
      </c>
      <c r="BF16" s="79"/>
      <c r="BG16" s="80"/>
      <c r="BH16" s="78" t="s">
        <v>178</v>
      </c>
      <c r="BI16" s="79"/>
      <c r="BJ16" s="79"/>
      <c r="BK16" s="80"/>
      <c r="BL16" s="78" t="s">
        <v>179</v>
      </c>
      <c r="BM16" s="79"/>
      <c r="BN16" s="79"/>
      <c r="BO16" s="80"/>
      <c r="BP16" s="78" t="s">
        <v>180</v>
      </c>
      <c r="BQ16" s="79"/>
      <c r="BR16" s="79"/>
      <c r="BS16" s="79"/>
      <c r="BT16" s="80"/>
      <c r="BU16" s="78" t="s">
        <v>181</v>
      </c>
      <c r="BV16" s="79"/>
      <c r="BW16" s="79"/>
      <c r="BX16" s="79"/>
      <c r="BY16" s="80"/>
      <c r="BZ16" s="75" t="s">
        <v>5</v>
      </c>
      <c r="CA16" s="76"/>
      <c r="CB16" s="77"/>
    </row>
    <row r="17" spans="1:80" ht="25" customHeight="1">
      <c r="A17" s="75" t="s">
        <v>6</v>
      </c>
      <c r="B17" s="76"/>
      <c r="C17" s="77"/>
      <c r="D17" s="78" t="s">
        <v>182</v>
      </c>
      <c r="E17" s="79"/>
      <c r="F17" s="79"/>
      <c r="G17" s="79"/>
      <c r="H17" s="80"/>
      <c r="I17" s="69" t="s">
        <v>183</v>
      </c>
      <c r="J17" s="70"/>
      <c r="K17" s="71"/>
      <c r="L17" s="69" t="s">
        <v>184</v>
      </c>
      <c r="M17" s="70"/>
      <c r="N17" s="70"/>
      <c r="O17" s="70"/>
      <c r="P17" s="71"/>
      <c r="Q17" s="69"/>
      <c r="R17" s="70"/>
      <c r="S17" s="70"/>
      <c r="T17" s="70"/>
      <c r="U17" s="71"/>
      <c r="V17" s="69"/>
      <c r="W17" s="70"/>
      <c r="X17" s="70"/>
      <c r="Y17" s="70"/>
      <c r="Z17" s="71"/>
      <c r="AA17" s="69" t="s">
        <v>185</v>
      </c>
      <c r="AB17" s="70"/>
      <c r="AC17" s="70"/>
      <c r="AD17" s="70"/>
      <c r="AE17" s="70"/>
      <c r="AF17" s="71"/>
      <c r="AG17" s="69" t="s">
        <v>186</v>
      </c>
      <c r="AH17" s="70"/>
      <c r="AI17" s="70"/>
      <c r="AJ17" s="71"/>
      <c r="AK17" s="69" t="s">
        <v>187</v>
      </c>
      <c r="AL17" s="70"/>
      <c r="AM17" s="70"/>
      <c r="AN17" s="70"/>
      <c r="AO17" s="71"/>
      <c r="AP17" s="78" t="s">
        <v>188</v>
      </c>
      <c r="AQ17" s="79"/>
      <c r="AR17" s="79"/>
      <c r="AS17" s="79"/>
      <c r="AT17" s="79"/>
      <c r="AU17" s="80"/>
      <c r="AV17" s="69" t="s">
        <v>189</v>
      </c>
      <c r="AW17" s="70"/>
      <c r="AX17" s="70"/>
      <c r="AY17" s="70"/>
      <c r="AZ17" s="71"/>
      <c r="BA17" s="69" t="s">
        <v>190</v>
      </c>
      <c r="BB17" s="70"/>
      <c r="BC17" s="70"/>
      <c r="BD17" s="71"/>
      <c r="BE17" s="78" t="s">
        <v>191</v>
      </c>
      <c r="BF17" s="79"/>
      <c r="BG17" s="80"/>
      <c r="BH17" s="69"/>
      <c r="BI17" s="70"/>
      <c r="BJ17" s="70"/>
      <c r="BK17" s="71"/>
      <c r="BL17" s="69" t="s">
        <v>192</v>
      </c>
      <c r="BM17" s="70"/>
      <c r="BN17" s="70"/>
      <c r="BO17" s="71"/>
      <c r="BP17" s="69" t="s">
        <v>193</v>
      </c>
      <c r="BQ17" s="70"/>
      <c r="BR17" s="70"/>
      <c r="BS17" s="70"/>
      <c r="BT17" s="71"/>
      <c r="BU17" s="78" t="s">
        <v>194</v>
      </c>
      <c r="BV17" s="79"/>
      <c r="BW17" s="79"/>
      <c r="BX17" s="79"/>
      <c r="BY17" s="80"/>
      <c r="BZ17" s="75" t="s">
        <v>6</v>
      </c>
      <c r="CA17" s="76"/>
      <c r="CB17" s="77"/>
    </row>
    <row r="18" spans="1:80" ht="25" customHeight="1">
      <c r="A18" s="75" t="s">
        <v>7</v>
      </c>
      <c r="B18" s="76"/>
      <c r="C18" s="77"/>
      <c r="D18" s="78" t="s">
        <v>195</v>
      </c>
      <c r="E18" s="79"/>
      <c r="F18" s="79"/>
      <c r="G18" s="79"/>
      <c r="H18" s="80"/>
      <c r="I18" s="69" t="s">
        <v>196</v>
      </c>
      <c r="J18" s="70"/>
      <c r="K18" s="71"/>
      <c r="L18" s="69"/>
      <c r="M18" s="70"/>
      <c r="N18" s="70"/>
      <c r="O18" s="70"/>
      <c r="P18" s="71"/>
      <c r="Q18" s="69"/>
      <c r="R18" s="70"/>
      <c r="S18" s="70"/>
      <c r="T18" s="70"/>
      <c r="U18" s="71"/>
      <c r="V18" s="78" t="s">
        <v>197</v>
      </c>
      <c r="W18" s="79"/>
      <c r="X18" s="79"/>
      <c r="Y18" s="79"/>
      <c r="Z18" s="80"/>
      <c r="AA18" s="78" t="s">
        <v>198</v>
      </c>
      <c r="AB18" s="79"/>
      <c r="AC18" s="79"/>
      <c r="AD18" s="79"/>
      <c r="AE18" s="79"/>
      <c r="AF18" s="80"/>
      <c r="AG18" s="78" t="s">
        <v>199</v>
      </c>
      <c r="AH18" s="79"/>
      <c r="AI18" s="79"/>
      <c r="AJ18" s="80"/>
      <c r="AK18" s="69" t="s">
        <v>200</v>
      </c>
      <c r="AL18" s="70"/>
      <c r="AM18" s="70"/>
      <c r="AN18" s="70"/>
      <c r="AO18" s="71"/>
      <c r="AP18" s="78" t="s">
        <v>201</v>
      </c>
      <c r="AQ18" s="79"/>
      <c r="AR18" s="79"/>
      <c r="AS18" s="79"/>
      <c r="AT18" s="79"/>
      <c r="AU18" s="80"/>
      <c r="AV18" s="78" t="s">
        <v>202</v>
      </c>
      <c r="AW18" s="79"/>
      <c r="AX18" s="79"/>
      <c r="AY18" s="79"/>
      <c r="AZ18" s="80"/>
      <c r="BA18" s="78" t="s">
        <v>203</v>
      </c>
      <c r="BB18" s="79"/>
      <c r="BC18" s="79"/>
      <c r="BD18" s="80"/>
      <c r="BE18" s="69"/>
      <c r="BF18" s="70"/>
      <c r="BG18" s="71"/>
      <c r="BH18" s="78" t="s">
        <v>204</v>
      </c>
      <c r="BI18" s="79"/>
      <c r="BJ18" s="79"/>
      <c r="BK18" s="80"/>
      <c r="BL18" s="78" t="s">
        <v>205</v>
      </c>
      <c r="BM18" s="79"/>
      <c r="BN18" s="79"/>
      <c r="BO18" s="80"/>
      <c r="BP18" s="78" t="s">
        <v>206</v>
      </c>
      <c r="BQ18" s="79"/>
      <c r="BR18" s="79"/>
      <c r="BS18" s="79"/>
      <c r="BT18" s="80"/>
      <c r="BU18" s="78" t="s">
        <v>207</v>
      </c>
      <c r="BV18" s="79"/>
      <c r="BW18" s="79"/>
      <c r="BX18" s="79"/>
      <c r="BY18" s="80"/>
      <c r="BZ18" s="75" t="s">
        <v>7</v>
      </c>
      <c r="CA18" s="76"/>
      <c r="CB18" s="77"/>
    </row>
    <row r="19" spans="1:80" ht="24" customHeight="1">
      <c r="A19" s="75" t="s">
        <v>8</v>
      </c>
      <c r="B19" s="76"/>
      <c r="C19" s="77"/>
      <c r="D19" s="78" t="s">
        <v>208</v>
      </c>
      <c r="E19" s="79"/>
      <c r="F19" s="79"/>
      <c r="G19" s="79"/>
      <c r="H19" s="80"/>
      <c r="I19" s="69" t="s">
        <v>209</v>
      </c>
      <c r="J19" s="70"/>
      <c r="K19" s="71"/>
      <c r="L19" s="69" t="s">
        <v>210</v>
      </c>
      <c r="M19" s="70"/>
      <c r="N19" s="70"/>
      <c r="O19" s="70"/>
      <c r="P19" s="71"/>
      <c r="Q19" s="69"/>
      <c r="R19" s="70"/>
      <c r="S19" s="70"/>
      <c r="T19" s="70"/>
      <c r="U19" s="71"/>
      <c r="V19" s="69"/>
      <c r="W19" s="70"/>
      <c r="X19" s="70"/>
      <c r="Y19" s="70"/>
      <c r="Z19" s="71"/>
      <c r="AA19" s="69" t="s">
        <v>211</v>
      </c>
      <c r="AB19" s="70"/>
      <c r="AC19" s="70"/>
      <c r="AD19" s="70"/>
      <c r="AE19" s="70"/>
      <c r="AF19" s="71"/>
      <c r="AG19" s="69" t="s">
        <v>212</v>
      </c>
      <c r="AH19" s="70"/>
      <c r="AI19" s="70"/>
      <c r="AJ19" s="71"/>
      <c r="AK19" s="69" t="s">
        <v>213</v>
      </c>
      <c r="AL19" s="70"/>
      <c r="AM19" s="70"/>
      <c r="AN19" s="70"/>
      <c r="AO19" s="71"/>
      <c r="AP19" s="78" t="s">
        <v>214</v>
      </c>
      <c r="AQ19" s="79"/>
      <c r="AR19" s="79"/>
      <c r="AS19" s="79"/>
      <c r="AT19" s="79"/>
      <c r="AU19" s="80"/>
      <c r="AV19" s="69" t="s">
        <v>215</v>
      </c>
      <c r="AW19" s="70"/>
      <c r="AX19" s="70"/>
      <c r="AY19" s="70"/>
      <c r="AZ19" s="71"/>
      <c r="BA19" s="69" t="s">
        <v>216</v>
      </c>
      <c r="BB19" s="70"/>
      <c r="BC19" s="70"/>
      <c r="BD19" s="71"/>
      <c r="BE19" s="69"/>
      <c r="BF19" s="70"/>
      <c r="BG19" s="71"/>
      <c r="BH19" s="69"/>
      <c r="BI19" s="70"/>
      <c r="BJ19" s="70"/>
      <c r="BK19" s="71"/>
      <c r="BL19" s="69" t="s">
        <v>217</v>
      </c>
      <c r="BM19" s="70"/>
      <c r="BN19" s="70"/>
      <c r="BO19" s="71"/>
      <c r="BP19" s="69" t="s">
        <v>218</v>
      </c>
      <c r="BQ19" s="70"/>
      <c r="BR19" s="70"/>
      <c r="BS19" s="70"/>
      <c r="BT19" s="71"/>
      <c r="BU19" s="78" t="s">
        <v>219</v>
      </c>
      <c r="BV19" s="79"/>
      <c r="BW19" s="79"/>
      <c r="BX19" s="79"/>
      <c r="BY19" s="80"/>
      <c r="BZ19" s="75" t="s">
        <v>8</v>
      </c>
      <c r="CA19" s="76"/>
      <c r="CB19" s="77"/>
    </row>
    <row r="20" spans="1:80" ht="25" customHeight="1">
      <c r="A20" s="69"/>
      <c r="B20" s="70"/>
      <c r="C20" s="71"/>
      <c r="D20" s="72">
        <v>0</v>
      </c>
      <c r="E20" s="73"/>
      <c r="F20" s="73"/>
      <c r="G20" s="73"/>
      <c r="H20" s="74"/>
      <c r="I20" s="72">
        <v>1</v>
      </c>
      <c r="J20" s="73"/>
      <c r="K20" s="74"/>
      <c r="L20" s="72">
        <v>2</v>
      </c>
      <c r="M20" s="73"/>
      <c r="N20" s="73"/>
      <c r="O20" s="73"/>
      <c r="P20" s="74"/>
      <c r="Q20" s="72">
        <v>3</v>
      </c>
      <c r="R20" s="73"/>
      <c r="S20" s="73"/>
      <c r="T20" s="73"/>
      <c r="U20" s="74"/>
      <c r="V20" s="72">
        <v>4</v>
      </c>
      <c r="W20" s="73"/>
      <c r="X20" s="73"/>
      <c r="Y20" s="73"/>
      <c r="Z20" s="74"/>
      <c r="AA20" s="72">
        <v>5</v>
      </c>
      <c r="AB20" s="73"/>
      <c r="AC20" s="73"/>
      <c r="AD20" s="73"/>
      <c r="AE20" s="73"/>
      <c r="AF20" s="74"/>
      <c r="AG20" s="72">
        <v>6</v>
      </c>
      <c r="AH20" s="73"/>
      <c r="AI20" s="73"/>
      <c r="AJ20" s="74"/>
      <c r="AK20" s="72">
        <v>7</v>
      </c>
      <c r="AL20" s="73"/>
      <c r="AM20" s="73"/>
      <c r="AN20" s="73"/>
      <c r="AO20" s="74"/>
      <c r="AP20" s="72">
        <v>8</v>
      </c>
      <c r="AQ20" s="73"/>
      <c r="AR20" s="73"/>
      <c r="AS20" s="73"/>
      <c r="AT20" s="73"/>
      <c r="AU20" s="74"/>
      <c r="AV20" s="72">
        <v>9</v>
      </c>
      <c r="AW20" s="73"/>
      <c r="AX20" s="73"/>
      <c r="AY20" s="73"/>
      <c r="AZ20" s="74"/>
      <c r="BA20" s="75" t="s">
        <v>3</v>
      </c>
      <c r="BB20" s="76"/>
      <c r="BC20" s="76"/>
      <c r="BD20" s="77"/>
      <c r="BE20" s="75" t="s">
        <v>4</v>
      </c>
      <c r="BF20" s="76"/>
      <c r="BG20" s="77"/>
      <c r="BH20" s="75" t="s">
        <v>5</v>
      </c>
      <c r="BI20" s="76"/>
      <c r="BJ20" s="76"/>
      <c r="BK20" s="77"/>
      <c r="BL20" s="75" t="s">
        <v>6</v>
      </c>
      <c r="BM20" s="76"/>
      <c r="BN20" s="76"/>
      <c r="BO20" s="77"/>
      <c r="BP20" s="75" t="s">
        <v>7</v>
      </c>
      <c r="BQ20" s="76"/>
      <c r="BR20" s="76"/>
      <c r="BS20" s="76"/>
      <c r="BT20" s="77"/>
      <c r="BU20" s="75" t="s">
        <v>8</v>
      </c>
      <c r="BV20" s="76"/>
      <c r="BW20" s="76"/>
      <c r="BX20" s="76"/>
      <c r="BY20" s="77"/>
      <c r="BZ20" s="69"/>
      <c r="CA20" s="70"/>
      <c r="CB20" s="71"/>
    </row>
    <row r="21" spans="1:80" ht="20" customHeight="1">
      <c r="A21" t="s">
        <v>220</v>
      </c>
    </row>
    <row r="22" spans="1:80" ht="20" customHeight="1">
      <c r="A22" t="s">
        <v>221</v>
      </c>
    </row>
  </sheetData>
  <mergeCells count="327">
    <mergeCell ref="A2:C2"/>
    <mergeCell ref="D2:BY2"/>
    <mergeCell ref="BZ2:CB2"/>
    <mergeCell ref="A3:C3"/>
    <mergeCell ref="D3:H3"/>
    <mergeCell ref="I3:K3"/>
    <mergeCell ref="L3:P3"/>
    <mergeCell ref="Q3:U3"/>
    <mergeCell ref="V3:Z3"/>
    <mergeCell ref="AA3:AF3"/>
    <mergeCell ref="AG3:AJ3"/>
    <mergeCell ref="AK3:AO3"/>
    <mergeCell ref="AP3:AU3"/>
    <mergeCell ref="AV3:AZ3"/>
    <mergeCell ref="BA3:BD3"/>
    <mergeCell ref="BE3:BG3"/>
    <mergeCell ref="BH3:BK3"/>
    <mergeCell ref="BL3:BO3"/>
    <mergeCell ref="BP3:BT3"/>
    <mergeCell ref="BU3:BY3"/>
    <mergeCell ref="BZ3:CB3"/>
    <mergeCell ref="I4:K4"/>
    <mergeCell ref="L4:P4"/>
    <mergeCell ref="Q4:U4"/>
    <mergeCell ref="V4:Z4"/>
    <mergeCell ref="AA4:AF4"/>
    <mergeCell ref="AG4:AJ4"/>
    <mergeCell ref="AK4:AO4"/>
    <mergeCell ref="AP4:AU4"/>
    <mergeCell ref="AV4:AZ4"/>
    <mergeCell ref="BA4:BD4"/>
    <mergeCell ref="BE4:BG4"/>
    <mergeCell ref="BH4:BK4"/>
    <mergeCell ref="BL4:BO4"/>
    <mergeCell ref="BP4:BT4"/>
    <mergeCell ref="BU4:BY4"/>
    <mergeCell ref="BL6:BO6"/>
    <mergeCell ref="BP6:BT6"/>
    <mergeCell ref="BU6:BY6"/>
    <mergeCell ref="BZ4:CB4"/>
    <mergeCell ref="A5:C5"/>
    <mergeCell ref="D5:H5"/>
    <mergeCell ref="I5:K5"/>
    <mergeCell ref="L5:P5"/>
    <mergeCell ref="Q5:U5"/>
    <mergeCell ref="V5:Z5"/>
    <mergeCell ref="AA5:AF5"/>
    <mergeCell ref="AG5:AJ5"/>
    <mergeCell ref="AK5:AO5"/>
    <mergeCell ref="AP5:AU5"/>
    <mergeCell ref="AV5:AZ5"/>
    <mergeCell ref="BA5:BD5"/>
    <mergeCell ref="BE5:BG5"/>
    <mergeCell ref="BH5:BK5"/>
    <mergeCell ref="BL5:BO5"/>
    <mergeCell ref="BP5:BT5"/>
    <mergeCell ref="BU5:BY5"/>
    <mergeCell ref="BZ5:CB5"/>
    <mergeCell ref="A4:C4"/>
    <mergeCell ref="D4:H4"/>
    <mergeCell ref="V6:Z6"/>
    <mergeCell ref="AA6:AF6"/>
    <mergeCell ref="AG6:AJ6"/>
    <mergeCell ref="AK6:AO6"/>
    <mergeCell ref="AP6:AU6"/>
    <mergeCell ref="AV6:AZ6"/>
    <mergeCell ref="BA6:BD6"/>
    <mergeCell ref="BE6:BG6"/>
    <mergeCell ref="BH6:BK6"/>
    <mergeCell ref="BZ6:CB6"/>
    <mergeCell ref="A7:C7"/>
    <mergeCell ref="D7:H7"/>
    <mergeCell ref="I7:K7"/>
    <mergeCell ref="L7:P7"/>
    <mergeCell ref="Q7:U7"/>
    <mergeCell ref="V7:Z7"/>
    <mergeCell ref="AA7:AF7"/>
    <mergeCell ref="AG7:AJ7"/>
    <mergeCell ref="AK7:AO7"/>
    <mergeCell ref="AP7:AU7"/>
    <mergeCell ref="AV7:AZ7"/>
    <mergeCell ref="BA7:BD7"/>
    <mergeCell ref="BE7:BG7"/>
    <mergeCell ref="BH7:BK7"/>
    <mergeCell ref="BL7:BO7"/>
    <mergeCell ref="BP7:BT7"/>
    <mergeCell ref="BU7:BY7"/>
    <mergeCell ref="BZ7:CB7"/>
    <mergeCell ref="A6:C6"/>
    <mergeCell ref="D6:H6"/>
    <mergeCell ref="I6:K6"/>
    <mergeCell ref="L6:P6"/>
    <mergeCell ref="Q6:U6"/>
    <mergeCell ref="BZ9:CB9"/>
    <mergeCell ref="A8:C8"/>
    <mergeCell ref="D8:H8"/>
    <mergeCell ref="I8:K8"/>
    <mergeCell ref="L8:P8"/>
    <mergeCell ref="Q8:U8"/>
    <mergeCell ref="V8:Z8"/>
    <mergeCell ref="AA8:AF8"/>
    <mergeCell ref="AG8:AJ8"/>
    <mergeCell ref="AK8:AO8"/>
    <mergeCell ref="AP8:AU8"/>
    <mergeCell ref="AV8:AZ8"/>
    <mergeCell ref="BA8:BD8"/>
    <mergeCell ref="BE8:BG8"/>
    <mergeCell ref="BH8:BK8"/>
    <mergeCell ref="BL8:BO8"/>
    <mergeCell ref="BP8:BT8"/>
    <mergeCell ref="BU8:BY8"/>
    <mergeCell ref="BA10:BD10"/>
    <mergeCell ref="BE10:BG10"/>
    <mergeCell ref="BH10:BK10"/>
    <mergeCell ref="BL10:BO10"/>
    <mergeCell ref="BP10:BT10"/>
    <mergeCell ref="BU10:BY10"/>
    <mergeCell ref="BZ8:CB8"/>
    <mergeCell ref="A9:C9"/>
    <mergeCell ref="D9:H9"/>
    <mergeCell ref="I9:K9"/>
    <mergeCell ref="L9:P9"/>
    <mergeCell ref="Q9:U9"/>
    <mergeCell ref="V9:Z9"/>
    <mergeCell ref="AA9:AF9"/>
    <mergeCell ref="AG9:AJ9"/>
    <mergeCell ref="AK9:AO9"/>
    <mergeCell ref="AP9:AU9"/>
    <mergeCell ref="AV9:AZ9"/>
    <mergeCell ref="BA9:BD9"/>
    <mergeCell ref="BE9:BG9"/>
    <mergeCell ref="BH9:BK9"/>
    <mergeCell ref="BL9:BO9"/>
    <mergeCell ref="BP9:BT9"/>
    <mergeCell ref="BU9:BY9"/>
    <mergeCell ref="I10:K10"/>
    <mergeCell ref="L10:P10"/>
    <mergeCell ref="Q10:U10"/>
    <mergeCell ref="V10:Z10"/>
    <mergeCell ref="AA10:AF10"/>
    <mergeCell ref="AG10:AJ10"/>
    <mergeCell ref="AK10:AO10"/>
    <mergeCell ref="AP10:AU10"/>
    <mergeCell ref="AV10:AZ10"/>
    <mergeCell ref="BL12:BO12"/>
    <mergeCell ref="BP12:BT12"/>
    <mergeCell ref="BU12:BY12"/>
    <mergeCell ref="BZ10:CB10"/>
    <mergeCell ref="A11:C11"/>
    <mergeCell ref="D11:H11"/>
    <mergeCell ref="I11:K11"/>
    <mergeCell ref="L11:P11"/>
    <mergeCell ref="Q11:U11"/>
    <mergeCell ref="V11:Z11"/>
    <mergeCell ref="AA11:AF11"/>
    <mergeCell ref="AG11:AJ11"/>
    <mergeCell ref="AK11:AO11"/>
    <mergeCell ref="AP11:AU11"/>
    <mergeCell ref="AV11:AZ11"/>
    <mergeCell ref="BA11:BD11"/>
    <mergeCell ref="BE11:BG11"/>
    <mergeCell ref="BH11:BK11"/>
    <mergeCell ref="BL11:BO11"/>
    <mergeCell ref="BP11:BT11"/>
    <mergeCell ref="BU11:BY11"/>
    <mergeCell ref="BZ11:CB11"/>
    <mergeCell ref="A10:C10"/>
    <mergeCell ref="D10:H10"/>
    <mergeCell ref="V12:Z12"/>
    <mergeCell ref="AA12:AF12"/>
    <mergeCell ref="AG12:AJ12"/>
    <mergeCell ref="AK12:AO12"/>
    <mergeCell ref="AP12:AU12"/>
    <mergeCell ref="AV12:AZ12"/>
    <mergeCell ref="BA12:BD12"/>
    <mergeCell ref="BE12:BG12"/>
    <mergeCell ref="BH12:BK12"/>
    <mergeCell ref="BZ12:CB12"/>
    <mergeCell ref="A13:C13"/>
    <mergeCell ref="D13:H13"/>
    <mergeCell ref="I13:K13"/>
    <mergeCell ref="L13:P13"/>
    <mergeCell ref="Q13:U13"/>
    <mergeCell ref="V13:Z13"/>
    <mergeCell ref="AA13:AF13"/>
    <mergeCell ref="AG13:AJ13"/>
    <mergeCell ref="AK13:AO13"/>
    <mergeCell ref="AP13:AU13"/>
    <mergeCell ref="AV13:AZ13"/>
    <mergeCell ref="BA13:BD13"/>
    <mergeCell ref="BE13:BG13"/>
    <mergeCell ref="BH13:BK13"/>
    <mergeCell ref="BL13:BO13"/>
    <mergeCell ref="BP13:BT13"/>
    <mergeCell ref="BU13:BY13"/>
    <mergeCell ref="BZ13:CB13"/>
    <mergeCell ref="A12:C12"/>
    <mergeCell ref="D12:H12"/>
    <mergeCell ref="I12:K12"/>
    <mergeCell ref="L12:P12"/>
    <mergeCell ref="Q12:U12"/>
    <mergeCell ref="BZ15:CB15"/>
    <mergeCell ref="A14:C14"/>
    <mergeCell ref="D14:H14"/>
    <mergeCell ref="I14:K14"/>
    <mergeCell ref="L14:P14"/>
    <mergeCell ref="Q14:U14"/>
    <mergeCell ref="V14:Z14"/>
    <mergeCell ref="AA14:AF14"/>
    <mergeCell ref="AG14:AJ14"/>
    <mergeCell ref="AK14:AO14"/>
    <mergeCell ref="AP14:AU14"/>
    <mergeCell ref="AV14:AZ14"/>
    <mergeCell ref="BA14:BD14"/>
    <mergeCell ref="BE14:BG14"/>
    <mergeCell ref="BH14:BK14"/>
    <mergeCell ref="BL14:BO14"/>
    <mergeCell ref="BP14:BT14"/>
    <mergeCell ref="BU14:BY14"/>
    <mergeCell ref="BA16:BD16"/>
    <mergeCell ref="BE16:BG16"/>
    <mergeCell ref="BH16:BK16"/>
    <mergeCell ref="BL16:BO16"/>
    <mergeCell ref="BP16:BT16"/>
    <mergeCell ref="BU16:BY16"/>
    <mergeCell ref="BZ14:CB14"/>
    <mergeCell ref="A15:C15"/>
    <mergeCell ref="D15:H15"/>
    <mergeCell ref="I15:K15"/>
    <mergeCell ref="L15:P15"/>
    <mergeCell ref="Q15:U15"/>
    <mergeCell ref="V15:Z15"/>
    <mergeCell ref="AA15:AF15"/>
    <mergeCell ref="AG15:AJ15"/>
    <mergeCell ref="AK15:AO15"/>
    <mergeCell ref="AP15:AU15"/>
    <mergeCell ref="AV15:AZ15"/>
    <mergeCell ref="BA15:BD15"/>
    <mergeCell ref="BE15:BG15"/>
    <mergeCell ref="BH15:BK15"/>
    <mergeCell ref="BL15:BO15"/>
    <mergeCell ref="BP15:BT15"/>
    <mergeCell ref="BU15:BY15"/>
    <mergeCell ref="I16:K16"/>
    <mergeCell ref="L16:P16"/>
    <mergeCell ref="Q16:U16"/>
    <mergeCell ref="V16:Z16"/>
    <mergeCell ref="AA16:AF16"/>
    <mergeCell ref="AG16:AJ16"/>
    <mergeCell ref="AK16:AO16"/>
    <mergeCell ref="AP16:AU16"/>
    <mergeCell ref="AV16:AZ16"/>
    <mergeCell ref="BL18:BO18"/>
    <mergeCell ref="BP18:BT18"/>
    <mergeCell ref="BU18:BY18"/>
    <mergeCell ref="BZ16:CB16"/>
    <mergeCell ref="A17:C17"/>
    <mergeCell ref="D17:H17"/>
    <mergeCell ref="I17:K17"/>
    <mergeCell ref="L17:P17"/>
    <mergeCell ref="Q17:U17"/>
    <mergeCell ref="V17:Z17"/>
    <mergeCell ref="AA17:AF17"/>
    <mergeCell ref="AG17:AJ17"/>
    <mergeCell ref="AK17:AO17"/>
    <mergeCell ref="AP17:AU17"/>
    <mergeCell ref="AV17:AZ17"/>
    <mergeCell ref="BA17:BD17"/>
    <mergeCell ref="BE17:BG17"/>
    <mergeCell ref="BH17:BK17"/>
    <mergeCell ref="BL17:BO17"/>
    <mergeCell ref="BP17:BT17"/>
    <mergeCell ref="BU17:BY17"/>
    <mergeCell ref="BZ17:CB17"/>
    <mergeCell ref="A16:C16"/>
    <mergeCell ref="D16:H16"/>
    <mergeCell ref="V18:Z18"/>
    <mergeCell ref="AA18:AF18"/>
    <mergeCell ref="AG18:AJ18"/>
    <mergeCell ref="AK18:AO18"/>
    <mergeCell ref="AP18:AU18"/>
    <mergeCell ref="AV18:AZ18"/>
    <mergeCell ref="BA18:BD18"/>
    <mergeCell ref="BE18:BG18"/>
    <mergeCell ref="BH18:BK18"/>
    <mergeCell ref="BZ18:CB18"/>
    <mergeCell ref="A19:C19"/>
    <mergeCell ref="D19:H19"/>
    <mergeCell ref="I19:K19"/>
    <mergeCell ref="L19:P19"/>
    <mergeCell ref="Q19:U19"/>
    <mergeCell ref="V19:Z19"/>
    <mergeCell ref="AA19:AF19"/>
    <mergeCell ref="AG19:AJ19"/>
    <mergeCell ref="AK19:AO19"/>
    <mergeCell ref="AP19:AU19"/>
    <mergeCell ref="AV19:AZ19"/>
    <mergeCell ref="BA19:BD19"/>
    <mergeCell ref="BE19:BG19"/>
    <mergeCell ref="BH19:BK19"/>
    <mergeCell ref="BL19:BO19"/>
    <mergeCell ref="BP19:BT19"/>
    <mergeCell ref="BU19:BY19"/>
    <mergeCell ref="BZ19:CB19"/>
    <mergeCell ref="A18:C18"/>
    <mergeCell ref="D18:H18"/>
    <mergeCell ref="I18:K18"/>
    <mergeCell ref="L18:P18"/>
    <mergeCell ref="Q18:U18"/>
    <mergeCell ref="BZ20:CB20"/>
    <mergeCell ref="A20:C20"/>
    <mergeCell ref="D20:H20"/>
    <mergeCell ref="I20:K20"/>
    <mergeCell ref="L20:P20"/>
    <mergeCell ref="Q20:U20"/>
    <mergeCell ref="V20:Z20"/>
    <mergeCell ref="AA20:AF20"/>
    <mergeCell ref="AG20:AJ20"/>
    <mergeCell ref="AK20:AO20"/>
    <mergeCell ref="AP20:AU20"/>
    <mergeCell ref="AV20:AZ20"/>
    <mergeCell ref="BA20:BD20"/>
    <mergeCell ref="BE20:BG20"/>
    <mergeCell ref="BH20:BK20"/>
    <mergeCell ref="BL20:BO20"/>
    <mergeCell ref="BP20:BT20"/>
    <mergeCell ref="BU20:BY20"/>
  </mergeCells>
  <phoneticPr fontId="5" type="noConversion"/>
  <pageMargins left="0.70000000000000007" right="0.70000000000000007" top="0.75000000000000011" bottom="0.75000000000000011" header="0.30000000000000004" footer="0.30000000000000004"/>
  <pageSetup paperSize="9" scale="93"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N105"/>
  <sheetViews>
    <sheetView zoomScale="150" zoomScaleNormal="150" zoomScalePageLayoutView="150" workbookViewId="0">
      <selection activeCell="A3" sqref="A3"/>
    </sheetView>
  </sheetViews>
  <sheetFormatPr baseColWidth="10" defaultRowHeight="12" x14ac:dyDescent="0"/>
  <cols>
    <col min="1" max="1" width="31.83203125" customWidth="1"/>
    <col min="2" max="2" width="2.33203125" bestFit="1" customWidth="1"/>
    <col min="3" max="3" width="1.6640625" bestFit="1" customWidth="1"/>
    <col min="4" max="4" width="2" bestFit="1" customWidth="1"/>
    <col min="5" max="5" width="2.33203125" bestFit="1" customWidth="1"/>
    <col min="6" max="6" width="1.6640625" bestFit="1" customWidth="1"/>
    <col min="7" max="7" width="1.5" bestFit="1" customWidth="1"/>
    <col min="8" max="8" width="3.83203125" bestFit="1" customWidth="1"/>
    <col min="9" max="10" width="1.83203125" bestFit="1" customWidth="1"/>
    <col min="11" max="11" width="2.33203125" bestFit="1" customWidth="1"/>
    <col min="12" max="12" width="1.6640625" bestFit="1" customWidth="1"/>
    <col min="13" max="13" width="1.5" bestFit="1" customWidth="1"/>
    <col min="14" max="14" width="2.33203125" bestFit="1" customWidth="1"/>
    <col min="15" max="15" width="1.6640625" bestFit="1" customWidth="1"/>
    <col min="16" max="16" width="1.5" bestFit="1" customWidth="1"/>
    <col min="17" max="17" width="2.33203125" bestFit="1" customWidth="1"/>
    <col min="18" max="18" width="1.6640625" bestFit="1" customWidth="1"/>
    <col min="19" max="19" width="1.5" bestFit="1" customWidth="1"/>
    <col min="20" max="20" width="2.33203125" bestFit="1" customWidth="1"/>
    <col min="21" max="21" width="1.6640625" bestFit="1" customWidth="1"/>
    <col min="22" max="22" width="1.5" bestFit="1" customWidth="1"/>
    <col min="23" max="23" width="2.33203125" bestFit="1" customWidth="1"/>
    <col min="24" max="24" width="1.6640625" bestFit="1" customWidth="1"/>
    <col min="25" max="25" width="1.5" bestFit="1" customWidth="1"/>
    <col min="26" max="26" width="2.33203125" bestFit="1" customWidth="1"/>
    <col min="27" max="27" width="1.6640625" bestFit="1" customWidth="1"/>
    <col min="28" max="28" width="1.5" bestFit="1" customWidth="1"/>
    <col min="29" max="29" width="2.33203125" bestFit="1" customWidth="1"/>
    <col min="30" max="30" width="1.6640625" bestFit="1" customWidth="1"/>
    <col min="31" max="31" width="1.5" bestFit="1" customWidth="1"/>
    <col min="32" max="32" width="2.33203125" bestFit="1" customWidth="1"/>
    <col min="33" max="33" width="1.6640625" bestFit="1" customWidth="1"/>
    <col min="34" max="34" width="1.5" bestFit="1" customWidth="1"/>
    <col min="35" max="35" width="2.33203125" bestFit="1" customWidth="1"/>
    <col min="36" max="36" width="1.6640625" bestFit="1" customWidth="1"/>
    <col min="37" max="37" width="1.5" bestFit="1" customWidth="1"/>
    <col min="38" max="38" width="2.33203125" bestFit="1" customWidth="1"/>
    <col min="39" max="39" width="1.6640625" bestFit="1" customWidth="1"/>
    <col min="40" max="40" width="1.5" bestFit="1" customWidth="1"/>
  </cols>
  <sheetData>
    <row r="1" spans="1:40" ht="13">
      <c r="A1" s="19" t="s">
        <v>498</v>
      </c>
    </row>
    <row r="2" spans="1:40">
      <c r="A2" s="20" t="s">
        <v>499</v>
      </c>
    </row>
    <row r="3" spans="1:40">
      <c r="A3" s="21"/>
      <c r="B3" s="87" t="s">
        <v>500</v>
      </c>
      <c r="C3" s="88"/>
      <c r="D3" s="89"/>
      <c r="E3" s="87" t="s">
        <v>501</v>
      </c>
      <c r="F3" s="88"/>
      <c r="G3" s="89"/>
      <c r="H3" s="87" t="s">
        <v>502</v>
      </c>
      <c r="I3" s="88"/>
      <c r="J3" s="89"/>
      <c r="K3" s="87" t="s">
        <v>503</v>
      </c>
      <c r="L3" s="88"/>
      <c r="M3" s="89"/>
      <c r="N3" s="87" t="s">
        <v>504</v>
      </c>
      <c r="O3" s="88"/>
      <c r="P3" s="89"/>
      <c r="Q3" s="87" t="s">
        <v>505</v>
      </c>
      <c r="R3" s="88"/>
      <c r="S3" s="89"/>
      <c r="T3" s="87" t="s">
        <v>506</v>
      </c>
      <c r="U3" s="88"/>
      <c r="V3" s="89"/>
      <c r="W3" s="87" t="s">
        <v>507</v>
      </c>
      <c r="X3" s="88"/>
      <c r="Y3" s="89"/>
      <c r="Z3" s="87" t="s">
        <v>508</v>
      </c>
      <c r="AA3" s="88"/>
      <c r="AB3" s="89"/>
      <c r="AC3" s="87" t="s">
        <v>509</v>
      </c>
      <c r="AD3" s="88"/>
      <c r="AE3" s="89"/>
      <c r="AF3" s="87" t="s">
        <v>510</v>
      </c>
      <c r="AG3" s="88"/>
      <c r="AH3" s="89"/>
      <c r="AI3" s="87" t="s">
        <v>511</v>
      </c>
      <c r="AJ3" s="88"/>
      <c r="AK3" s="89"/>
      <c r="AL3" s="87" t="s">
        <v>512</v>
      </c>
      <c r="AM3" s="88"/>
      <c r="AN3" s="89"/>
    </row>
    <row r="4" spans="1:40">
      <c r="A4" s="33" t="s">
        <v>513</v>
      </c>
      <c r="B4" s="22" t="s">
        <v>514</v>
      </c>
      <c r="C4" s="22" t="s">
        <v>515</v>
      </c>
      <c r="D4" s="23" t="s">
        <v>516</v>
      </c>
      <c r="E4" s="22" t="s">
        <v>514</v>
      </c>
      <c r="F4" s="22" t="s">
        <v>515</v>
      </c>
      <c r="G4" s="22" t="s">
        <v>516</v>
      </c>
      <c r="H4" s="22" t="s">
        <v>514</v>
      </c>
      <c r="I4" s="22" t="s">
        <v>515</v>
      </c>
      <c r="J4" s="22" t="s">
        <v>516</v>
      </c>
      <c r="K4" s="22" t="s">
        <v>514</v>
      </c>
      <c r="L4" s="22" t="s">
        <v>515</v>
      </c>
      <c r="M4" s="22" t="s">
        <v>516</v>
      </c>
      <c r="N4" s="22" t="s">
        <v>514</v>
      </c>
      <c r="O4" s="22" t="s">
        <v>515</v>
      </c>
      <c r="P4" s="22" t="s">
        <v>516</v>
      </c>
      <c r="Q4" s="22" t="s">
        <v>514</v>
      </c>
      <c r="R4" s="22" t="s">
        <v>515</v>
      </c>
      <c r="S4" s="22" t="s">
        <v>516</v>
      </c>
      <c r="T4" s="22" t="s">
        <v>514</v>
      </c>
      <c r="U4" s="22" t="s">
        <v>515</v>
      </c>
      <c r="V4" s="22" t="s">
        <v>516</v>
      </c>
      <c r="W4" s="22" t="s">
        <v>514</v>
      </c>
      <c r="X4" s="22" t="s">
        <v>515</v>
      </c>
      <c r="Y4" s="22" t="s">
        <v>516</v>
      </c>
      <c r="Z4" s="22" t="s">
        <v>514</v>
      </c>
      <c r="AA4" s="22" t="s">
        <v>515</v>
      </c>
      <c r="AB4" s="22" t="s">
        <v>516</v>
      </c>
      <c r="AC4" s="22" t="s">
        <v>514</v>
      </c>
      <c r="AD4" s="22" t="s">
        <v>515</v>
      </c>
      <c r="AE4" s="22" t="s">
        <v>516</v>
      </c>
      <c r="AF4" s="22" t="s">
        <v>514</v>
      </c>
      <c r="AG4" s="22" t="s">
        <v>515</v>
      </c>
      <c r="AH4" s="22" t="s">
        <v>516</v>
      </c>
      <c r="AI4" s="22" t="s">
        <v>514</v>
      </c>
      <c r="AJ4" s="22" t="s">
        <v>515</v>
      </c>
      <c r="AK4" s="22" t="s">
        <v>516</v>
      </c>
      <c r="AL4" s="22" t="s">
        <v>514</v>
      </c>
      <c r="AM4" s="22" t="s">
        <v>515</v>
      </c>
      <c r="AN4" s="22" t="s">
        <v>516</v>
      </c>
    </row>
    <row r="5" spans="1:40">
      <c r="A5" s="33" t="s">
        <v>517</v>
      </c>
      <c r="B5" s="24"/>
      <c r="C5" s="24"/>
      <c r="D5" s="24"/>
      <c r="E5" s="24"/>
      <c r="F5" s="24"/>
      <c r="G5" s="24"/>
      <c r="H5" s="25">
        <v>69</v>
      </c>
      <c r="I5" s="25">
        <v>2</v>
      </c>
      <c r="J5" s="25">
        <v>2</v>
      </c>
      <c r="K5" s="25">
        <v>65</v>
      </c>
      <c r="L5" s="25">
        <v>2</v>
      </c>
      <c r="M5" s="25">
        <v>3</v>
      </c>
      <c r="N5" s="25">
        <v>75</v>
      </c>
      <c r="O5" s="25">
        <v>2</v>
      </c>
      <c r="P5" s="25">
        <v>4</v>
      </c>
      <c r="Q5" s="24"/>
      <c r="R5" s="24"/>
      <c r="S5" s="24"/>
      <c r="T5" s="25">
        <v>61</v>
      </c>
      <c r="U5" s="25">
        <v>2</v>
      </c>
      <c r="V5" s="25">
        <v>6</v>
      </c>
      <c r="W5" s="25">
        <v>71</v>
      </c>
      <c r="X5" s="25">
        <v>2</v>
      </c>
      <c r="Y5" s="25">
        <v>5</v>
      </c>
      <c r="Z5" s="22" t="s">
        <v>518</v>
      </c>
      <c r="AA5" s="25">
        <v>3</v>
      </c>
      <c r="AB5" s="25">
        <v>4</v>
      </c>
      <c r="AC5" s="25">
        <v>79</v>
      </c>
      <c r="AD5" s="25">
        <v>3</v>
      </c>
      <c r="AE5" s="25">
        <v>4</v>
      </c>
      <c r="AF5" s="22" t="s">
        <v>519</v>
      </c>
      <c r="AG5" s="25">
        <v>3</v>
      </c>
      <c r="AH5" s="25">
        <v>4</v>
      </c>
      <c r="AI5" s="24"/>
      <c r="AJ5" s="24"/>
      <c r="AK5" s="24"/>
      <c r="AL5" s="24"/>
      <c r="AM5" s="24"/>
      <c r="AN5" s="24"/>
    </row>
    <row r="6" spans="1:40" ht="18">
      <c r="A6" s="33" t="s">
        <v>520</v>
      </c>
      <c r="B6" s="24"/>
      <c r="C6" s="24"/>
      <c r="D6" s="24"/>
      <c r="E6" s="24"/>
      <c r="F6" s="24"/>
      <c r="G6" s="24"/>
      <c r="H6" s="24" t="s">
        <v>521</v>
      </c>
      <c r="I6" s="25">
        <v>2</v>
      </c>
      <c r="J6" s="25">
        <v>2</v>
      </c>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row>
    <row r="7" spans="1:40">
      <c r="A7" s="33" t="s">
        <v>522</v>
      </c>
      <c r="B7" s="24"/>
      <c r="C7" s="24"/>
      <c r="D7" s="24"/>
      <c r="E7" s="24"/>
      <c r="F7" s="24"/>
      <c r="G7" s="24"/>
      <c r="H7" s="25">
        <v>29</v>
      </c>
      <c r="I7" s="25">
        <v>2</v>
      </c>
      <c r="J7" s="25">
        <v>2</v>
      </c>
      <c r="K7" s="25">
        <v>25</v>
      </c>
      <c r="L7" s="25">
        <v>2</v>
      </c>
      <c r="M7" s="25">
        <v>3</v>
      </c>
      <c r="N7" s="25">
        <v>35</v>
      </c>
      <c r="O7" s="25">
        <v>2</v>
      </c>
      <c r="P7" s="25">
        <v>4</v>
      </c>
      <c r="Q7" s="24"/>
      <c r="R7" s="24"/>
      <c r="S7" s="24"/>
      <c r="T7" s="25">
        <v>21</v>
      </c>
      <c r="U7" s="25">
        <v>2</v>
      </c>
      <c r="V7" s="25">
        <v>6</v>
      </c>
      <c r="W7" s="25">
        <v>31</v>
      </c>
      <c r="X7" s="25">
        <v>2</v>
      </c>
      <c r="Y7" s="25">
        <v>5</v>
      </c>
      <c r="Z7" s="22" t="s">
        <v>523</v>
      </c>
      <c r="AA7" s="25">
        <v>3</v>
      </c>
      <c r="AB7" s="25">
        <v>4</v>
      </c>
      <c r="AC7" s="25">
        <v>39</v>
      </c>
      <c r="AD7" s="25">
        <v>3</v>
      </c>
      <c r="AE7" s="25">
        <v>4</v>
      </c>
      <c r="AF7" s="22" t="s">
        <v>524</v>
      </c>
      <c r="AG7" s="25">
        <v>3</v>
      </c>
      <c r="AH7" s="25">
        <v>4</v>
      </c>
      <c r="AI7" s="24"/>
      <c r="AJ7" s="24"/>
      <c r="AK7" s="24"/>
      <c r="AL7" s="24"/>
      <c r="AM7" s="24"/>
      <c r="AN7" s="24"/>
    </row>
    <row r="8" spans="1:40">
      <c r="A8" s="33" t="s">
        <v>525</v>
      </c>
      <c r="B8" s="24"/>
      <c r="C8" s="24"/>
      <c r="D8" s="24"/>
      <c r="E8" s="24"/>
      <c r="F8" s="24"/>
      <c r="G8" s="24"/>
      <c r="H8" s="22" t="s">
        <v>526</v>
      </c>
      <c r="I8" s="25">
        <v>2</v>
      </c>
      <c r="J8" s="25">
        <v>2</v>
      </c>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row>
    <row r="9" spans="1:40">
      <c r="A9" s="33" t="s">
        <v>527</v>
      </c>
      <c r="B9" s="24"/>
      <c r="C9" s="24"/>
      <c r="D9" s="24"/>
      <c r="E9" s="22" t="s">
        <v>528</v>
      </c>
      <c r="F9" s="25">
        <v>1</v>
      </c>
      <c r="G9" s="25">
        <v>2</v>
      </c>
      <c r="H9" s="24"/>
      <c r="I9" s="24"/>
      <c r="J9" s="24"/>
      <c r="K9" s="26">
        <v>6</v>
      </c>
      <c r="L9" s="25">
        <v>2</v>
      </c>
      <c r="M9" s="25">
        <v>5</v>
      </c>
      <c r="N9" s="25">
        <v>16</v>
      </c>
      <c r="O9" s="25">
        <v>2</v>
      </c>
      <c r="P9" s="25">
        <v>6</v>
      </c>
      <c r="Q9" s="24"/>
      <c r="R9" s="24"/>
      <c r="S9" s="24"/>
      <c r="T9" s="24"/>
      <c r="U9" s="24"/>
      <c r="V9" s="24"/>
      <c r="W9" s="24"/>
      <c r="X9" s="24"/>
      <c r="Y9" s="24"/>
      <c r="Z9" s="22" t="s">
        <v>529</v>
      </c>
      <c r="AA9" s="25">
        <v>3</v>
      </c>
      <c r="AB9" s="25">
        <v>7</v>
      </c>
      <c r="AC9" s="24"/>
      <c r="AD9" s="24"/>
      <c r="AE9" s="24"/>
      <c r="AF9" s="22" t="s">
        <v>530</v>
      </c>
      <c r="AG9" s="25">
        <v>3</v>
      </c>
      <c r="AH9" s="25">
        <v>6</v>
      </c>
      <c r="AI9" s="24"/>
      <c r="AJ9" s="24"/>
      <c r="AK9" s="24"/>
      <c r="AL9" s="24"/>
      <c r="AM9" s="24"/>
      <c r="AN9" s="24"/>
    </row>
    <row r="10" spans="1:40">
      <c r="A10" s="33" t="s">
        <v>531</v>
      </c>
      <c r="B10" s="24"/>
      <c r="C10" s="24"/>
      <c r="D10" s="24"/>
      <c r="E10" s="24"/>
      <c r="F10" s="24"/>
      <c r="G10" s="24"/>
      <c r="H10" s="22" t="s">
        <v>532</v>
      </c>
      <c r="I10" s="25">
        <v>2</v>
      </c>
      <c r="J10" s="25">
        <v>2</v>
      </c>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row>
    <row r="11" spans="1:40">
      <c r="A11" s="33" t="s">
        <v>533</v>
      </c>
      <c r="B11" s="24"/>
      <c r="C11" s="24"/>
      <c r="D11" s="24"/>
      <c r="E11" s="24"/>
      <c r="F11" s="24"/>
      <c r="G11" s="24"/>
      <c r="H11" s="22" t="s">
        <v>534</v>
      </c>
      <c r="I11" s="25">
        <v>2</v>
      </c>
      <c r="J11" s="25">
        <v>2</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row>
    <row r="12" spans="1:40">
      <c r="A12" s="33" t="s">
        <v>535</v>
      </c>
      <c r="B12" s="24"/>
      <c r="C12" s="24"/>
      <c r="D12" s="24"/>
      <c r="E12" s="24"/>
      <c r="F12" s="24"/>
      <c r="G12" s="24"/>
      <c r="H12" s="24"/>
      <c r="I12" s="24"/>
      <c r="J12" s="24"/>
      <c r="K12" s="24"/>
      <c r="L12" s="24"/>
      <c r="M12" s="24"/>
      <c r="N12" s="24"/>
      <c r="O12" s="24"/>
      <c r="P12" s="24"/>
      <c r="Q12" s="24"/>
      <c r="R12" s="24"/>
      <c r="S12" s="24"/>
      <c r="T12" s="24"/>
      <c r="U12" s="24"/>
      <c r="V12" s="24"/>
      <c r="W12" s="25">
        <v>93</v>
      </c>
      <c r="X12" s="25">
        <v>2</v>
      </c>
      <c r="Y12" s="25">
        <v>5</v>
      </c>
      <c r="Z12" s="24"/>
      <c r="AA12" s="24"/>
      <c r="AB12" s="24"/>
      <c r="AC12" s="22" t="s">
        <v>536</v>
      </c>
      <c r="AD12" s="25">
        <v>3</v>
      </c>
      <c r="AE12" s="25">
        <v>5</v>
      </c>
      <c r="AF12" s="24"/>
      <c r="AG12" s="24"/>
      <c r="AH12" s="24"/>
      <c r="AI12" s="24"/>
      <c r="AJ12" s="24"/>
      <c r="AK12" s="24"/>
      <c r="AL12" s="24"/>
      <c r="AM12" s="24"/>
      <c r="AN12" s="24"/>
    </row>
    <row r="13" spans="1:40">
      <c r="A13" s="33" t="s">
        <v>537</v>
      </c>
      <c r="B13" s="24"/>
      <c r="C13" s="24"/>
      <c r="D13" s="24"/>
      <c r="E13" s="24"/>
      <c r="F13" s="24"/>
      <c r="G13" s="24"/>
      <c r="H13" s="22" t="s">
        <v>538</v>
      </c>
      <c r="I13" s="25">
        <v>2</v>
      </c>
      <c r="J13" s="25">
        <v>2</v>
      </c>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row>
    <row r="14" spans="1:40">
      <c r="A14" s="33" t="s">
        <v>539</v>
      </c>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5">
        <v>90</v>
      </c>
      <c r="AM14" s="25">
        <v>2</v>
      </c>
      <c r="AN14" s="22" t="s">
        <v>540</v>
      </c>
    </row>
    <row r="15" spans="1:40">
      <c r="A15" s="33" t="s">
        <v>541</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2" t="s">
        <v>542</v>
      </c>
      <c r="AM15" s="25">
        <v>2</v>
      </c>
      <c r="AN15" s="22" t="s">
        <v>540</v>
      </c>
    </row>
    <row r="16" spans="1:40">
      <c r="A16" s="33" t="s">
        <v>543</v>
      </c>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2" t="s">
        <v>544</v>
      </c>
      <c r="AM16" s="25">
        <v>2</v>
      </c>
      <c r="AN16" s="22" t="s">
        <v>540</v>
      </c>
    </row>
    <row r="17" spans="1:40">
      <c r="A17" s="33" t="s">
        <v>545</v>
      </c>
      <c r="B17" s="24"/>
      <c r="C17" s="24"/>
      <c r="D17" s="24"/>
      <c r="E17" s="24"/>
      <c r="F17" s="24"/>
      <c r="G17" s="24"/>
      <c r="H17" s="24"/>
      <c r="I17" s="24"/>
      <c r="J17" s="24"/>
      <c r="K17" s="25">
        <v>24</v>
      </c>
      <c r="L17" s="25">
        <v>2</v>
      </c>
      <c r="M17" s="25">
        <v>3</v>
      </c>
      <c r="N17" s="24"/>
      <c r="O17" s="24"/>
      <c r="P17" s="24"/>
      <c r="Q17" s="24"/>
      <c r="R17" s="24"/>
      <c r="S17" s="24"/>
      <c r="T17" s="24"/>
      <c r="U17" s="24"/>
      <c r="V17" s="24"/>
      <c r="W17" s="24"/>
      <c r="X17" s="24"/>
      <c r="Y17" s="24"/>
      <c r="Z17" s="24"/>
      <c r="AA17" s="24"/>
      <c r="AB17" s="24"/>
      <c r="AC17" s="24"/>
      <c r="AD17" s="24"/>
      <c r="AE17" s="24"/>
      <c r="AF17" s="22" t="s">
        <v>546</v>
      </c>
      <c r="AG17" s="25">
        <v>3</v>
      </c>
      <c r="AH17" s="25">
        <v>4</v>
      </c>
      <c r="AI17" s="24"/>
      <c r="AJ17" s="24"/>
      <c r="AK17" s="24"/>
      <c r="AL17" s="24"/>
      <c r="AM17" s="24"/>
      <c r="AN17" s="24"/>
    </row>
    <row r="18" spans="1:40">
      <c r="A18" s="33" t="s">
        <v>547</v>
      </c>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5">
        <v>30</v>
      </c>
      <c r="AM18" s="25">
        <v>2</v>
      </c>
      <c r="AN18" s="22" t="s">
        <v>540</v>
      </c>
    </row>
    <row r="19" spans="1:40">
      <c r="A19" s="33" t="s">
        <v>548</v>
      </c>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2" t="s">
        <v>549</v>
      </c>
      <c r="AM19" s="25">
        <v>2</v>
      </c>
      <c r="AN19" s="22" t="s">
        <v>540</v>
      </c>
    </row>
    <row r="20" spans="1:40">
      <c r="A20" s="33" t="s">
        <v>550</v>
      </c>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5">
        <v>10</v>
      </c>
      <c r="AM20" s="25">
        <v>2</v>
      </c>
      <c r="AN20" s="22" t="s">
        <v>540</v>
      </c>
    </row>
    <row r="21" spans="1:40">
      <c r="A21" s="33" t="s">
        <v>551</v>
      </c>
      <c r="B21" s="26">
        <v>0</v>
      </c>
      <c r="C21" s="25">
        <v>1</v>
      </c>
      <c r="D21" s="27">
        <v>7</v>
      </c>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row>
    <row r="22" spans="1:40">
      <c r="A22" s="33" t="s">
        <v>552</v>
      </c>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5">
        <v>50</v>
      </c>
      <c r="AM22" s="25">
        <v>2</v>
      </c>
      <c r="AN22" s="22" t="s">
        <v>540</v>
      </c>
    </row>
    <row r="23" spans="1:40">
      <c r="A23" s="33" t="s">
        <v>553</v>
      </c>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5">
        <v>70</v>
      </c>
      <c r="AM23" s="25">
        <v>2</v>
      </c>
      <c r="AN23" s="22" t="s">
        <v>540</v>
      </c>
    </row>
    <row r="24" spans="1:40">
      <c r="A24" s="33" t="s">
        <v>554</v>
      </c>
      <c r="B24" s="25">
        <v>18</v>
      </c>
      <c r="C24" s="25">
        <v>1</v>
      </c>
      <c r="D24" s="27">
        <v>2</v>
      </c>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row>
    <row r="25" spans="1:40">
      <c r="A25" s="33" t="s">
        <v>555</v>
      </c>
      <c r="B25" s="22" t="s">
        <v>556</v>
      </c>
      <c r="C25" s="25">
        <v>1</v>
      </c>
      <c r="D25" s="27">
        <v>2</v>
      </c>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row>
    <row r="26" spans="1:40">
      <c r="A26" s="33" t="s">
        <v>557</v>
      </c>
      <c r="B26" s="25">
        <v>58</v>
      </c>
      <c r="C26" s="25">
        <v>1</v>
      </c>
      <c r="D26" s="27">
        <v>2</v>
      </c>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row>
    <row r="27" spans="1:40">
      <c r="A27" s="33" t="s">
        <v>558</v>
      </c>
      <c r="B27" s="22" t="s">
        <v>559</v>
      </c>
      <c r="C27" s="25">
        <v>1</v>
      </c>
      <c r="D27" s="27">
        <v>2</v>
      </c>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row>
    <row r="28" spans="1:40">
      <c r="A28" s="33" t="s">
        <v>560</v>
      </c>
      <c r="B28" s="24"/>
      <c r="C28" s="24"/>
      <c r="D28" s="24"/>
      <c r="E28" s="24"/>
      <c r="F28" s="24"/>
      <c r="G28" s="24"/>
      <c r="H28" s="22" t="s">
        <v>561</v>
      </c>
      <c r="I28" s="25">
        <v>2</v>
      </c>
      <c r="J28" s="25">
        <v>2</v>
      </c>
      <c r="K28" s="22" t="s">
        <v>562</v>
      </c>
      <c r="L28" s="25">
        <v>2</v>
      </c>
      <c r="M28" s="25">
        <v>3</v>
      </c>
      <c r="N28" s="22" t="s">
        <v>563</v>
      </c>
      <c r="O28" s="25">
        <v>2</v>
      </c>
      <c r="P28" s="25">
        <v>4</v>
      </c>
      <c r="Q28" s="24"/>
      <c r="R28" s="24"/>
      <c r="S28" s="24"/>
      <c r="T28" s="22" t="s">
        <v>564</v>
      </c>
      <c r="U28" s="25">
        <v>2</v>
      </c>
      <c r="V28" s="25">
        <v>6</v>
      </c>
      <c r="W28" s="22" t="s">
        <v>565</v>
      </c>
      <c r="X28" s="25">
        <v>2</v>
      </c>
      <c r="Y28" s="25">
        <v>5</v>
      </c>
      <c r="Z28" s="22" t="s">
        <v>566</v>
      </c>
      <c r="AA28" s="25">
        <v>3</v>
      </c>
      <c r="AB28" s="25">
        <v>4</v>
      </c>
      <c r="AC28" s="22" t="s">
        <v>567</v>
      </c>
      <c r="AD28" s="25">
        <v>3</v>
      </c>
      <c r="AE28" s="25">
        <v>4</v>
      </c>
      <c r="AF28" s="22" t="s">
        <v>568</v>
      </c>
      <c r="AG28" s="25">
        <v>3</v>
      </c>
      <c r="AH28" s="25">
        <v>4</v>
      </c>
      <c r="AI28" s="24"/>
      <c r="AJ28" s="24"/>
      <c r="AK28" s="24"/>
      <c r="AL28" s="24"/>
      <c r="AM28" s="24"/>
      <c r="AN28" s="24"/>
    </row>
    <row r="29" spans="1:40">
      <c r="A29" s="33" t="s">
        <v>569</v>
      </c>
      <c r="B29" s="24"/>
      <c r="C29" s="24"/>
      <c r="D29" s="24"/>
      <c r="E29" s="24"/>
      <c r="F29" s="24"/>
      <c r="G29" s="24"/>
      <c r="H29" s="22" t="s">
        <v>570</v>
      </c>
      <c r="I29" s="25">
        <v>2</v>
      </c>
      <c r="J29" s="25">
        <v>2</v>
      </c>
      <c r="K29" s="22" t="s">
        <v>571</v>
      </c>
      <c r="L29" s="25">
        <v>2</v>
      </c>
      <c r="M29" s="25">
        <v>3</v>
      </c>
      <c r="N29" s="24"/>
      <c r="O29" s="24"/>
      <c r="P29" s="24"/>
      <c r="Q29" s="24"/>
      <c r="R29" s="24"/>
      <c r="S29" s="24"/>
      <c r="T29" s="24"/>
      <c r="U29" s="24"/>
      <c r="V29" s="24"/>
      <c r="W29" s="24"/>
      <c r="X29" s="24"/>
      <c r="Y29" s="24"/>
      <c r="Z29" s="24"/>
      <c r="AA29" s="24"/>
      <c r="AB29" s="24"/>
      <c r="AC29" s="24"/>
      <c r="AD29" s="24"/>
      <c r="AE29" s="24"/>
      <c r="AF29" s="22" t="s">
        <v>572</v>
      </c>
      <c r="AG29" s="25">
        <v>3</v>
      </c>
      <c r="AH29" s="25">
        <v>4</v>
      </c>
      <c r="AI29" s="24"/>
      <c r="AJ29" s="24"/>
      <c r="AK29" s="24"/>
      <c r="AL29" s="24"/>
      <c r="AM29" s="24"/>
      <c r="AN29" s="24"/>
    </row>
    <row r="30" spans="1:40">
      <c r="A30" s="33" t="s">
        <v>573</v>
      </c>
      <c r="B30" s="24"/>
      <c r="C30" s="24"/>
      <c r="D30" s="24"/>
      <c r="E30" s="24"/>
      <c r="F30" s="24"/>
      <c r="G30" s="24"/>
      <c r="H30" s="22" t="s">
        <v>574</v>
      </c>
      <c r="I30" s="25">
        <v>2</v>
      </c>
      <c r="J30" s="25">
        <v>2</v>
      </c>
      <c r="K30" s="22" t="s">
        <v>575</v>
      </c>
      <c r="L30" s="25">
        <v>2</v>
      </c>
      <c r="M30" s="25">
        <v>3</v>
      </c>
      <c r="N30" s="24"/>
      <c r="O30" s="24"/>
      <c r="P30" s="24"/>
      <c r="Q30" s="24"/>
      <c r="R30" s="24"/>
      <c r="S30" s="24"/>
      <c r="T30" s="24"/>
      <c r="U30" s="24"/>
      <c r="V30" s="24"/>
      <c r="W30" s="24"/>
      <c r="X30" s="24"/>
      <c r="Y30" s="24"/>
      <c r="Z30" s="24"/>
      <c r="AA30" s="24"/>
      <c r="AB30" s="24"/>
      <c r="AC30" s="24"/>
      <c r="AD30" s="24"/>
      <c r="AE30" s="24"/>
      <c r="AF30" s="22" t="s">
        <v>576</v>
      </c>
      <c r="AG30" s="25">
        <v>3</v>
      </c>
      <c r="AH30" s="25">
        <v>4</v>
      </c>
      <c r="AI30" s="24"/>
      <c r="AJ30" s="24"/>
      <c r="AK30" s="24"/>
      <c r="AL30" s="24"/>
      <c r="AM30" s="24"/>
      <c r="AN30" s="24"/>
    </row>
    <row r="31" spans="1:40">
      <c r="A31" s="33" t="s">
        <v>577</v>
      </c>
      <c r="B31" s="24"/>
      <c r="C31" s="24"/>
      <c r="D31" s="24"/>
      <c r="E31" s="24"/>
      <c r="F31" s="24"/>
      <c r="G31" s="24"/>
      <c r="H31" s="24"/>
      <c r="I31" s="24"/>
      <c r="J31" s="24"/>
      <c r="K31" s="22" t="s">
        <v>578</v>
      </c>
      <c r="L31" s="25">
        <v>2</v>
      </c>
      <c r="M31" s="25">
        <v>5</v>
      </c>
      <c r="N31" s="22" t="s">
        <v>579</v>
      </c>
      <c r="O31" s="25">
        <v>2</v>
      </c>
      <c r="P31" s="25">
        <v>6</v>
      </c>
      <c r="Q31" s="24"/>
      <c r="R31" s="24"/>
      <c r="S31" s="24"/>
      <c r="T31" s="22" t="s">
        <v>580</v>
      </c>
      <c r="U31" s="25">
        <v>2</v>
      </c>
      <c r="V31" s="25">
        <v>8</v>
      </c>
      <c r="W31" s="22" t="s">
        <v>581</v>
      </c>
      <c r="X31" s="25">
        <v>2</v>
      </c>
      <c r="Y31" s="25">
        <v>8</v>
      </c>
      <c r="Z31" s="22" t="s">
        <v>582</v>
      </c>
      <c r="AA31" s="25">
        <v>3</v>
      </c>
      <c r="AB31" s="25">
        <v>7</v>
      </c>
      <c r="AC31" s="22" t="s">
        <v>583</v>
      </c>
      <c r="AD31" s="25">
        <v>3</v>
      </c>
      <c r="AE31" s="25">
        <v>7</v>
      </c>
      <c r="AF31" s="22" t="s">
        <v>584</v>
      </c>
      <c r="AG31" s="25">
        <v>3</v>
      </c>
      <c r="AH31" s="25">
        <v>6</v>
      </c>
      <c r="AI31" s="24"/>
      <c r="AJ31" s="24"/>
      <c r="AK31" s="24"/>
      <c r="AL31" s="24"/>
      <c r="AM31" s="24"/>
      <c r="AN31" s="24"/>
    </row>
    <row r="32" spans="1:40">
      <c r="A32" s="33" t="s">
        <v>585</v>
      </c>
      <c r="B32" s="24"/>
      <c r="C32" s="24"/>
      <c r="D32" s="24"/>
      <c r="E32" s="24"/>
      <c r="F32" s="24"/>
      <c r="G32" s="24"/>
      <c r="H32" s="24"/>
      <c r="I32" s="24"/>
      <c r="J32" s="24"/>
      <c r="K32" s="22" t="s">
        <v>586</v>
      </c>
      <c r="L32" s="25">
        <v>2</v>
      </c>
      <c r="M32" s="25">
        <v>5</v>
      </c>
      <c r="N32" s="22" t="s">
        <v>587</v>
      </c>
      <c r="O32" s="25">
        <v>2</v>
      </c>
      <c r="P32" s="25">
        <v>6</v>
      </c>
      <c r="Q32" s="24"/>
      <c r="R32" s="24"/>
      <c r="S32" s="24"/>
      <c r="T32" s="24"/>
      <c r="U32" s="24"/>
      <c r="V32" s="24"/>
      <c r="W32" s="24"/>
      <c r="X32" s="24"/>
      <c r="Y32" s="24"/>
      <c r="Z32" s="22" t="s">
        <v>588</v>
      </c>
      <c r="AA32" s="25">
        <v>3</v>
      </c>
      <c r="AB32" s="25">
        <v>7</v>
      </c>
      <c r="AC32" s="24"/>
      <c r="AD32" s="24"/>
      <c r="AE32" s="24"/>
      <c r="AF32" s="22" t="s">
        <v>589</v>
      </c>
      <c r="AG32" s="25">
        <v>3</v>
      </c>
      <c r="AH32" s="25">
        <v>6</v>
      </c>
      <c r="AI32" s="24"/>
      <c r="AJ32" s="24"/>
      <c r="AK32" s="24"/>
      <c r="AL32" s="24"/>
      <c r="AM32" s="24"/>
      <c r="AN32" s="24"/>
    </row>
    <row r="33" spans="1:40">
      <c r="A33" s="33" t="s">
        <v>590</v>
      </c>
      <c r="B33" s="22" t="s">
        <v>591</v>
      </c>
      <c r="C33" s="25">
        <v>1</v>
      </c>
      <c r="D33" s="27">
        <v>2</v>
      </c>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row>
    <row r="34" spans="1:40">
      <c r="A34" s="33" t="s">
        <v>592</v>
      </c>
      <c r="B34" s="25">
        <v>88</v>
      </c>
      <c r="C34" s="25">
        <v>1</v>
      </c>
      <c r="D34" s="27">
        <v>2</v>
      </c>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row>
    <row r="35" spans="1:40">
      <c r="A35" s="33" t="s">
        <v>593</v>
      </c>
      <c r="B35" s="24"/>
      <c r="C35" s="24"/>
      <c r="D35" s="24"/>
      <c r="E35" s="24"/>
      <c r="F35" s="24"/>
      <c r="G35" s="24"/>
      <c r="H35" s="25">
        <v>49</v>
      </c>
      <c r="I35" s="25">
        <v>2</v>
      </c>
      <c r="J35" s="25">
        <v>2</v>
      </c>
      <c r="K35" s="25">
        <v>45</v>
      </c>
      <c r="L35" s="25">
        <v>2</v>
      </c>
      <c r="M35" s="25">
        <v>3</v>
      </c>
      <c r="N35" s="25">
        <v>55</v>
      </c>
      <c r="O35" s="25">
        <v>2</v>
      </c>
      <c r="P35" s="25">
        <v>4</v>
      </c>
      <c r="Q35" s="24"/>
      <c r="R35" s="24"/>
      <c r="S35" s="24"/>
      <c r="T35" s="25">
        <v>41</v>
      </c>
      <c r="U35" s="25">
        <v>2</v>
      </c>
      <c r="V35" s="25">
        <v>6</v>
      </c>
      <c r="W35" s="25">
        <v>51</v>
      </c>
      <c r="X35" s="25">
        <v>2</v>
      </c>
      <c r="Y35" s="25">
        <v>5</v>
      </c>
      <c r="Z35" s="22" t="s">
        <v>594</v>
      </c>
      <c r="AA35" s="25">
        <v>3</v>
      </c>
      <c r="AB35" s="25">
        <v>4</v>
      </c>
      <c r="AC35" s="25">
        <v>59</v>
      </c>
      <c r="AD35" s="25">
        <v>3</v>
      </c>
      <c r="AE35" s="25">
        <v>4</v>
      </c>
      <c r="AF35" s="22" t="s">
        <v>595</v>
      </c>
      <c r="AG35" s="25">
        <v>3</v>
      </c>
      <c r="AH35" s="25">
        <v>4</v>
      </c>
      <c r="AI35" s="24"/>
      <c r="AJ35" s="24"/>
      <c r="AK35" s="24"/>
      <c r="AL35" s="24"/>
      <c r="AM35" s="24"/>
      <c r="AN35" s="24"/>
    </row>
    <row r="36" spans="1:40">
      <c r="A36" s="33" t="s">
        <v>596</v>
      </c>
      <c r="B36" s="24"/>
      <c r="C36" s="24"/>
      <c r="D36" s="24"/>
      <c r="E36" s="24"/>
      <c r="F36" s="24"/>
      <c r="G36" s="24"/>
      <c r="H36" s="24"/>
      <c r="I36" s="24"/>
      <c r="J36" s="24"/>
      <c r="K36" s="22" t="s">
        <v>597</v>
      </c>
      <c r="L36" s="25">
        <v>2</v>
      </c>
      <c r="M36" s="25">
        <v>5</v>
      </c>
      <c r="N36" s="22" t="s">
        <v>598</v>
      </c>
      <c r="O36" s="25">
        <v>2</v>
      </c>
      <c r="P36" s="25">
        <v>6</v>
      </c>
      <c r="Q36" s="24"/>
      <c r="R36" s="24"/>
      <c r="S36" s="24"/>
      <c r="T36" s="24"/>
      <c r="U36" s="24"/>
      <c r="V36" s="24"/>
      <c r="W36" s="24"/>
      <c r="X36" s="24"/>
      <c r="Y36" s="24"/>
      <c r="Z36" s="22" t="s">
        <v>599</v>
      </c>
      <c r="AA36" s="25">
        <v>3</v>
      </c>
      <c r="AB36" s="25">
        <v>7</v>
      </c>
      <c r="AC36" s="24"/>
      <c r="AD36" s="24"/>
      <c r="AE36" s="24"/>
      <c r="AF36" s="22" t="s">
        <v>600</v>
      </c>
      <c r="AG36" s="25">
        <v>3</v>
      </c>
      <c r="AH36" s="25">
        <v>6</v>
      </c>
      <c r="AI36" s="24"/>
      <c r="AJ36" s="24"/>
      <c r="AK36" s="24"/>
      <c r="AL36" s="24"/>
      <c r="AM36" s="24"/>
      <c r="AN36" s="24"/>
    </row>
    <row r="37" spans="1:40">
      <c r="A37" s="33" t="s">
        <v>601</v>
      </c>
      <c r="B37" s="22" t="s">
        <v>602</v>
      </c>
      <c r="C37" s="25">
        <v>1</v>
      </c>
      <c r="D37" s="27">
        <v>2</v>
      </c>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row>
    <row r="38" spans="1:40">
      <c r="A38" s="33" t="s">
        <v>603</v>
      </c>
      <c r="B38" s="22" t="s">
        <v>604</v>
      </c>
      <c r="C38" s="25">
        <v>1</v>
      </c>
      <c r="D38" s="27">
        <v>2</v>
      </c>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row>
    <row r="39" spans="1:40">
      <c r="A39" s="33" t="s">
        <v>605</v>
      </c>
      <c r="B39" s="24"/>
      <c r="C39" s="24"/>
      <c r="D39" s="24"/>
      <c r="E39" s="24"/>
      <c r="F39" s="24"/>
      <c r="G39" s="24"/>
      <c r="H39" s="24"/>
      <c r="I39" s="24"/>
      <c r="J39" s="24"/>
      <c r="K39" s="22" t="s">
        <v>606</v>
      </c>
      <c r="L39" s="25">
        <v>2</v>
      </c>
      <c r="M39" s="25">
        <v>5</v>
      </c>
      <c r="N39" s="22" t="s">
        <v>607</v>
      </c>
      <c r="O39" s="25">
        <v>2</v>
      </c>
      <c r="P39" s="25">
        <v>6</v>
      </c>
      <c r="Q39" s="24"/>
      <c r="R39" s="24"/>
      <c r="S39" s="24"/>
      <c r="T39" s="22" t="s">
        <v>608</v>
      </c>
      <c r="U39" s="25">
        <v>2</v>
      </c>
      <c r="V39" s="25">
        <v>8</v>
      </c>
      <c r="W39" s="22" t="s">
        <v>609</v>
      </c>
      <c r="X39" s="25">
        <v>2</v>
      </c>
      <c r="Y39" s="25">
        <v>8</v>
      </c>
      <c r="Z39" s="22" t="s">
        <v>610</v>
      </c>
      <c r="AA39" s="25">
        <v>3</v>
      </c>
      <c r="AB39" s="25">
        <v>7</v>
      </c>
      <c r="AC39" s="22" t="s">
        <v>611</v>
      </c>
      <c r="AD39" s="25">
        <v>3</v>
      </c>
      <c r="AE39" s="25">
        <v>7</v>
      </c>
      <c r="AF39" s="22" t="s">
        <v>612</v>
      </c>
      <c r="AG39" s="25">
        <v>3</v>
      </c>
      <c r="AH39" s="25">
        <v>6</v>
      </c>
      <c r="AI39" s="24"/>
      <c r="AJ39" s="24"/>
      <c r="AK39" s="24"/>
      <c r="AL39" s="24"/>
      <c r="AM39" s="24"/>
      <c r="AN39" s="24"/>
    </row>
    <row r="40" spans="1:40">
      <c r="A40" s="33" t="s">
        <v>613</v>
      </c>
      <c r="B40" s="23" t="s">
        <v>614</v>
      </c>
      <c r="C40" s="25">
        <v>1</v>
      </c>
      <c r="D40" s="26">
        <v>0</v>
      </c>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row>
    <row r="41" spans="1:40">
      <c r="A41" s="33" t="s">
        <v>615</v>
      </c>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2" t="s">
        <v>616</v>
      </c>
      <c r="AG41" s="25">
        <v>3</v>
      </c>
      <c r="AH41" s="25">
        <v>3</v>
      </c>
      <c r="AI41" s="22" t="s">
        <v>617</v>
      </c>
      <c r="AJ41" s="25">
        <v>3</v>
      </c>
      <c r="AK41" s="25">
        <v>5</v>
      </c>
      <c r="AL41" s="24"/>
      <c r="AM41" s="24"/>
      <c r="AN41" s="24"/>
    </row>
    <row r="42" spans="1:40">
      <c r="A42" s="33" t="s">
        <v>618</v>
      </c>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5">
        <v>20</v>
      </c>
      <c r="AG42" s="25">
        <v>3</v>
      </c>
      <c r="AH42" s="25">
        <v>6</v>
      </c>
      <c r="AI42" s="24"/>
      <c r="AJ42" s="24"/>
      <c r="AK42" s="24"/>
      <c r="AL42" s="24"/>
      <c r="AM42" s="24"/>
      <c r="AN42" s="24"/>
    </row>
    <row r="43" spans="1:40">
      <c r="A43" s="33" t="s">
        <v>619</v>
      </c>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2" t="s">
        <v>620</v>
      </c>
      <c r="AD43" s="25">
        <v>3</v>
      </c>
      <c r="AE43" s="25">
        <v>4</v>
      </c>
      <c r="AF43" s="24"/>
      <c r="AG43" s="24"/>
      <c r="AH43" s="24"/>
      <c r="AI43" s="24"/>
      <c r="AJ43" s="24"/>
      <c r="AK43" s="24"/>
      <c r="AL43" s="24"/>
      <c r="AM43" s="24"/>
      <c r="AN43" s="24"/>
    </row>
    <row r="44" spans="1:40">
      <c r="A44" s="33" t="s">
        <v>621</v>
      </c>
      <c r="B44" s="24"/>
      <c r="C44" s="24"/>
      <c r="D44" s="24"/>
      <c r="E44" s="24"/>
      <c r="F44" s="24"/>
      <c r="G44" s="24"/>
      <c r="H44" s="24"/>
      <c r="I44" s="24"/>
      <c r="J44" s="24"/>
      <c r="K44" s="22" t="s">
        <v>622</v>
      </c>
      <c r="L44" s="25">
        <v>2</v>
      </c>
      <c r="M44" s="25">
        <v>3</v>
      </c>
      <c r="N44" s="24"/>
      <c r="O44" s="24"/>
      <c r="P44" s="24"/>
      <c r="Q44" s="22" t="s">
        <v>623</v>
      </c>
      <c r="R44" s="25">
        <v>2</v>
      </c>
      <c r="S44" s="25">
        <v>4</v>
      </c>
      <c r="T44" s="22" t="s">
        <v>624</v>
      </c>
      <c r="U44" s="25">
        <v>2</v>
      </c>
      <c r="V44" s="25">
        <v>6</v>
      </c>
      <c r="W44" s="22" t="s">
        <v>625</v>
      </c>
      <c r="X44" s="25">
        <v>2</v>
      </c>
      <c r="Y44" s="25">
        <v>5</v>
      </c>
      <c r="Z44" s="24"/>
      <c r="AA44" s="24"/>
      <c r="AB44" s="24"/>
      <c r="AC44" s="22" t="s">
        <v>626</v>
      </c>
      <c r="AD44" s="25">
        <v>3</v>
      </c>
      <c r="AE44" s="25">
        <v>4</v>
      </c>
      <c r="AF44" s="22" t="s">
        <v>627</v>
      </c>
      <c r="AG44" s="25">
        <v>3</v>
      </c>
      <c r="AH44" s="25">
        <v>4</v>
      </c>
      <c r="AI44" s="24"/>
      <c r="AJ44" s="24"/>
      <c r="AK44" s="24"/>
      <c r="AL44" s="24"/>
      <c r="AM44" s="24"/>
      <c r="AN44" s="24"/>
    </row>
    <row r="45" spans="1:40">
      <c r="A45" s="33" t="s">
        <v>628</v>
      </c>
      <c r="B45" s="24"/>
      <c r="C45" s="24"/>
      <c r="D45" s="24"/>
      <c r="E45" s="24"/>
      <c r="F45" s="24"/>
      <c r="G45" s="24"/>
      <c r="H45" s="22" t="s">
        <v>629</v>
      </c>
      <c r="I45" s="25">
        <v>2</v>
      </c>
      <c r="J45" s="25">
        <v>2</v>
      </c>
      <c r="K45" s="22" t="s">
        <v>630</v>
      </c>
      <c r="L45" s="25">
        <v>2</v>
      </c>
      <c r="M45" s="25">
        <v>3</v>
      </c>
      <c r="N45" s="22" t="s">
        <v>631</v>
      </c>
      <c r="O45" s="25">
        <v>2</v>
      </c>
      <c r="P45" s="25">
        <v>4</v>
      </c>
      <c r="Q45" s="24"/>
      <c r="R45" s="24"/>
      <c r="S45" s="24"/>
      <c r="T45" s="22" t="s">
        <v>632</v>
      </c>
      <c r="U45" s="25">
        <v>2</v>
      </c>
      <c r="V45" s="25">
        <v>6</v>
      </c>
      <c r="W45" s="22" t="s">
        <v>633</v>
      </c>
      <c r="X45" s="25">
        <v>2</v>
      </c>
      <c r="Y45" s="25">
        <v>5</v>
      </c>
      <c r="Z45" s="22" t="s">
        <v>634</v>
      </c>
      <c r="AA45" s="25">
        <v>3</v>
      </c>
      <c r="AB45" s="25">
        <v>4</v>
      </c>
      <c r="AC45" s="22" t="s">
        <v>635</v>
      </c>
      <c r="AD45" s="25">
        <v>3</v>
      </c>
      <c r="AE45" s="25">
        <v>4</v>
      </c>
      <c r="AF45" s="22" t="s">
        <v>636</v>
      </c>
      <c r="AG45" s="25">
        <v>3</v>
      </c>
      <c r="AH45" s="25">
        <v>4</v>
      </c>
      <c r="AI45" s="24"/>
      <c r="AJ45" s="24"/>
      <c r="AK45" s="24"/>
      <c r="AL45" s="24"/>
      <c r="AM45" s="24"/>
      <c r="AN45" s="24"/>
    </row>
    <row r="46" spans="1:40">
      <c r="A46" s="33" t="s">
        <v>637</v>
      </c>
      <c r="B46" s="24"/>
      <c r="C46" s="24"/>
      <c r="D46" s="24"/>
      <c r="E46" s="24"/>
      <c r="F46" s="24"/>
      <c r="G46" s="24"/>
      <c r="H46" s="22" t="s">
        <v>638</v>
      </c>
      <c r="I46" s="25">
        <v>2</v>
      </c>
      <c r="J46" s="25">
        <v>2</v>
      </c>
      <c r="K46" s="22" t="s">
        <v>639</v>
      </c>
      <c r="L46" s="25">
        <v>2</v>
      </c>
      <c r="M46" s="25">
        <v>3</v>
      </c>
      <c r="N46" s="24"/>
      <c r="O46" s="24"/>
      <c r="P46" s="24"/>
      <c r="Q46" s="22" t="s">
        <v>640</v>
      </c>
      <c r="R46" s="25">
        <v>2</v>
      </c>
      <c r="S46" s="25">
        <v>4</v>
      </c>
      <c r="T46" s="24"/>
      <c r="U46" s="24"/>
      <c r="V46" s="24"/>
      <c r="W46" s="24"/>
      <c r="X46" s="24"/>
      <c r="Y46" s="24"/>
      <c r="Z46" s="24"/>
      <c r="AA46" s="24"/>
      <c r="AB46" s="24"/>
      <c r="AC46" s="22" t="s">
        <v>641</v>
      </c>
      <c r="AD46" s="25">
        <v>3</v>
      </c>
      <c r="AE46" s="25">
        <v>4</v>
      </c>
      <c r="AF46" s="22" t="s">
        <v>642</v>
      </c>
      <c r="AG46" s="25">
        <v>3</v>
      </c>
      <c r="AH46" s="25">
        <v>4</v>
      </c>
      <c r="AI46" s="24"/>
      <c r="AJ46" s="24"/>
      <c r="AK46" s="24"/>
      <c r="AL46" s="24"/>
      <c r="AM46" s="24"/>
      <c r="AN46" s="24"/>
    </row>
    <row r="47" spans="1:40">
      <c r="A47" s="33" t="s">
        <v>643</v>
      </c>
      <c r="B47" s="24"/>
      <c r="C47" s="24"/>
      <c r="D47" s="24"/>
      <c r="E47" s="24"/>
      <c r="F47" s="24"/>
      <c r="G47" s="24"/>
      <c r="H47" s="22" t="s">
        <v>644</v>
      </c>
      <c r="I47" s="25">
        <v>2</v>
      </c>
      <c r="J47" s="25">
        <v>2</v>
      </c>
      <c r="K47" s="22" t="s">
        <v>645</v>
      </c>
      <c r="L47" s="25">
        <v>2</v>
      </c>
      <c r="M47" s="25">
        <v>3</v>
      </c>
      <c r="N47" s="22" t="s">
        <v>646</v>
      </c>
      <c r="O47" s="25">
        <v>2</v>
      </c>
      <c r="P47" s="25">
        <v>4</v>
      </c>
      <c r="Q47" s="24"/>
      <c r="R47" s="24"/>
      <c r="S47" s="24"/>
      <c r="T47" s="24"/>
      <c r="U47" s="24"/>
      <c r="V47" s="24"/>
      <c r="W47" s="24"/>
      <c r="X47" s="24"/>
      <c r="Y47" s="24"/>
      <c r="Z47" s="22" t="s">
        <v>647</v>
      </c>
      <c r="AA47" s="25">
        <v>3</v>
      </c>
      <c r="AB47" s="25">
        <v>4</v>
      </c>
      <c r="AC47" s="24"/>
      <c r="AD47" s="24"/>
      <c r="AE47" s="24"/>
      <c r="AF47" s="22" t="s">
        <v>648</v>
      </c>
      <c r="AG47" s="25">
        <v>3</v>
      </c>
      <c r="AH47" s="25">
        <v>4</v>
      </c>
      <c r="AI47" s="24"/>
      <c r="AJ47" s="24"/>
      <c r="AK47" s="24"/>
      <c r="AL47" s="24"/>
      <c r="AM47" s="24"/>
      <c r="AN47" s="24"/>
    </row>
    <row r="48" spans="1:40">
      <c r="A48" s="33" t="s">
        <v>649</v>
      </c>
      <c r="B48" s="24"/>
      <c r="C48" s="24"/>
      <c r="D48" s="24"/>
      <c r="E48" s="22" t="s">
        <v>650</v>
      </c>
      <c r="F48" s="25">
        <v>1</v>
      </c>
      <c r="G48" s="25">
        <v>2</v>
      </c>
      <c r="H48" s="24"/>
      <c r="I48" s="24"/>
      <c r="J48" s="24"/>
      <c r="K48" s="25">
        <v>46</v>
      </c>
      <c r="L48" s="25">
        <v>2</v>
      </c>
      <c r="M48" s="25">
        <v>5</v>
      </c>
      <c r="N48" s="25">
        <v>56</v>
      </c>
      <c r="O48" s="25">
        <v>2</v>
      </c>
      <c r="P48" s="25">
        <v>6</v>
      </c>
      <c r="Q48" s="24"/>
      <c r="R48" s="24"/>
      <c r="S48" s="24"/>
      <c r="T48" s="24"/>
      <c r="U48" s="24"/>
      <c r="V48" s="24"/>
      <c r="W48" s="24"/>
      <c r="X48" s="24"/>
      <c r="Y48" s="24"/>
      <c r="Z48" s="22" t="s">
        <v>651</v>
      </c>
      <c r="AA48" s="25">
        <v>3</v>
      </c>
      <c r="AB48" s="25">
        <v>7</v>
      </c>
      <c r="AC48" s="24"/>
      <c r="AD48" s="24"/>
      <c r="AE48" s="24"/>
      <c r="AF48" s="22" t="s">
        <v>652</v>
      </c>
      <c r="AG48" s="25">
        <v>3</v>
      </c>
      <c r="AH48" s="25">
        <v>6</v>
      </c>
      <c r="AI48" s="24"/>
      <c r="AJ48" s="24"/>
      <c r="AK48" s="24"/>
      <c r="AL48" s="24"/>
      <c r="AM48" s="24"/>
      <c r="AN48" s="24"/>
    </row>
    <row r="49" spans="1:40">
      <c r="A49" s="33" t="s">
        <v>653</v>
      </c>
      <c r="B49" s="22" t="s">
        <v>654</v>
      </c>
      <c r="C49" s="25">
        <v>1</v>
      </c>
      <c r="D49" s="27">
        <v>2</v>
      </c>
      <c r="E49" s="24"/>
      <c r="F49" s="24"/>
      <c r="G49" s="24"/>
      <c r="H49" s="23" t="s">
        <v>655</v>
      </c>
      <c r="I49" s="25">
        <v>2</v>
      </c>
      <c r="J49" s="25">
        <v>2</v>
      </c>
      <c r="K49" s="23" t="s">
        <v>655</v>
      </c>
      <c r="L49" s="25">
        <v>2</v>
      </c>
      <c r="M49" s="25">
        <v>3</v>
      </c>
      <c r="N49" s="23" t="s">
        <v>655</v>
      </c>
      <c r="O49" s="25">
        <v>2</v>
      </c>
      <c r="P49" s="25">
        <v>4</v>
      </c>
      <c r="Q49" s="24"/>
      <c r="R49" s="24"/>
      <c r="S49" s="24"/>
      <c r="T49" s="24"/>
      <c r="U49" s="24"/>
      <c r="V49" s="24"/>
      <c r="W49" s="24"/>
      <c r="X49" s="24"/>
      <c r="Y49" s="24"/>
      <c r="Z49" s="23" t="s">
        <v>655</v>
      </c>
      <c r="AA49" s="25">
        <v>3</v>
      </c>
      <c r="AB49" s="25">
        <v>4</v>
      </c>
      <c r="AC49" s="24"/>
      <c r="AD49" s="24"/>
      <c r="AE49" s="24"/>
      <c r="AF49" s="23" t="s">
        <v>655</v>
      </c>
      <c r="AG49" s="25">
        <v>3</v>
      </c>
      <c r="AH49" s="25">
        <v>4</v>
      </c>
      <c r="AI49" s="24"/>
      <c r="AJ49" s="24"/>
      <c r="AK49" s="24"/>
      <c r="AL49" s="24"/>
      <c r="AM49" s="24"/>
      <c r="AN49" s="24"/>
    </row>
    <row r="50" spans="1:40">
      <c r="A50" s="33" t="s">
        <v>656</v>
      </c>
      <c r="B50" s="24"/>
      <c r="C50" s="24"/>
      <c r="D50" s="24"/>
      <c r="E50" s="24"/>
      <c r="F50" s="24"/>
      <c r="G50" s="24"/>
      <c r="H50" s="26">
        <v>9</v>
      </c>
      <c r="I50" s="25">
        <v>2</v>
      </c>
      <c r="J50" s="25">
        <v>2</v>
      </c>
      <c r="K50" s="26">
        <v>5</v>
      </c>
      <c r="L50" s="25">
        <v>2</v>
      </c>
      <c r="M50" s="25">
        <v>3</v>
      </c>
      <c r="N50" s="25">
        <v>15</v>
      </c>
      <c r="O50" s="25">
        <v>2</v>
      </c>
      <c r="P50" s="25">
        <v>4</v>
      </c>
      <c r="Q50" s="24"/>
      <c r="R50" s="24"/>
      <c r="S50" s="24"/>
      <c r="T50" s="26">
        <v>1</v>
      </c>
      <c r="U50" s="25">
        <v>2</v>
      </c>
      <c r="V50" s="25">
        <v>6</v>
      </c>
      <c r="W50" s="25">
        <v>11</v>
      </c>
      <c r="X50" s="25">
        <v>2</v>
      </c>
      <c r="Y50" s="25">
        <v>5</v>
      </c>
      <c r="Z50" s="22" t="s">
        <v>657</v>
      </c>
      <c r="AA50" s="25">
        <v>3</v>
      </c>
      <c r="AB50" s="25">
        <v>4</v>
      </c>
      <c r="AC50" s="25">
        <v>19</v>
      </c>
      <c r="AD50" s="25">
        <v>3</v>
      </c>
      <c r="AE50" s="25">
        <v>4</v>
      </c>
      <c r="AF50" s="22" t="s">
        <v>658</v>
      </c>
      <c r="AG50" s="25">
        <v>3</v>
      </c>
      <c r="AH50" s="25">
        <v>4</v>
      </c>
      <c r="AI50" s="24"/>
      <c r="AJ50" s="24"/>
      <c r="AK50" s="24"/>
      <c r="AL50" s="24"/>
      <c r="AM50" s="24"/>
      <c r="AN50" s="24"/>
    </row>
    <row r="51" spans="1:40">
      <c r="A51" s="33" t="s">
        <v>659</v>
      </c>
      <c r="B51" s="25">
        <v>48</v>
      </c>
      <c r="C51" s="25">
        <v>1</v>
      </c>
      <c r="D51" s="27">
        <v>3</v>
      </c>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row>
    <row r="52" spans="1:40">
      <c r="A52" s="33" t="s">
        <v>660</v>
      </c>
      <c r="B52" s="26">
        <v>8</v>
      </c>
      <c r="C52" s="25">
        <v>1</v>
      </c>
      <c r="D52" s="27">
        <v>3</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row>
    <row r="53" spans="1:40">
      <c r="A53" s="34" t="s">
        <v>661</v>
      </c>
      <c r="B53" s="28">
        <v>68</v>
      </c>
      <c r="C53" s="28">
        <v>1</v>
      </c>
      <c r="D53" s="29">
        <v>4</v>
      </c>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row>
    <row r="54" spans="1:40">
      <c r="A54" s="33" t="s">
        <v>662</v>
      </c>
      <c r="B54" s="25">
        <v>28</v>
      </c>
      <c r="C54" s="25">
        <v>1</v>
      </c>
      <c r="D54" s="27">
        <v>4</v>
      </c>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row>
    <row r="55" spans="1:40">
      <c r="A55" s="33" t="s">
        <v>663</v>
      </c>
      <c r="B55" s="24"/>
      <c r="C55" s="24"/>
      <c r="D55" s="24"/>
      <c r="E55" s="24"/>
      <c r="F55" s="24"/>
      <c r="G55" s="24"/>
      <c r="H55" s="24"/>
      <c r="I55" s="24"/>
      <c r="J55" s="24"/>
      <c r="K55" s="25">
        <v>27</v>
      </c>
      <c r="L55" s="25">
        <v>2</v>
      </c>
      <c r="M55" s="25">
        <v>5</v>
      </c>
      <c r="N55" s="25">
        <v>37</v>
      </c>
      <c r="O55" s="25">
        <v>2</v>
      </c>
      <c r="P55" s="25">
        <v>6</v>
      </c>
      <c r="Q55" s="24"/>
      <c r="R55" s="24"/>
      <c r="S55" s="24"/>
      <c r="T55" s="25">
        <v>23</v>
      </c>
      <c r="U55" s="25">
        <v>2</v>
      </c>
      <c r="V55" s="25">
        <v>8</v>
      </c>
      <c r="W55" s="25">
        <v>33</v>
      </c>
      <c r="X55" s="25">
        <v>2</v>
      </c>
      <c r="Y55" s="25">
        <v>8</v>
      </c>
      <c r="Z55" s="22" t="s">
        <v>664</v>
      </c>
      <c r="AA55" s="25">
        <v>3</v>
      </c>
      <c r="AB55" s="25">
        <v>7</v>
      </c>
      <c r="AC55" s="22" t="s">
        <v>665</v>
      </c>
      <c r="AD55" s="25">
        <v>3</v>
      </c>
      <c r="AE55" s="25">
        <v>7</v>
      </c>
      <c r="AF55" s="22" t="s">
        <v>666</v>
      </c>
      <c r="AG55" s="25">
        <v>3</v>
      </c>
      <c r="AH55" s="25">
        <v>6</v>
      </c>
      <c r="AI55" s="24"/>
      <c r="AJ55" s="24"/>
      <c r="AK55" s="24"/>
      <c r="AL55" s="24"/>
      <c r="AM55" s="24"/>
      <c r="AN55" s="24"/>
    </row>
    <row r="56" spans="1:40">
      <c r="A56" s="33" t="s">
        <v>667</v>
      </c>
      <c r="B56" s="24"/>
      <c r="C56" s="24"/>
      <c r="D56" s="24"/>
      <c r="E56" s="22" t="s">
        <v>668</v>
      </c>
      <c r="F56" s="25">
        <v>1</v>
      </c>
      <c r="G56" s="25">
        <v>2</v>
      </c>
      <c r="H56" s="24"/>
      <c r="I56" s="24"/>
      <c r="J56" s="24"/>
      <c r="K56" s="25">
        <v>26</v>
      </c>
      <c r="L56" s="25">
        <v>2</v>
      </c>
      <c r="M56" s="25">
        <v>5</v>
      </c>
      <c r="N56" s="25">
        <v>36</v>
      </c>
      <c r="O56" s="25">
        <v>2</v>
      </c>
      <c r="P56" s="25">
        <v>6</v>
      </c>
      <c r="Q56" s="24"/>
      <c r="R56" s="24"/>
      <c r="S56" s="24"/>
      <c r="T56" s="24"/>
      <c r="U56" s="24"/>
      <c r="V56" s="24"/>
      <c r="W56" s="24"/>
      <c r="X56" s="24"/>
      <c r="Y56" s="24"/>
      <c r="Z56" s="22" t="s">
        <v>669</v>
      </c>
      <c r="AA56" s="25">
        <v>3</v>
      </c>
      <c r="AB56" s="25">
        <v>7</v>
      </c>
      <c r="AC56" s="24"/>
      <c r="AD56" s="24"/>
      <c r="AE56" s="24"/>
      <c r="AF56" s="22" t="s">
        <v>670</v>
      </c>
      <c r="AG56" s="25">
        <v>3</v>
      </c>
      <c r="AH56" s="25">
        <v>6</v>
      </c>
      <c r="AI56" s="24"/>
      <c r="AJ56" s="24"/>
      <c r="AK56" s="24"/>
      <c r="AL56" s="24"/>
      <c r="AM56" s="24"/>
      <c r="AN56" s="24"/>
    </row>
    <row r="57" spans="1:40">
      <c r="A57" s="33" t="s">
        <v>671</v>
      </c>
      <c r="B57" s="24"/>
      <c r="C57" s="24"/>
      <c r="D57" s="24"/>
      <c r="E57" s="22" t="s">
        <v>672</v>
      </c>
      <c r="F57" s="25">
        <v>1</v>
      </c>
      <c r="G57" s="25">
        <v>2</v>
      </c>
      <c r="H57" s="24"/>
      <c r="I57" s="24"/>
      <c r="J57" s="24"/>
      <c r="K57" s="25">
        <v>66</v>
      </c>
      <c r="L57" s="25">
        <v>2</v>
      </c>
      <c r="M57" s="25">
        <v>5</v>
      </c>
      <c r="N57" s="25">
        <v>76</v>
      </c>
      <c r="O57" s="25">
        <v>2</v>
      </c>
      <c r="P57" s="25">
        <v>6</v>
      </c>
      <c r="Q57" s="24"/>
      <c r="R57" s="24"/>
      <c r="S57" s="24"/>
      <c r="T57" s="24"/>
      <c r="U57" s="24"/>
      <c r="V57" s="24"/>
      <c r="W57" s="24"/>
      <c r="X57" s="24"/>
      <c r="Y57" s="24"/>
      <c r="Z57" s="22" t="s">
        <v>673</v>
      </c>
      <c r="AA57" s="25">
        <v>3</v>
      </c>
      <c r="AB57" s="25">
        <v>7</v>
      </c>
      <c r="AC57" s="24"/>
      <c r="AD57" s="24"/>
      <c r="AE57" s="24"/>
      <c r="AF57" s="22" t="s">
        <v>674</v>
      </c>
      <c r="AG57" s="25">
        <v>3</v>
      </c>
      <c r="AH57" s="25">
        <v>6</v>
      </c>
      <c r="AI57" s="24"/>
      <c r="AJ57" s="24"/>
      <c r="AK57" s="24"/>
      <c r="AL57" s="24"/>
      <c r="AM57" s="24"/>
      <c r="AN57" s="24"/>
    </row>
    <row r="58" spans="1:40">
      <c r="A58" s="33" t="s">
        <v>675</v>
      </c>
      <c r="B58" s="24"/>
      <c r="C58" s="24"/>
      <c r="D58" s="24"/>
      <c r="E58" s="24"/>
      <c r="F58" s="24"/>
      <c r="G58" s="24"/>
      <c r="H58" s="24"/>
      <c r="I58" s="24"/>
      <c r="J58" s="24"/>
      <c r="K58" s="25">
        <v>67</v>
      </c>
      <c r="L58" s="25">
        <v>2</v>
      </c>
      <c r="M58" s="25">
        <v>5</v>
      </c>
      <c r="N58" s="25">
        <v>77</v>
      </c>
      <c r="O58" s="25">
        <v>2</v>
      </c>
      <c r="P58" s="25">
        <v>6</v>
      </c>
      <c r="Q58" s="24"/>
      <c r="R58" s="24"/>
      <c r="S58" s="24"/>
      <c r="T58" s="25">
        <v>63</v>
      </c>
      <c r="U58" s="25">
        <v>2</v>
      </c>
      <c r="V58" s="25">
        <v>8</v>
      </c>
      <c r="W58" s="25">
        <v>73</v>
      </c>
      <c r="X58" s="25">
        <v>2</v>
      </c>
      <c r="Y58" s="25">
        <v>8</v>
      </c>
      <c r="Z58" s="22" t="s">
        <v>676</v>
      </c>
      <c r="AA58" s="25">
        <v>3</v>
      </c>
      <c r="AB58" s="25">
        <v>7</v>
      </c>
      <c r="AC58" s="22" t="s">
        <v>677</v>
      </c>
      <c r="AD58" s="25">
        <v>3</v>
      </c>
      <c r="AE58" s="25">
        <v>7</v>
      </c>
      <c r="AF58" s="22" t="s">
        <v>678</v>
      </c>
      <c r="AG58" s="25">
        <v>3</v>
      </c>
      <c r="AH58" s="25">
        <v>6</v>
      </c>
      <c r="AI58" s="24"/>
      <c r="AJ58" s="24"/>
      <c r="AK58" s="24"/>
      <c r="AL58" s="24"/>
      <c r="AM58" s="24"/>
      <c r="AN58" s="24"/>
    </row>
    <row r="59" spans="1:40">
      <c r="A59" s="33" t="s">
        <v>679</v>
      </c>
      <c r="B59" s="25">
        <v>40</v>
      </c>
      <c r="C59" s="25">
        <v>1</v>
      </c>
      <c r="D59" s="27">
        <v>6</v>
      </c>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row>
    <row r="60" spans="1:40">
      <c r="A60" s="33" t="s">
        <v>680</v>
      </c>
      <c r="B60" s="25">
        <v>60</v>
      </c>
      <c r="C60" s="25">
        <v>1</v>
      </c>
      <c r="D60" s="27">
        <v>6</v>
      </c>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row>
    <row r="61" spans="1:40">
      <c r="A61" s="33" t="s">
        <v>681</v>
      </c>
      <c r="B61" s="24"/>
      <c r="C61" s="24"/>
      <c r="D61" s="24"/>
      <c r="E61" s="24"/>
      <c r="F61" s="24"/>
      <c r="G61" s="24"/>
      <c r="H61" s="24"/>
      <c r="I61" s="24"/>
      <c r="J61" s="24"/>
      <c r="K61" s="25">
        <v>87</v>
      </c>
      <c r="L61" s="25">
        <v>2</v>
      </c>
      <c r="M61" s="25">
        <v>3</v>
      </c>
      <c r="N61" s="24"/>
      <c r="O61" s="24"/>
      <c r="P61" s="24"/>
      <c r="Q61" s="25">
        <v>97</v>
      </c>
      <c r="R61" s="25">
        <v>2</v>
      </c>
      <c r="S61" s="25">
        <v>4</v>
      </c>
      <c r="T61" s="25">
        <v>83</v>
      </c>
      <c r="U61" s="25">
        <v>2</v>
      </c>
      <c r="V61" s="25">
        <v>6</v>
      </c>
      <c r="W61" s="24"/>
      <c r="X61" s="24"/>
      <c r="Y61" s="24"/>
      <c r="Z61" s="24"/>
      <c r="AA61" s="24"/>
      <c r="AB61" s="24"/>
      <c r="AC61" s="24"/>
      <c r="AD61" s="24"/>
      <c r="AE61" s="24"/>
      <c r="AF61" s="22" t="s">
        <v>682</v>
      </c>
      <c r="AG61" s="25">
        <v>3</v>
      </c>
      <c r="AH61" s="25">
        <v>4</v>
      </c>
      <c r="AI61" s="24"/>
      <c r="AJ61" s="24"/>
      <c r="AK61" s="24"/>
      <c r="AL61" s="24"/>
      <c r="AM61" s="24"/>
      <c r="AN61" s="24"/>
    </row>
    <row r="62" spans="1:40" ht="18">
      <c r="A62" s="33" t="s">
        <v>683</v>
      </c>
      <c r="B62" s="24"/>
      <c r="C62" s="24"/>
      <c r="D62" s="24"/>
      <c r="E62" s="24"/>
      <c r="F62" s="24"/>
      <c r="G62" s="24"/>
      <c r="H62" s="22" t="s">
        <v>684</v>
      </c>
      <c r="I62" s="24" t="s">
        <v>685</v>
      </c>
      <c r="J62" s="24" t="s">
        <v>685</v>
      </c>
      <c r="K62" s="22" t="s">
        <v>686</v>
      </c>
      <c r="L62" s="25">
        <v>2</v>
      </c>
      <c r="M62" s="25">
        <v>3</v>
      </c>
      <c r="N62" s="22" t="s">
        <v>687</v>
      </c>
      <c r="O62" s="25">
        <v>2</v>
      </c>
      <c r="P62" s="25">
        <v>4</v>
      </c>
      <c r="Q62" s="24"/>
      <c r="R62" s="24"/>
      <c r="S62" s="24"/>
      <c r="T62" s="22" t="s">
        <v>688</v>
      </c>
      <c r="U62" s="25">
        <v>2</v>
      </c>
      <c r="V62" s="25">
        <v>6</v>
      </c>
      <c r="W62" s="22" t="s">
        <v>689</v>
      </c>
      <c r="X62" s="25">
        <v>2</v>
      </c>
      <c r="Y62" s="25">
        <v>5</v>
      </c>
      <c r="Z62" s="22" t="s">
        <v>690</v>
      </c>
      <c r="AA62" s="25">
        <v>3</v>
      </c>
      <c r="AB62" s="25">
        <v>4</v>
      </c>
      <c r="AC62" s="22" t="s">
        <v>691</v>
      </c>
      <c r="AD62" s="25">
        <v>3</v>
      </c>
      <c r="AE62" s="25">
        <v>4</v>
      </c>
      <c r="AF62" s="22" t="s">
        <v>692</v>
      </c>
      <c r="AG62" s="25">
        <v>3</v>
      </c>
      <c r="AH62" s="25">
        <v>4</v>
      </c>
      <c r="AI62" s="24"/>
      <c r="AJ62" s="24"/>
      <c r="AK62" s="24"/>
      <c r="AL62" s="24"/>
      <c r="AM62" s="24"/>
      <c r="AN62" s="24"/>
    </row>
    <row r="63" spans="1:40">
      <c r="A63" s="33" t="s">
        <v>693</v>
      </c>
      <c r="B63" s="25">
        <v>38</v>
      </c>
      <c r="C63" s="25">
        <v>1</v>
      </c>
      <c r="D63" s="27">
        <v>2</v>
      </c>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row>
    <row r="64" spans="1:40">
      <c r="A64" s="33" t="s">
        <v>694</v>
      </c>
      <c r="B64" s="22" t="s">
        <v>695</v>
      </c>
      <c r="C64" s="25">
        <v>1</v>
      </c>
      <c r="D64" s="27">
        <v>2</v>
      </c>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row>
    <row r="65" spans="1:40">
      <c r="A65" s="33" t="s">
        <v>696</v>
      </c>
      <c r="B65" s="25">
        <v>78</v>
      </c>
      <c r="C65" s="25">
        <v>1</v>
      </c>
      <c r="D65" s="27">
        <v>2</v>
      </c>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row>
    <row r="66" spans="1:40">
      <c r="A66" s="33" t="s">
        <v>697</v>
      </c>
      <c r="B66" s="24"/>
      <c r="C66" s="24"/>
      <c r="D66" s="24"/>
      <c r="E66" s="24"/>
      <c r="F66" s="24"/>
      <c r="G66" s="24"/>
      <c r="H66" s="24"/>
      <c r="I66" s="24"/>
      <c r="J66" s="24"/>
      <c r="K66" s="26">
        <v>7</v>
      </c>
      <c r="L66" s="25">
        <v>2</v>
      </c>
      <c r="M66" s="25">
        <v>5</v>
      </c>
      <c r="N66" s="25">
        <v>17</v>
      </c>
      <c r="O66" s="25">
        <v>2</v>
      </c>
      <c r="P66" s="25">
        <v>6</v>
      </c>
      <c r="Q66" s="24"/>
      <c r="R66" s="24"/>
      <c r="S66" s="24"/>
      <c r="T66" s="26">
        <v>3</v>
      </c>
      <c r="U66" s="25">
        <v>2</v>
      </c>
      <c r="V66" s="25">
        <v>8</v>
      </c>
      <c r="W66" s="25">
        <v>13</v>
      </c>
      <c r="X66" s="25">
        <v>2</v>
      </c>
      <c r="Y66" s="25">
        <v>8</v>
      </c>
      <c r="Z66" s="22" t="s">
        <v>698</v>
      </c>
      <c r="AA66" s="25">
        <v>3</v>
      </c>
      <c r="AB66" s="25">
        <v>7</v>
      </c>
      <c r="AC66" s="22" t="s">
        <v>699</v>
      </c>
      <c r="AD66" s="25">
        <v>3</v>
      </c>
      <c r="AE66" s="25">
        <v>7</v>
      </c>
      <c r="AF66" s="22" t="s">
        <v>700</v>
      </c>
      <c r="AG66" s="25">
        <v>3</v>
      </c>
      <c r="AH66" s="25">
        <v>6</v>
      </c>
      <c r="AI66" s="24"/>
      <c r="AJ66" s="24"/>
      <c r="AK66" s="24"/>
      <c r="AL66" s="24"/>
      <c r="AM66" s="24"/>
      <c r="AN66" s="24"/>
    </row>
    <row r="67" spans="1:40">
      <c r="A67" s="33" t="s">
        <v>701</v>
      </c>
      <c r="B67" s="24"/>
      <c r="C67" s="24"/>
      <c r="D67" s="24"/>
      <c r="E67" s="24"/>
      <c r="F67" s="24"/>
      <c r="G67" s="24"/>
      <c r="H67" s="24"/>
      <c r="I67" s="24"/>
      <c r="J67" s="24"/>
      <c r="K67" s="25">
        <v>47</v>
      </c>
      <c r="L67" s="25">
        <v>2</v>
      </c>
      <c r="M67" s="25">
        <v>5</v>
      </c>
      <c r="N67" s="25">
        <v>57</v>
      </c>
      <c r="O67" s="25">
        <v>2</v>
      </c>
      <c r="P67" s="25">
        <v>6</v>
      </c>
      <c r="Q67" s="24"/>
      <c r="R67" s="24"/>
      <c r="S67" s="24"/>
      <c r="T67" s="25">
        <v>43</v>
      </c>
      <c r="U67" s="25">
        <v>2</v>
      </c>
      <c r="V67" s="25">
        <v>8</v>
      </c>
      <c r="W67" s="25">
        <v>53</v>
      </c>
      <c r="X67" s="25">
        <v>2</v>
      </c>
      <c r="Y67" s="25">
        <v>8</v>
      </c>
      <c r="Z67" s="22" t="s">
        <v>702</v>
      </c>
      <c r="AA67" s="25">
        <v>3</v>
      </c>
      <c r="AB67" s="25">
        <v>7</v>
      </c>
      <c r="AC67" s="22" t="s">
        <v>703</v>
      </c>
      <c r="AD67" s="25">
        <v>3</v>
      </c>
      <c r="AE67" s="25">
        <v>7</v>
      </c>
      <c r="AF67" s="22" t="s">
        <v>704</v>
      </c>
      <c r="AG67" s="25">
        <v>3</v>
      </c>
      <c r="AH67" s="25">
        <v>6</v>
      </c>
      <c r="AI67" s="24"/>
      <c r="AJ67" s="24"/>
      <c r="AK67" s="24"/>
      <c r="AL67" s="24"/>
      <c r="AM67" s="24"/>
      <c r="AN67" s="24"/>
    </row>
    <row r="68" spans="1:40">
      <c r="A68" s="33" t="s">
        <v>705</v>
      </c>
      <c r="B68" s="24"/>
      <c r="C68" s="24"/>
      <c r="D68" s="24"/>
      <c r="E68" s="24"/>
      <c r="F68" s="24"/>
      <c r="G68" s="24"/>
      <c r="H68" s="24"/>
      <c r="I68" s="24"/>
      <c r="J68" s="24"/>
      <c r="K68" s="25">
        <v>85</v>
      </c>
      <c r="L68" s="25">
        <v>2</v>
      </c>
      <c r="M68" s="25">
        <v>3</v>
      </c>
      <c r="N68" s="25">
        <v>95</v>
      </c>
      <c r="O68" s="25">
        <v>2</v>
      </c>
      <c r="P68" s="25">
        <v>4</v>
      </c>
      <c r="Q68" s="24"/>
      <c r="R68" s="24"/>
      <c r="S68" s="24"/>
      <c r="T68" s="25">
        <v>81</v>
      </c>
      <c r="U68" s="25">
        <v>2</v>
      </c>
      <c r="V68" s="25">
        <v>6</v>
      </c>
      <c r="W68" s="25">
        <v>91</v>
      </c>
      <c r="X68" s="25">
        <v>2</v>
      </c>
      <c r="Y68" s="25">
        <v>6</v>
      </c>
      <c r="Z68" s="22" t="s">
        <v>706</v>
      </c>
      <c r="AA68" s="25">
        <v>3</v>
      </c>
      <c r="AB68" s="25">
        <v>5</v>
      </c>
      <c r="AC68" s="25">
        <v>99</v>
      </c>
      <c r="AD68" s="25">
        <v>3</v>
      </c>
      <c r="AE68" s="25">
        <v>5</v>
      </c>
      <c r="AF68" s="22" t="s">
        <v>707</v>
      </c>
      <c r="AG68" s="25">
        <v>3</v>
      </c>
      <c r="AH68" s="25">
        <v>4</v>
      </c>
      <c r="AI68" s="24"/>
      <c r="AJ68" s="24"/>
      <c r="AK68" s="24"/>
      <c r="AL68" s="24"/>
      <c r="AM68" s="24"/>
      <c r="AN68" s="24"/>
    </row>
    <row r="69" spans="1:40">
      <c r="A69" s="33" t="s">
        <v>708</v>
      </c>
      <c r="B69" s="24"/>
      <c r="C69" s="24"/>
      <c r="D69" s="24"/>
      <c r="E69" s="24"/>
      <c r="F69" s="24"/>
      <c r="G69" s="24"/>
      <c r="H69" s="24"/>
      <c r="I69" s="24"/>
      <c r="J69" s="24"/>
      <c r="K69" s="25">
        <v>86</v>
      </c>
      <c r="L69" s="25">
        <v>2</v>
      </c>
      <c r="M69" s="25">
        <v>3</v>
      </c>
      <c r="N69" s="24"/>
      <c r="O69" s="24"/>
      <c r="P69" s="24"/>
      <c r="Q69" s="25">
        <v>96</v>
      </c>
      <c r="R69" s="25">
        <v>2</v>
      </c>
      <c r="S69" s="25">
        <v>4</v>
      </c>
      <c r="T69" s="24"/>
      <c r="U69" s="24"/>
      <c r="V69" s="24"/>
      <c r="W69" s="24"/>
      <c r="X69" s="24"/>
      <c r="Y69" s="24"/>
      <c r="Z69" s="24"/>
      <c r="AA69" s="24"/>
      <c r="AB69" s="24"/>
      <c r="AC69" s="24"/>
      <c r="AD69" s="24"/>
      <c r="AE69" s="24"/>
      <c r="AF69" s="22" t="s">
        <v>709</v>
      </c>
      <c r="AG69" s="25">
        <v>3</v>
      </c>
      <c r="AH69" s="25">
        <v>4</v>
      </c>
      <c r="AI69" s="24"/>
      <c r="AJ69" s="24"/>
      <c r="AK69" s="24"/>
      <c r="AL69" s="24"/>
      <c r="AM69" s="24"/>
      <c r="AN69" s="24"/>
    </row>
    <row r="70" spans="1:40">
      <c r="A70" s="33" t="s">
        <v>710</v>
      </c>
      <c r="B70" s="24"/>
      <c r="C70" s="24"/>
      <c r="D70" s="24"/>
      <c r="E70" s="24"/>
      <c r="F70" s="24"/>
      <c r="G70" s="24"/>
      <c r="H70" s="24"/>
      <c r="I70" s="24"/>
      <c r="J70" s="24"/>
      <c r="K70" s="25">
        <v>84</v>
      </c>
      <c r="L70" s="25">
        <v>2</v>
      </c>
      <c r="M70" s="25">
        <v>3</v>
      </c>
      <c r="N70" s="25">
        <v>94</v>
      </c>
      <c r="O70" s="25">
        <v>2</v>
      </c>
      <c r="P70" s="25">
        <v>4</v>
      </c>
      <c r="Q70" s="24"/>
      <c r="R70" s="24"/>
      <c r="S70" s="24"/>
      <c r="T70" s="24"/>
      <c r="U70" s="24"/>
      <c r="V70" s="24"/>
      <c r="W70" s="24"/>
      <c r="X70" s="24"/>
      <c r="Y70" s="24"/>
      <c r="Z70" s="24"/>
      <c r="AA70" s="24"/>
      <c r="AB70" s="24"/>
      <c r="AC70" s="24"/>
      <c r="AD70" s="24"/>
      <c r="AE70" s="24"/>
      <c r="AF70" s="22" t="s">
        <v>711</v>
      </c>
      <c r="AG70" s="25">
        <v>3</v>
      </c>
      <c r="AH70" s="25">
        <v>4</v>
      </c>
      <c r="AI70" s="24"/>
      <c r="AJ70" s="24"/>
      <c r="AK70" s="24"/>
      <c r="AL70" s="24"/>
      <c r="AM70" s="24"/>
      <c r="AN70" s="24"/>
    </row>
    <row r="71" spans="1:40">
      <c r="A71" s="33" t="s">
        <v>712</v>
      </c>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2" t="s">
        <v>713</v>
      </c>
      <c r="AD71" s="25">
        <v>3</v>
      </c>
      <c r="AE71" s="25">
        <v>5</v>
      </c>
      <c r="AF71" s="24"/>
      <c r="AG71" s="24"/>
      <c r="AH71" s="24"/>
      <c r="AI71" s="24"/>
      <c r="AJ71" s="24"/>
      <c r="AK71" s="24"/>
      <c r="AL71" s="24"/>
      <c r="AM71" s="24"/>
      <c r="AN71" s="24"/>
    </row>
    <row r="72" spans="1:40">
      <c r="A72" s="33" t="s">
        <v>714</v>
      </c>
      <c r="B72" s="24"/>
      <c r="C72" s="24"/>
      <c r="D72" s="24"/>
      <c r="E72" s="24"/>
      <c r="F72" s="24"/>
      <c r="G72" s="24"/>
      <c r="H72" s="24"/>
      <c r="I72" s="24"/>
      <c r="J72" s="24"/>
      <c r="K72" s="24"/>
      <c r="L72" s="24"/>
      <c r="M72" s="24"/>
      <c r="N72" s="24"/>
      <c r="O72" s="24"/>
      <c r="P72" s="24"/>
      <c r="Q72" s="24"/>
      <c r="R72" s="24"/>
      <c r="S72" s="24"/>
      <c r="T72" s="24"/>
      <c r="U72" s="24"/>
      <c r="V72" s="24"/>
      <c r="W72" s="24"/>
      <c r="X72" s="24"/>
      <c r="Y72" s="24"/>
      <c r="Z72" s="22" t="s">
        <v>715</v>
      </c>
      <c r="AA72" s="25">
        <v>3</v>
      </c>
      <c r="AB72" s="25">
        <v>5</v>
      </c>
      <c r="AC72" s="24"/>
      <c r="AD72" s="24"/>
      <c r="AE72" s="24"/>
      <c r="AF72" s="24"/>
      <c r="AG72" s="24"/>
      <c r="AH72" s="24"/>
      <c r="AI72" s="24"/>
      <c r="AJ72" s="24"/>
      <c r="AK72" s="24"/>
      <c r="AL72" s="24"/>
      <c r="AM72" s="24"/>
      <c r="AN72" s="24"/>
    </row>
    <row r="73" spans="1:40">
      <c r="A73" s="33" t="s">
        <v>716</v>
      </c>
      <c r="B73" s="22" t="s">
        <v>717</v>
      </c>
      <c r="C73" s="25">
        <v>1</v>
      </c>
      <c r="D73" s="27">
        <v>2</v>
      </c>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row>
    <row r="74" spans="1:40">
      <c r="A74" s="33" t="s">
        <v>718</v>
      </c>
      <c r="B74" s="22" t="s">
        <v>719</v>
      </c>
      <c r="C74" s="25">
        <v>1</v>
      </c>
      <c r="D74" s="27">
        <v>2</v>
      </c>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row>
    <row r="75" spans="1:40">
      <c r="A75" s="33" t="s">
        <v>720</v>
      </c>
      <c r="B75" s="22" t="s">
        <v>721</v>
      </c>
      <c r="C75" s="25">
        <v>1</v>
      </c>
      <c r="D75" s="27">
        <v>2</v>
      </c>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row>
    <row r="76" spans="1:40">
      <c r="A76" s="33" t="s">
        <v>722</v>
      </c>
      <c r="B76" s="22" t="s">
        <v>723</v>
      </c>
      <c r="C76" s="25">
        <v>1</v>
      </c>
      <c r="D76" s="27">
        <v>2</v>
      </c>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row>
    <row r="77" spans="1:40">
      <c r="A77" s="33" t="s">
        <v>724</v>
      </c>
      <c r="B77" s="22" t="s">
        <v>725</v>
      </c>
      <c r="C77" s="25">
        <v>1</v>
      </c>
      <c r="D77" s="27">
        <v>2</v>
      </c>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row>
    <row r="78" spans="1:40">
      <c r="A78" s="33" t="s">
        <v>726</v>
      </c>
      <c r="B78" s="25">
        <v>98</v>
      </c>
      <c r="C78" s="25">
        <v>1</v>
      </c>
      <c r="D78" s="27">
        <v>2</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row>
    <row r="79" spans="1:40">
      <c r="A79" s="33" t="s">
        <v>727</v>
      </c>
      <c r="B79" s="24"/>
      <c r="C79" s="24"/>
      <c r="D79" s="24"/>
      <c r="E79" s="24"/>
      <c r="F79" s="24"/>
      <c r="G79" s="24"/>
      <c r="H79" s="22" t="s">
        <v>728</v>
      </c>
      <c r="I79" s="25">
        <v>2</v>
      </c>
      <c r="J79" s="25">
        <v>2</v>
      </c>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row>
    <row r="80" spans="1:40">
      <c r="A80" s="35" t="s">
        <v>729</v>
      </c>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2" t="s">
        <v>730</v>
      </c>
      <c r="AD80" s="25">
        <v>3</v>
      </c>
      <c r="AE80" s="25">
        <v>5</v>
      </c>
      <c r="AF80" s="24"/>
      <c r="AG80" s="24"/>
      <c r="AH80" s="24"/>
      <c r="AI80" s="24"/>
      <c r="AJ80" s="24"/>
      <c r="AK80" s="24"/>
      <c r="AL80" s="24"/>
      <c r="AM80" s="24"/>
      <c r="AN80" s="24"/>
    </row>
    <row r="81" spans="1:1">
      <c r="A81" s="31" t="s">
        <v>731</v>
      </c>
    </row>
    <row r="82" spans="1:1">
      <c r="A82" s="32" t="s">
        <v>732</v>
      </c>
    </row>
    <row r="83" spans="1:1">
      <c r="A83" s="32" t="s">
        <v>733</v>
      </c>
    </row>
    <row r="84" spans="1:1">
      <c r="A84" t="s">
        <v>734</v>
      </c>
    </row>
    <row r="85" spans="1:1">
      <c r="A85" s="31" t="s">
        <v>735</v>
      </c>
    </row>
    <row r="86" spans="1:1">
      <c r="A86" s="32" t="s">
        <v>736</v>
      </c>
    </row>
    <row r="87" spans="1:1">
      <c r="A87" s="32" t="s">
        <v>737</v>
      </c>
    </row>
    <row r="88" spans="1:1">
      <c r="A88" s="32" t="s">
        <v>738</v>
      </c>
    </row>
    <row r="89" spans="1:1">
      <c r="A89" s="32" t="s">
        <v>739</v>
      </c>
    </row>
    <row r="90" spans="1:1">
      <c r="A90" s="32" t="s">
        <v>740</v>
      </c>
    </row>
    <row r="91" spans="1:1">
      <c r="A91" s="32" t="s">
        <v>741</v>
      </c>
    </row>
    <row r="92" spans="1:1">
      <c r="A92" s="32" t="s">
        <v>742</v>
      </c>
    </row>
    <row r="93" spans="1:1">
      <c r="A93" s="32" t="s">
        <v>743</v>
      </c>
    </row>
    <row r="94" spans="1:1">
      <c r="A94" s="32" t="s">
        <v>744</v>
      </c>
    </row>
    <row r="95" spans="1:1">
      <c r="A95" s="32" t="s">
        <v>745</v>
      </c>
    </row>
    <row r="96" spans="1:1">
      <c r="A96" s="32" t="s">
        <v>746</v>
      </c>
    </row>
    <row r="97" spans="1:1">
      <c r="A97" s="32" t="s">
        <v>747</v>
      </c>
    </row>
    <row r="98" spans="1:1">
      <c r="A98" s="32" t="s">
        <v>748</v>
      </c>
    </row>
    <row r="99" spans="1:1">
      <c r="A99" s="31" t="s">
        <v>749</v>
      </c>
    </row>
    <row r="100" spans="1:1">
      <c r="A100" s="32" t="s">
        <v>750</v>
      </c>
    </row>
    <row r="101" spans="1:1">
      <c r="A101" s="32" t="s">
        <v>751</v>
      </c>
    </row>
    <row r="102" spans="1:1">
      <c r="A102" s="32" t="s">
        <v>752</v>
      </c>
    </row>
    <row r="103" spans="1:1">
      <c r="A103" s="32" t="s">
        <v>753</v>
      </c>
    </row>
    <row r="104" spans="1:1">
      <c r="A104" s="32" t="s">
        <v>754</v>
      </c>
    </row>
    <row r="105" spans="1:1">
      <c r="A105" s="20" t="s">
        <v>755</v>
      </c>
    </row>
  </sheetData>
  <mergeCells count="13">
    <mergeCell ref="AL3:AN3"/>
    <mergeCell ref="T3:V3"/>
    <mergeCell ref="W3:Y3"/>
    <mergeCell ref="Z3:AB3"/>
    <mergeCell ref="AC3:AE3"/>
    <mergeCell ref="AF3:AH3"/>
    <mergeCell ref="AI3:AK3"/>
    <mergeCell ref="Q3:S3"/>
    <mergeCell ref="B3:D3"/>
    <mergeCell ref="E3:G3"/>
    <mergeCell ref="H3:J3"/>
    <mergeCell ref="K3:M3"/>
    <mergeCell ref="N3:P3"/>
  </mergeCells>
  <phoneticPr fontId="5" type="noConversion"/>
  <pageMargins left="0.75" right="0.75" top="1" bottom="1" header="0.5" footer="0.5"/>
  <pageSetup paperSize="9" scale="54" orientation="portrait"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54"/>
  <sheetViews>
    <sheetView tabSelected="1" zoomScale="89" zoomScaleNormal="89" zoomScalePageLayoutView="89" workbookViewId="0">
      <selection activeCell="E31" sqref="E31"/>
    </sheetView>
  </sheetViews>
  <sheetFormatPr baseColWidth="10" defaultRowHeight="15" x14ac:dyDescent="0"/>
  <cols>
    <col min="1" max="1" width="7.1640625" style="2" customWidth="1"/>
    <col min="2" max="2" width="11" style="2" customWidth="1"/>
    <col min="3" max="3" width="13" style="2" customWidth="1"/>
    <col min="4" max="4" width="11.5" style="2" customWidth="1"/>
    <col min="5" max="5" width="16.1640625" style="2" customWidth="1"/>
    <col min="6" max="6" width="12.33203125" style="2" customWidth="1"/>
    <col min="7" max="7" width="12.1640625" style="2" customWidth="1"/>
    <col min="8" max="8" width="12.83203125" style="2" customWidth="1"/>
    <col min="9" max="9" width="9.6640625" style="2" bestFit="1" customWidth="1"/>
    <col min="10" max="10" width="10" style="2" customWidth="1"/>
    <col min="11" max="11" width="13" style="2" customWidth="1"/>
    <col min="12" max="12" width="7.5" style="2" bestFit="1" customWidth="1"/>
    <col min="13" max="13" width="9.1640625" style="2" customWidth="1"/>
    <col min="14" max="14" width="15" style="2" customWidth="1"/>
    <col min="15" max="16" width="14.83203125" style="2" customWidth="1"/>
    <col min="17" max="17" width="16.6640625" style="2" customWidth="1"/>
    <col min="18" max="16384" width="10.83203125" style="2"/>
  </cols>
  <sheetData>
    <row r="1" spans="1:21">
      <c r="A1" s="46"/>
      <c r="B1" s="46" t="s">
        <v>838</v>
      </c>
      <c r="C1" s="46" t="s">
        <v>839</v>
      </c>
      <c r="D1" s="46" t="s">
        <v>840</v>
      </c>
      <c r="E1" s="46" t="s">
        <v>841</v>
      </c>
      <c r="F1" s="46" t="s">
        <v>842</v>
      </c>
      <c r="G1" s="46" t="s">
        <v>843</v>
      </c>
      <c r="H1" s="46" t="s">
        <v>844</v>
      </c>
      <c r="I1" s="46" t="s">
        <v>845</v>
      </c>
      <c r="J1" s="46" t="s">
        <v>846</v>
      </c>
      <c r="K1" s="46" t="s">
        <v>847</v>
      </c>
      <c r="L1" s="46" t="s">
        <v>848</v>
      </c>
      <c r="M1" s="46" t="s">
        <v>849</v>
      </c>
      <c r="N1" s="46" t="s">
        <v>850</v>
      </c>
      <c r="O1" s="46" t="s">
        <v>851</v>
      </c>
      <c r="P1" s="46" t="s">
        <v>852</v>
      </c>
      <c r="Q1" s="46" t="s">
        <v>853</v>
      </c>
      <c r="S1" s="48"/>
      <c r="T1" s="50"/>
      <c r="U1" s="52"/>
    </row>
    <row r="2" spans="1:21" ht="30">
      <c r="A2" s="46" t="s">
        <v>854</v>
      </c>
      <c r="B2" s="47" t="s">
        <v>855</v>
      </c>
      <c r="C2" s="47" t="s">
        <v>856</v>
      </c>
      <c r="D2" s="51" t="s">
        <v>857</v>
      </c>
      <c r="E2" s="51" t="s">
        <v>858</v>
      </c>
      <c r="F2" s="49" t="s">
        <v>859</v>
      </c>
      <c r="G2" s="47" t="s">
        <v>860</v>
      </c>
      <c r="H2" s="47" t="s">
        <v>861</v>
      </c>
      <c r="I2" s="51" t="s">
        <v>862</v>
      </c>
      <c r="J2" s="47" t="s">
        <v>803</v>
      </c>
      <c r="K2" s="47" t="s">
        <v>863</v>
      </c>
      <c r="L2" s="47" t="s">
        <v>269</v>
      </c>
      <c r="M2" s="51" t="s">
        <v>864</v>
      </c>
      <c r="N2" s="49" t="s">
        <v>865</v>
      </c>
      <c r="O2" s="47" t="s">
        <v>866</v>
      </c>
      <c r="P2" s="47" t="s">
        <v>867</v>
      </c>
      <c r="Q2" s="51" t="s">
        <v>868</v>
      </c>
      <c r="S2" s="47" t="s">
        <v>948</v>
      </c>
      <c r="T2" s="49" t="s">
        <v>964</v>
      </c>
      <c r="U2" s="51" t="s">
        <v>965</v>
      </c>
    </row>
    <row r="3" spans="1:21">
      <c r="A3" s="46" t="s">
        <v>869</v>
      </c>
      <c r="B3" s="47" t="s">
        <v>870</v>
      </c>
      <c r="C3" s="47" t="s">
        <v>871</v>
      </c>
      <c r="D3" s="49" t="s">
        <v>872</v>
      </c>
      <c r="E3" s="51" t="s">
        <v>873</v>
      </c>
      <c r="F3" s="49" t="s">
        <v>874</v>
      </c>
      <c r="G3" s="47" t="s">
        <v>875</v>
      </c>
      <c r="H3" s="47" t="s">
        <v>876</v>
      </c>
      <c r="I3" s="51" t="s">
        <v>877</v>
      </c>
      <c r="J3" s="47" t="s">
        <v>775</v>
      </c>
      <c r="K3" s="47" t="s">
        <v>878</v>
      </c>
      <c r="L3" s="49" t="s">
        <v>879</v>
      </c>
      <c r="M3" s="51" t="s">
        <v>880</v>
      </c>
      <c r="N3" s="49" t="s">
        <v>881</v>
      </c>
      <c r="O3" s="47" t="s">
        <v>882</v>
      </c>
      <c r="P3" s="47" t="s">
        <v>883</v>
      </c>
      <c r="Q3" s="51" t="s">
        <v>884</v>
      </c>
      <c r="S3" s="47" t="s">
        <v>963</v>
      </c>
      <c r="T3" s="49" t="s">
        <v>903</v>
      </c>
      <c r="U3" s="51" t="s">
        <v>954</v>
      </c>
    </row>
    <row r="4" spans="1:21">
      <c r="A4" s="46" t="s">
        <v>885</v>
      </c>
      <c r="B4" s="47" t="s">
        <v>886</v>
      </c>
      <c r="C4" s="47" t="s">
        <v>887</v>
      </c>
      <c r="D4" s="51" t="s">
        <v>888</v>
      </c>
      <c r="E4" s="51" t="s">
        <v>889</v>
      </c>
      <c r="F4" s="47" t="s">
        <v>890</v>
      </c>
      <c r="G4" s="47" t="s">
        <v>891</v>
      </c>
      <c r="H4" s="47" t="s">
        <v>892</v>
      </c>
      <c r="I4" s="51" t="s">
        <v>893</v>
      </c>
      <c r="J4" s="47" t="s">
        <v>805</v>
      </c>
      <c r="K4" s="47" t="s">
        <v>894</v>
      </c>
      <c r="L4" s="47" t="s">
        <v>270</v>
      </c>
      <c r="M4" s="51" t="s">
        <v>895</v>
      </c>
      <c r="N4" s="47" t="s">
        <v>896</v>
      </c>
      <c r="O4" s="47" t="s">
        <v>897</v>
      </c>
      <c r="P4" s="47" t="s">
        <v>898</v>
      </c>
      <c r="Q4" s="51" t="s">
        <v>899</v>
      </c>
      <c r="S4" s="47" t="s">
        <v>955</v>
      </c>
      <c r="T4" s="49" t="s">
        <v>986</v>
      </c>
      <c r="U4" s="51" t="s">
        <v>969</v>
      </c>
    </row>
    <row r="5" spans="1:21">
      <c r="A5" s="46" t="s">
        <v>900</v>
      </c>
      <c r="B5" s="47" t="s">
        <v>901</v>
      </c>
      <c r="C5" s="47" t="s">
        <v>902</v>
      </c>
      <c r="D5" s="49" t="s">
        <v>903</v>
      </c>
      <c r="E5" s="51" t="s">
        <v>904</v>
      </c>
      <c r="F5" s="49" t="s">
        <v>905</v>
      </c>
      <c r="G5" s="47" t="s">
        <v>906</v>
      </c>
      <c r="H5" s="47" t="s">
        <v>907</v>
      </c>
      <c r="I5" s="51" t="s">
        <v>908</v>
      </c>
      <c r="J5" s="47" t="s">
        <v>814</v>
      </c>
      <c r="K5" s="47" t="s">
        <v>909</v>
      </c>
      <c r="L5" s="49" t="s">
        <v>910</v>
      </c>
      <c r="M5" s="51" t="s">
        <v>911</v>
      </c>
      <c r="N5" s="49" t="s">
        <v>912</v>
      </c>
      <c r="O5" s="47" t="s">
        <v>913</v>
      </c>
      <c r="P5" s="47" t="s">
        <v>914</v>
      </c>
      <c r="Q5" s="51" t="s">
        <v>915</v>
      </c>
      <c r="S5" s="47" t="s">
        <v>958</v>
      </c>
      <c r="T5" s="49" t="s">
        <v>912</v>
      </c>
      <c r="U5" s="51" t="s">
        <v>960</v>
      </c>
    </row>
    <row r="6" spans="1:21">
      <c r="A6" s="46" t="s">
        <v>916</v>
      </c>
      <c r="B6" s="47" t="s">
        <v>810</v>
      </c>
      <c r="C6" s="47" t="s">
        <v>917</v>
      </c>
      <c r="D6" s="51" t="s">
        <v>918</v>
      </c>
      <c r="E6" s="51" t="s">
        <v>919</v>
      </c>
      <c r="F6" s="51" t="s">
        <v>920</v>
      </c>
      <c r="G6" s="47" t="s">
        <v>921</v>
      </c>
      <c r="H6" s="47" t="s">
        <v>922</v>
      </c>
      <c r="I6" s="51" t="s">
        <v>923</v>
      </c>
      <c r="J6" s="47" t="s">
        <v>802</v>
      </c>
      <c r="K6" s="47" t="s">
        <v>924</v>
      </c>
      <c r="L6" s="47" t="s">
        <v>925</v>
      </c>
      <c r="M6" s="51" t="s">
        <v>926</v>
      </c>
      <c r="N6" s="47" t="s">
        <v>927</v>
      </c>
      <c r="O6" s="47" t="s">
        <v>928</v>
      </c>
      <c r="P6" s="47" t="s">
        <v>929</v>
      </c>
      <c r="Q6" s="51" t="s">
        <v>930</v>
      </c>
      <c r="S6" s="47" t="s">
        <v>974</v>
      </c>
      <c r="T6" s="49" t="s">
        <v>905</v>
      </c>
      <c r="U6" s="51" t="s">
        <v>976</v>
      </c>
    </row>
    <row r="7" spans="1:21">
      <c r="A7" s="46" t="s">
        <v>931</v>
      </c>
      <c r="B7" s="47" t="s">
        <v>932</v>
      </c>
      <c r="C7" s="47" t="s">
        <v>933</v>
      </c>
      <c r="D7" s="49" t="s">
        <v>934</v>
      </c>
      <c r="E7" s="51" t="s">
        <v>935</v>
      </c>
      <c r="F7" s="51" t="s">
        <v>936</v>
      </c>
      <c r="G7" s="47" t="s">
        <v>937</v>
      </c>
      <c r="H7" s="47" t="s">
        <v>938</v>
      </c>
      <c r="I7" s="51" t="s">
        <v>939</v>
      </c>
      <c r="J7" s="47" t="s">
        <v>777</v>
      </c>
      <c r="K7" s="47" t="s">
        <v>940</v>
      </c>
      <c r="L7" s="49" t="s">
        <v>941</v>
      </c>
      <c r="M7" s="51" t="s">
        <v>942</v>
      </c>
      <c r="N7" s="51" t="s">
        <v>943</v>
      </c>
      <c r="O7" s="47" t="s">
        <v>944</v>
      </c>
      <c r="P7" s="47" t="s">
        <v>945</v>
      </c>
      <c r="Q7" s="51" t="s">
        <v>946</v>
      </c>
      <c r="S7" s="47" t="s">
        <v>970</v>
      </c>
      <c r="T7" s="49" t="s">
        <v>978</v>
      </c>
      <c r="U7" s="51" t="s">
        <v>950</v>
      </c>
    </row>
    <row r="8" spans="1:21" ht="30">
      <c r="A8" s="46" t="s">
        <v>947</v>
      </c>
      <c r="B8" s="47" t="s">
        <v>811</v>
      </c>
      <c r="C8" s="47" t="s">
        <v>948</v>
      </c>
      <c r="D8" s="51" t="s">
        <v>949</v>
      </c>
      <c r="E8" s="51" t="s">
        <v>950</v>
      </c>
      <c r="F8" s="49" t="s">
        <v>951</v>
      </c>
      <c r="G8" s="47" t="s">
        <v>952</v>
      </c>
      <c r="H8" s="47" t="s">
        <v>953</v>
      </c>
      <c r="I8" s="51" t="s">
        <v>954</v>
      </c>
      <c r="J8" s="47" t="s">
        <v>804</v>
      </c>
      <c r="K8" s="47" t="s">
        <v>955</v>
      </c>
      <c r="L8" s="47" t="s">
        <v>272</v>
      </c>
      <c r="M8" s="51" t="s">
        <v>956</v>
      </c>
      <c r="N8" s="47" t="s">
        <v>957</v>
      </c>
      <c r="O8" s="47" t="s">
        <v>958</v>
      </c>
      <c r="P8" s="47" t="s">
        <v>959</v>
      </c>
      <c r="Q8" s="51" t="s">
        <v>960</v>
      </c>
      <c r="S8" s="47" t="s">
        <v>952</v>
      </c>
      <c r="T8" s="49" t="s">
        <v>1055</v>
      </c>
      <c r="U8" s="51" t="s">
        <v>904</v>
      </c>
    </row>
    <row r="9" spans="1:21">
      <c r="A9" s="46" t="s">
        <v>961</v>
      </c>
      <c r="B9" s="47" t="s">
        <v>962</v>
      </c>
      <c r="C9" s="47" t="s">
        <v>963</v>
      </c>
      <c r="D9" s="49" t="s">
        <v>964</v>
      </c>
      <c r="E9" s="51" t="s">
        <v>965</v>
      </c>
      <c r="F9" s="49" t="s">
        <v>966</v>
      </c>
      <c r="G9" s="47" t="s">
        <v>967</v>
      </c>
      <c r="H9" s="47" t="s">
        <v>968</v>
      </c>
      <c r="I9" s="51" t="s">
        <v>969</v>
      </c>
      <c r="J9" s="47" t="s">
        <v>816</v>
      </c>
      <c r="K9" s="47" t="s">
        <v>970</v>
      </c>
      <c r="L9" s="49" t="s">
        <v>971</v>
      </c>
      <c r="M9" s="51" t="s">
        <v>972</v>
      </c>
      <c r="N9" s="49" t="s">
        <v>973</v>
      </c>
      <c r="O9" s="47" t="s">
        <v>974</v>
      </c>
      <c r="P9" s="47" t="s">
        <v>975</v>
      </c>
      <c r="Q9" s="51" t="s">
        <v>976</v>
      </c>
      <c r="S9" s="47" t="s">
        <v>967</v>
      </c>
      <c r="T9" s="49" t="s">
        <v>910</v>
      </c>
      <c r="U9" s="51" t="s">
        <v>893</v>
      </c>
    </row>
    <row r="10" spans="1:21">
      <c r="A10" s="46" t="s">
        <v>977</v>
      </c>
      <c r="B10" s="49" t="s">
        <v>978</v>
      </c>
      <c r="C10" s="47" t="s">
        <v>979</v>
      </c>
      <c r="D10" s="51" t="s">
        <v>980</v>
      </c>
      <c r="E10" s="51" t="s">
        <v>981</v>
      </c>
      <c r="F10" s="47" t="s">
        <v>982</v>
      </c>
      <c r="G10" s="47" t="s">
        <v>983</v>
      </c>
      <c r="H10" s="47" t="s">
        <v>984</v>
      </c>
      <c r="I10" s="51" t="s">
        <v>985</v>
      </c>
      <c r="J10" s="47" t="s">
        <v>785</v>
      </c>
      <c r="K10" s="49" t="s">
        <v>986</v>
      </c>
      <c r="L10" s="47" t="s">
        <v>827</v>
      </c>
      <c r="M10" s="51" t="s">
        <v>987</v>
      </c>
      <c r="N10" s="47" t="s">
        <v>988</v>
      </c>
      <c r="O10" s="47" t="s">
        <v>989</v>
      </c>
      <c r="P10" s="47" t="s">
        <v>990</v>
      </c>
      <c r="Q10" s="51" t="s">
        <v>991</v>
      </c>
      <c r="S10" s="47" t="s">
        <v>887</v>
      </c>
      <c r="T10" s="49" t="s">
        <v>934</v>
      </c>
      <c r="U10" s="51" t="s">
        <v>908</v>
      </c>
    </row>
    <row r="11" spans="1:21">
      <c r="A11" s="46" t="s">
        <v>992</v>
      </c>
      <c r="B11" s="47" t="s">
        <v>993</v>
      </c>
      <c r="C11" s="47" t="s">
        <v>994</v>
      </c>
      <c r="D11" s="49" t="s">
        <v>995</v>
      </c>
      <c r="E11" s="51" t="s">
        <v>996</v>
      </c>
      <c r="F11" s="47" t="s">
        <v>997</v>
      </c>
      <c r="G11" s="47" t="s">
        <v>998</v>
      </c>
      <c r="H11" s="47" t="s">
        <v>999</v>
      </c>
      <c r="I11" s="51" t="s">
        <v>1000</v>
      </c>
      <c r="J11" s="47" t="s">
        <v>829</v>
      </c>
      <c r="K11" s="47" t="s">
        <v>1001</v>
      </c>
      <c r="L11" s="47" t="s">
        <v>828</v>
      </c>
      <c r="M11" s="51" t="s">
        <v>1002</v>
      </c>
      <c r="N11" s="49" t="s">
        <v>1003</v>
      </c>
      <c r="O11" s="47" t="s">
        <v>1004</v>
      </c>
      <c r="P11" s="49" t="s">
        <v>1005</v>
      </c>
      <c r="Q11" s="51" t="s">
        <v>1006</v>
      </c>
      <c r="S11" s="47" t="s">
        <v>902</v>
      </c>
      <c r="T11" s="49" t="s">
        <v>879</v>
      </c>
      <c r="U11" s="51" t="s">
        <v>899</v>
      </c>
    </row>
    <row r="12" spans="1:21">
      <c r="A12" s="46" t="s">
        <v>1007</v>
      </c>
      <c r="B12" s="47" t="s">
        <v>1008</v>
      </c>
      <c r="C12" s="47" t="s">
        <v>1009</v>
      </c>
      <c r="D12" s="47" t="s">
        <v>1010</v>
      </c>
      <c r="E12" s="51" t="s">
        <v>1011</v>
      </c>
      <c r="F12" s="47" t="s">
        <v>1012</v>
      </c>
      <c r="G12" s="47" t="s">
        <v>1013</v>
      </c>
      <c r="H12" s="47" t="s">
        <v>1014</v>
      </c>
      <c r="I12" s="51" t="s">
        <v>1015</v>
      </c>
      <c r="J12" s="47" t="s">
        <v>825</v>
      </c>
      <c r="K12" s="47" t="s">
        <v>1016</v>
      </c>
      <c r="L12" s="47" t="s">
        <v>824</v>
      </c>
      <c r="M12" s="51" t="s">
        <v>1017</v>
      </c>
      <c r="N12" s="47" t="s">
        <v>1018</v>
      </c>
      <c r="O12" s="47" t="s">
        <v>1019</v>
      </c>
      <c r="P12" s="47" t="s">
        <v>1020</v>
      </c>
      <c r="Q12" s="51" t="s">
        <v>1021</v>
      </c>
      <c r="S12" s="47" t="s">
        <v>894</v>
      </c>
      <c r="T12" s="49" t="s">
        <v>973</v>
      </c>
      <c r="U12" s="51" t="s">
        <v>915</v>
      </c>
    </row>
    <row r="13" spans="1:21">
      <c r="A13" s="46" t="s">
        <v>1022</v>
      </c>
      <c r="B13" s="47" t="s">
        <v>1023</v>
      </c>
      <c r="C13" s="47" t="s">
        <v>1024</v>
      </c>
      <c r="D13" s="49" t="s">
        <v>1025</v>
      </c>
      <c r="E13" s="51" t="s">
        <v>1026</v>
      </c>
      <c r="F13" s="47" t="s">
        <v>1027</v>
      </c>
      <c r="G13" s="47" t="s">
        <v>1028</v>
      </c>
      <c r="H13" s="47" t="s">
        <v>1029</v>
      </c>
      <c r="I13" s="51" t="s">
        <v>1030</v>
      </c>
      <c r="J13" s="47" t="s">
        <v>778</v>
      </c>
      <c r="K13" s="47" t="s">
        <v>1031</v>
      </c>
      <c r="L13" s="47" t="s">
        <v>826</v>
      </c>
      <c r="M13" s="51" t="s">
        <v>1032</v>
      </c>
      <c r="N13" s="47" t="s">
        <v>1033</v>
      </c>
      <c r="O13" s="47" t="s">
        <v>1034</v>
      </c>
      <c r="P13" s="47" t="s">
        <v>1035</v>
      </c>
      <c r="Q13" s="51" t="s">
        <v>1036</v>
      </c>
      <c r="S13" s="47" t="s">
        <v>897</v>
      </c>
      <c r="T13" s="49" t="s">
        <v>1025</v>
      </c>
      <c r="U13" s="51" t="s">
        <v>889</v>
      </c>
    </row>
    <row r="14" spans="1:21">
      <c r="A14" s="46" t="s">
        <v>1037</v>
      </c>
      <c r="B14" s="47" t="s">
        <v>1038</v>
      </c>
      <c r="C14" s="47" t="s">
        <v>1039</v>
      </c>
      <c r="D14" s="51" t="s">
        <v>1040</v>
      </c>
      <c r="E14" s="51" t="s">
        <v>1041</v>
      </c>
      <c r="F14" s="47" t="s">
        <v>1042</v>
      </c>
      <c r="G14" s="47" t="s">
        <v>1043</v>
      </c>
      <c r="H14" s="47" t="s">
        <v>1044</v>
      </c>
      <c r="I14" s="51" t="s">
        <v>1045</v>
      </c>
      <c r="J14" s="47" t="s">
        <v>789</v>
      </c>
      <c r="K14" s="47" t="s">
        <v>1046</v>
      </c>
      <c r="L14" s="47" t="s">
        <v>784</v>
      </c>
      <c r="M14" s="51" t="s">
        <v>1047</v>
      </c>
      <c r="N14" s="47" t="s">
        <v>1048</v>
      </c>
      <c r="O14" s="47" t="s">
        <v>1049</v>
      </c>
      <c r="P14" s="47" t="s">
        <v>1050</v>
      </c>
      <c r="Q14" s="51" t="s">
        <v>1051</v>
      </c>
      <c r="S14" s="47" t="s">
        <v>913</v>
      </c>
      <c r="T14" s="49" t="s">
        <v>872</v>
      </c>
      <c r="U14" s="51" t="s">
        <v>980</v>
      </c>
    </row>
    <row r="15" spans="1:21" ht="30">
      <c r="A15" s="46" t="s">
        <v>1052</v>
      </c>
      <c r="B15" s="47" t="s">
        <v>1053</v>
      </c>
      <c r="C15" s="47" t="s">
        <v>1054</v>
      </c>
      <c r="D15" s="49" t="s">
        <v>1055</v>
      </c>
      <c r="E15" s="51" t="s">
        <v>1056</v>
      </c>
      <c r="F15" s="51" t="s">
        <v>1057</v>
      </c>
      <c r="G15" s="47" t="s">
        <v>1058</v>
      </c>
      <c r="H15" s="47" t="s">
        <v>1059</v>
      </c>
      <c r="I15" s="51" t="s">
        <v>1060</v>
      </c>
      <c r="J15" s="47" t="s">
        <v>776</v>
      </c>
      <c r="K15" s="47" t="s">
        <v>1061</v>
      </c>
      <c r="L15" s="49" t="s">
        <v>1062</v>
      </c>
      <c r="M15" s="51" t="s">
        <v>1063</v>
      </c>
      <c r="N15" s="51" t="s">
        <v>1064</v>
      </c>
      <c r="O15" s="47" t="s">
        <v>1065</v>
      </c>
      <c r="P15" s="47" t="s">
        <v>1066</v>
      </c>
      <c r="Q15" s="51" t="s">
        <v>1067</v>
      </c>
      <c r="S15" s="47" t="s">
        <v>909</v>
      </c>
      <c r="T15" s="49" t="s">
        <v>1062</v>
      </c>
      <c r="U15" s="51" t="s">
        <v>1056</v>
      </c>
    </row>
    <row r="16" spans="1:21">
      <c r="A16" s="46" t="s">
        <v>1068</v>
      </c>
      <c r="B16" s="47" t="s">
        <v>1069</v>
      </c>
      <c r="C16" s="47" t="s">
        <v>1070</v>
      </c>
      <c r="D16" s="51" t="s">
        <v>1071</v>
      </c>
      <c r="E16" s="51" t="s">
        <v>1072</v>
      </c>
      <c r="F16" s="47" t="s">
        <v>1073</v>
      </c>
      <c r="G16" s="47" t="s">
        <v>1074</v>
      </c>
      <c r="H16" s="47" t="s">
        <v>1075</v>
      </c>
      <c r="I16" s="51" t="s">
        <v>1076</v>
      </c>
      <c r="J16" s="47" t="s">
        <v>788</v>
      </c>
      <c r="K16" s="47" t="s">
        <v>1077</v>
      </c>
      <c r="L16" s="47" t="s">
        <v>800</v>
      </c>
      <c r="M16" s="51" t="s">
        <v>1078</v>
      </c>
      <c r="N16" s="47" t="s">
        <v>1079</v>
      </c>
      <c r="O16" s="47" t="s">
        <v>1080</v>
      </c>
      <c r="P16" s="47" t="s">
        <v>1081</v>
      </c>
      <c r="Q16" s="51" t="s">
        <v>1082</v>
      </c>
      <c r="S16" s="47" t="s">
        <v>891</v>
      </c>
      <c r="T16" s="49" t="s">
        <v>941</v>
      </c>
      <c r="U16" s="51" t="s">
        <v>1045</v>
      </c>
    </row>
    <row r="17" spans="1:21">
      <c r="A17" s="46" t="s">
        <v>1083</v>
      </c>
      <c r="B17" s="47" t="s">
        <v>1084</v>
      </c>
      <c r="C17" s="47" t="s">
        <v>1085</v>
      </c>
      <c r="D17" s="49" t="s">
        <v>1086</v>
      </c>
      <c r="E17" s="51" t="s">
        <v>1087</v>
      </c>
      <c r="F17" s="51" t="s">
        <v>1088</v>
      </c>
      <c r="G17" s="47" t="s">
        <v>1089</v>
      </c>
      <c r="H17" s="47" t="s">
        <v>1090</v>
      </c>
      <c r="I17" s="51" t="s">
        <v>1091</v>
      </c>
      <c r="J17" s="47" t="s">
        <v>815</v>
      </c>
      <c r="K17" s="47" t="s">
        <v>1092</v>
      </c>
      <c r="L17" s="49" t="s">
        <v>1093</v>
      </c>
      <c r="M17" s="51" t="s">
        <v>1094</v>
      </c>
      <c r="N17" s="51" t="s">
        <v>1095</v>
      </c>
      <c r="O17" s="47" t="s">
        <v>1096</v>
      </c>
      <c r="P17" s="47" t="s">
        <v>1097</v>
      </c>
      <c r="Q17" s="51" t="s">
        <v>1098</v>
      </c>
      <c r="S17" s="47" t="s">
        <v>906</v>
      </c>
      <c r="T17" s="49" t="s">
        <v>1093</v>
      </c>
      <c r="U17" s="51" t="s">
        <v>1060</v>
      </c>
    </row>
    <row r="18" spans="1:21">
      <c r="S18" s="47" t="s">
        <v>269</v>
      </c>
      <c r="T18" s="49" t="s">
        <v>971</v>
      </c>
      <c r="U18" s="51" t="s">
        <v>1051</v>
      </c>
    </row>
    <row r="19" spans="1:21">
      <c r="S19" s="47" t="s">
        <v>867</v>
      </c>
      <c r="T19" s="49" t="s">
        <v>1086</v>
      </c>
      <c r="U19" s="51" t="s">
        <v>1067</v>
      </c>
    </row>
    <row r="20" spans="1:21">
      <c r="S20" s="47" t="s">
        <v>883</v>
      </c>
      <c r="T20" s="49" t="s">
        <v>995</v>
      </c>
      <c r="U20" s="51" t="s">
        <v>1041</v>
      </c>
    </row>
    <row r="21" spans="1:21">
      <c r="S21" s="47" t="s">
        <v>861</v>
      </c>
      <c r="T21" s="49" t="s">
        <v>1003</v>
      </c>
      <c r="U21" s="51" t="s">
        <v>857</v>
      </c>
    </row>
    <row r="22" spans="1:21">
      <c r="B22" s="48"/>
      <c r="C22" s="2" t="s">
        <v>1099</v>
      </c>
      <c r="E22" s="3" t="s">
        <v>1102</v>
      </c>
      <c r="S22" s="47" t="s">
        <v>876</v>
      </c>
      <c r="T22" s="49" t="s">
        <v>1005</v>
      </c>
      <c r="U22" s="51" t="s">
        <v>935</v>
      </c>
    </row>
    <row r="23" spans="1:21">
      <c r="B23" s="50"/>
      <c r="C23" s="2" t="s">
        <v>1100</v>
      </c>
      <c r="E23" s="3" t="s">
        <v>1103</v>
      </c>
      <c r="S23" s="47" t="s">
        <v>993</v>
      </c>
      <c r="T23" s="49" t="s">
        <v>951</v>
      </c>
      <c r="U23" s="51" t="s">
        <v>923</v>
      </c>
    </row>
    <row r="24" spans="1:21">
      <c r="B24" s="52"/>
      <c r="C24" s="2" t="s">
        <v>1101</v>
      </c>
      <c r="E24" s="3" t="s">
        <v>237</v>
      </c>
      <c r="S24" s="47" t="s">
        <v>1023</v>
      </c>
      <c r="T24" s="49" t="s">
        <v>966</v>
      </c>
      <c r="U24" s="51" t="s">
        <v>939</v>
      </c>
    </row>
    <row r="25" spans="1:21">
      <c r="G25" s="54" t="s">
        <v>226</v>
      </c>
      <c r="H25" s="3">
        <v>72</v>
      </c>
      <c r="I25" s="2" t="s">
        <v>756</v>
      </c>
      <c r="J25" s="2" t="s">
        <v>1383</v>
      </c>
      <c r="S25" s="47" t="s">
        <v>1084</v>
      </c>
      <c r="T25" s="49" t="s">
        <v>881</v>
      </c>
      <c r="U25" s="51" t="s">
        <v>930</v>
      </c>
    </row>
    <row r="26" spans="1:21">
      <c r="G26" s="54" t="s">
        <v>1417</v>
      </c>
      <c r="H26" s="3">
        <v>32</v>
      </c>
      <c r="I26" s="2" t="s">
        <v>758</v>
      </c>
      <c r="J26" s="2" t="s">
        <v>1384</v>
      </c>
      <c r="S26" s="47" t="s">
        <v>896</v>
      </c>
      <c r="T26" s="49" t="s">
        <v>874</v>
      </c>
      <c r="U26" s="51" t="s">
        <v>946</v>
      </c>
    </row>
    <row r="27" spans="1:21">
      <c r="G27" s="54" t="s">
        <v>1437</v>
      </c>
      <c r="H27" s="3" t="s">
        <v>1433</v>
      </c>
      <c r="I27" s="2" t="s">
        <v>768</v>
      </c>
      <c r="J27" s="2" t="s">
        <v>1389</v>
      </c>
      <c r="S27" s="47" t="s">
        <v>890</v>
      </c>
      <c r="T27" s="49" t="s">
        <v>865</v>
      </c>
      <c r="U27" s="51" t="s">
        <v>919</v>
      </c>
    </row>
    <row r="28" spans="1:21">
      <c r="H28" s="3" t="s">
        <v>1434</v>
      </c>
      <c r="I28" s="2" t="s">
        <v>768</v>
      </c>
      <c r="J28" s="2" t="s">
        <v>1382</v>
      </c>
      <c r="S28" s="47" t="s">
        <v>901</v>
      </c>
      <c r="T28" s="49" t="s">
        <v>859</v>
      </c>
      <c r="U28" s="51" t="s">
        <v>1064</v>
      </c>
    </row>
    <row r="29" spans="1:21">
      <c r="G29" s="54">
        <v>177</v>
      </c>
      <c r="H29" s="3">
        <v>80</v>
      </c>
      <c r="I29" s="2" t="s">
        <v>1391</v>
      </c>
      <c r="J29" s="2" t="s">
        <v>1392</v>
      </c>
      <c r="K29" s="2" t="s">
        <v>1399</v>
      </c>
      <c r="O29" s="2" t="s">
        <v>1400</v>
      </c>
      <c r="S29" s="47" t="s">
        <v>1053</v>
      </c>
      <c r="U29" s="51" t="s">
        <v>943</v>
      </c>
    </row>
    <row r="30" spans="1:21" ht="18">
      <c r="G30" s="54" t="s">
        <v>1439</v>
      </c>
      <c r="H30" s="3" t="s">
        <v>1418</v>
      </c>
      <c r="I30" s="2" t="s">
        <v>779</v>
      </c>
      <c r="J30" s="2" t="s">
        <v>1402</v>
      </c>
      <c r="S30" s="47" t="s">
        <v>870</v>
      </c>
      <c r="T30" s="68">
        <v>27</v>
      </c>
      <c r="U30" s="51" t="s">
        <v>888</v>
      </c>
    </row>
    <row r="31" spans="1:21">
      <c r="H31" s="3" t="s">
        <v>1421</v>
      </c>
      <c r="I31" s="2" t="s">
        <v>1368</v>
      </c>
      <c r="J31" s="2" t="s">
        <v>1398</v>
      </c>
      <c r="S31" s="47" t="s">
        <v>855</v>
      </c>
      <c r="U31" s="51" t="s">
        <v>1095</v>
      </c>
    </row>
    <row r="32" spans="1:21">
      <c r="H32" s="3">
        <v>52</v>
      </c>
      <c r="I32" s="2" t="s">
        <v>786</v>
      </c>
      <c r="J32" s="2" t="s">
        <v>1401</v>
      </c>
      <c r="S32" s="47" t="s">
        <v>932</v>
      </c>
      <c r="U32" s="51" t="s">
        <v>1026</v>
      </c>
    </row>
    <row r="33" spans="8:21">
      <c r="H33" s="3" t="s">
        <v>1420</v>
      </c>
      <c r="I33" s="2" t="s">
        <v>1369</v>
      </c>
      <c r="J33" s="2" t="s">
        <v>1403</v>
      </c>
      <c r="S33" s="47" t="s">
        <v>962</v>
      </c>
      <c r="U33" s="51" t="s">
        <v>1015</v>
      </c>
    </row>
    <row r="34" spans="8:21">
      <c r="H34" s="3" t="s">
        <v>1429</v>
      </c>
      <c r="I34" s="2" t="s">
        <v>792</v>
      </c>
      <c r="J34" s="2" t="s">
        <v>1390</v>
      </c>
      <c r="S34" s="47" t="s">
        <v>775</v>
      </c>
      <c r="U34" s="51" t="s">
        <v>1030</v>
      </c>
    </row>
    <row r="35" spans="8:21">
      <c r="H35" s="3" t="s">
        <v>1419</v>
      </c>
      <c r="I35" s="2" t="s">
        <v>796</v>
      </c>
      <c r="J35" s="2" t="s">
        <v>1385</v>
      </c>
      <c r="S35" s="47" t="s">
        <v>776</v>
      </c>
      <c r="U35" s="51" t="s">
        <v>1021</v>
      </c>
    </row>
    <row r="36" spans="8:21">
      <c r="H36" s="3">
        <v>12</v>
      </c>
      <c r="I36" s="2" t="s">
        <v>801</v>
      </c>
      <c r="J36" s="2" t="s">
        <v>1386</v>
      </c>
      <c r="S36" s="47" t="s">
        <v>777</v>
      </c>
      <c r="U36" s="51" t="s">
        <v>1036</v>
      </c>
    </row>
    <row r="37" spans="8:21">
      <c r="H37" s="3" t="s">
        <v>1425</v>
      </c>
      <c r="I37" s="2" t="s">
        <v>1370</v>
      </c>
      <c r="J37" s="2" t="s">
        <v>1394</v>
      </c>
      <c r="S37" s="47" t="s">
        <v>778</v>
      </c>
      <c r="U37" s="51" t="s">
        <v>1011</v>
      </c>
    </row>
    <row r="38" spans="8:21">
      <c r="H38" s="3" t="s">
        <v>1427</v>
      </c>
      <c r="I38" s="2" t="s">
        <v>1371</v>
      </c>
      <c r="J38" s="2" t="s">
        <v>1395</v>
      </c>
      <c r="S38" s="47" t="s">
        <v>1039</v>
      </c>
      <c r="U38" s="51" t="s">
        <v>936</v>
      </c>
    </row>
    <row r="39" spans="8:21">
      <c r="H39" s="3" t="s">
        <v>1426</v>
      </c>
      <c r="I39" s="2" t="s">
        <v>1372</v>
      </c>
      <c r="J39" s="2" t="s">
        <v>1396</v>
      </c>
      <c r="S39" s="47" t="s">
        <v>1054</v>
      </c>
      <c r="U39" s="51" t="s">
        <v>920</v>
      </c>
    </row>
    <row r="40" spans="8:21">
      <c r="H40" s="3" t="s">
        <v>1428</v>
      </c>
      <c r="I40" s="2" t="s">
        <v>1373</v>
      </c>
      <c r="J40" s="2" t="s">
        <v>1397</v>
      </c>
      <c r="S40" s="47" t="s">
        <v>1046</v>
      </c>
      <c r="U40" s="51" t="s">
        <v>873</v>
      </c>
    </row>
    <row r="41" spans="8:21">
      <c r="H41" s="3" t="s">
        <v>1430</v>
      </c>
      <c r="I41" s="2" t="s">
        <v>1125</v>
      </c>
      <c r="J41" s="2" t="s">
        <v>1387</v>
      </c>
      <c r="S41" s="47" t="s">
        <v>1049</v>
      </c>
      <c r="U41" s="51" t="s">
        <v>862</v>
      </c>
    </row>
    <row r="42" spans="8:21">
      <c r="H42" s="3">
        <v>92</v>
      </c>
      <c r="I42" s="2" t="s">
        <v>819</v>
      </c>
      <c r="J42" s="2" t="s">
        <v>1388</v>
      </c>
      <c r="S42" s="47" t="s">
        <v>1065</v>
      </c>
      <c r="U42" s="51" t="s">
        <v>877</v>
      </c>
    </row>
    <row r="43" spans="8:21">
      <c r="H43" s="3" t="s">
        <v>1435</v>
      </c>
      <c r="I43" s="2" t="s">
        <v>1393</v>
      </c>
      <c r="J43" s="2" t="s">
        <v>1379</v>
      </c>
      <c r="S43" s="47" t="s">
        <v>1061</v>
      </c>
      <c r="U43" s="51" t="s">
        <v>868</v>
      </c>
    </row>
    <row r="44" spans="8:21">
      <c r="H44" s="3" t="s">
        <v>1436</v>
      </c>
      <c r="I44" s="2" t="s">
        <v>1393</v>
      </c>
      <c r="J44" s="2" t="s">
        <v>1380</v>
      </c>
      <c r="S44" s="47" t="s">
        <v>1043</v>
      </c>
      <c r="U44" s="51" t="s">
        <v>884</v>
      </c>
    </row>
    <row r="45" spans="8:21">
      <c r="H45" s="3">
        <v>64</v>
      </c>
      <c r="I45" s="2" t="s">
        <v>1393</v>
      </c>
      <c r="J45" s="2" t="s">
        <v>1381</v>
      </c>
      <c r="S45" s="47" t="s">
        <v>1058</v>
      </c>
      <c r="U45" s="51" t="s">
        <v>858</v>
      </c>
    </row>
    <row r="46" spans="8:21">
      <c r="H46" s="3">
        <v>74</v>
      </c>
      <c r="I46" s="2" t="s">
        <v>1393</v>
      </c>
      <c r="J46" s="2" t="s">
        <v>1382</v>
      </c>
      <c r="S46" s="47" t="s">
        <v>1069</v>
      </c>
      <c r="U46" s="51" t="s">
        <v>1088</v>
      </c>
    </row>
    <row r="47" spans="8:21">
      <c r="H47" s="3" t="s">
        <v>1423</v>
      </c>
      <c r="I47" s="2" t="s">
        <v>1375</v>
      </c>
      <c r="J47" s="2" t="s">
        <v>1379</v>
      </c>
      <c r="S47" s="47" t="s">
        <v>1079</v>
      </c>
      <c r="U47" s="51" t="s">
        <v>1057</v>
      </c>
    </row>
    <row r="48" spans="8:21">
      <c r="H48" s="3">
        <v>14</v>
      </c>
      <c r="I48" s="2" t="s">
        <v>1375</v>
      </c>
      <c r="J48" s="2" t="s">
        <v>1381</v>
      </c>
      <c r="S48" s="47" t="s">
        <v>1073</v>
      </c>
      <c r="U48" s="51" t="s">
        <v>949</v>
      </c>
    </row>
    <row r="49" spans="8:21">
      <c r="H49" s="3" t="s">
        <v>1422</v>
      </c>
      <c r="I49" s="2" t="s">
        <v>1376</v>
      </c>
      <c r="J49" s="2" t="s">
        <v>1379</v>
      </c>
      <c r="S49" s="47" t="s">
        <v>1038</v>
      </c>
      <c r="U49" s="51" t="s">
        <v>987</v>
      </c>
    </row>
    <row r="50" spans="8:21">
      <c r="H50" s="65" t="s">
        <v>1424</v>
      </c>
      <c r="I50" s="2" t="s">
        <v>1376</v>
      </c>
      <c r="J50" s="2" t="s">
        <v>1381</v>
      </c>
      <c r="S50" s="47" t="s">
        <v>1048</v>
      </c>
      <c r="U50" s="51" t="s">
        <v>864</v>
      </c>
    </row>
    <row r="51" spans="8:21">
      <c r="S51" s="47" t="s">
        <v>1042</v>
      </c>
      <c r="U51" s="51" t="s">
        <v>926</v>
      </c>
    </row>
    <row r="52" spans="8:21">
      <c r="H52" s="66">
        <v>89</v>
      </c>
      <c r="I52" s="67" t="s">
        <v>768</v>
      </c>
      <c r="J52" s="67" t="s">
        <v>1431</v>
      </c>
      <c r="K52" s="66" t="s">
        <v>1432</v>
      </c>
      <c r="S52" s="47" t="s">
        <v>1050</v>
      </c>
      <c r="U52" s="51" t="s">
        <v>1017</v>
      </c>
    </row>
    <row r="53" spans="8:21">
      <c r="S53" s="47" t="s">
        <v>1066</v>
      </c>
      <c r="U53" s="51" t="s">
        <v>895</v>
      </c>
    </row>
    <row r="54" spans="8:21">
      <c r="S54" s="47" t="s">
        <v>1044</v>
      </c>
      <c r="U54" s="51" t="s">
        <v>1040</v>
      </c>
    </row>
    <row r="55" spans="8:21">
      <c r="S55" s="47" t="s">
        <v>1059</v>
      </c>
      <c r="U55" s="51" t="s">
        <v>956</v>
      </c>
    </row>
    <row r="56" spans="8:21" ht="30">
      <c r="S56" s="47" t="s">
        <v>784</v>
      </c>
      <c r="U56" s="51" t="s">
        <v>1087</v>
      </c>
    </row>
    <row r="57" spans="8:21">
      <c r="S57" s="47" t="s">
        <v>785</v>
      </c>
      <c r="U57" s="51" t="s">
        <v>1076</v>
      </c>
    </row>
    <row r="58" spans="8:21">
      <c r="S58" s="47" t="s">
        <v>917</v>
      </c>
      <c r="U58" s="51" t="s">
        <v>1091</v>
      </c>
    </row>
    <row r="59" spans="8:21">
      <c r="S59" s="47" t="s">
        <v>933</v>
      </c>
      <c r="U59" s="51" t="s">
        <v>1082</v>
      </c>
    </row>
    <row r="60" spans="8:21">
      <c r="S60" s="47" t="s">
        <v>924</v>
      </c>
      <c r="U60" s="51" t="s">
        <v>1098</v>
      </c>
    </row>
    <row r="61" spans="8:21">
      <c r="S61" s="47" t="s">
        <v>928</v>
      </c>
      <c r="U61" s="51" t="s">
        <v>1072</v>
      </c>
    </row>
    <row r="62" spans="8:21">
      <c r="S62" s="47" t="s">
        <v>944</v>
      </c>
      <c r="U62" s="51" t="s">
        <v>1071</v>
      </c>
    </row>
    <row r="63" spans="8:21">
      <c r="S63" s="47" t="s">
        <v>940</v>
      </c>
      <c r="U63" s="51" t="s">
        <v>996</v>
      </c>
    </row>
    <row r="64" spans="8:21">
      <c r="S64" s="47" t="s">
        <v>921</v>
      </c>
      <c r="U64" s="51" t="s">
        <v>985</v>
      </c>
    </row>
    <row r="65" spans="19:21">
      <c r="S65" s="47" t="s">
        <v>937</v>
      </c>
      <c r="U65" s="51" t="s">
        <v>1000</v>
      </c>
    </row>
    <row r="66" spans="19:21">
      <c r="S66" s="47" t="s">
        <v>1081</v>
      </c>
      <c r="U66" s="51" t="s">
        <v>991</v>
      </c>
    </row>
    <row r="67" spans="19:21">
      <c r="S67" s="47" t="s">
        <v>1097</v>
      </c>
      <c r="U67" s="51" t="s">
        <v>1006</v>
      </c>
    </row>
    <row r="68" spans="19:21">
      <c r="S68" s="47" t="s">
        <v>1075</v>
      </c>
      <c r="U68" s="51" t="s">
        <v>981</v>
      </c>
    </row>
    <row r="69" spans="19:21">
      <c r="S69" s="47" t="s">
        <v>1090</v>
      </c>
      <c r="U69" s="51" t="s">
        <v>1063</v>
      </c>
    </row>
    <row r="70" spans="19:21">
      <c r="S70" s="47" t="s">
        <v>788</v>
      </c>
      <c r="U70" s="51" t="s">
        <v>942</v>
      </c>
    </row>
    <row r="71" spans="19:21">
      <c r="S71" s="47" t="s">
        <v>789</v>
      </c>
      <c r="U71" s="51" t="s">
        <v>880</v>
      </c>
    </row>
    <row r="72" spans="19:21">
      <c r="S72" s="47" t="s">
        <v>957</v>
      </c>
      <c r="U72" s="51" t="s">
        <v>972</v>
      </c>
    </row>
    <row r="73" spans="19:21">
      <c r="S73" s="47" t="s">
        <v>927</v>
      </c>
      <c r="U73" s="51" t="s">
        <v>911</v>
      </c>
    </row>
    <row r="74" spans="19:21">
      <c r="S74" s="47" t="s">
        <v>886</v>
      </c>
      <c r="U74" s="51" t="s">
        <v>1002</v>
      </c>
    </row>
    <row r="75" spans="19:21">
      <c r="S75" s="47" t="s">
        <v>1009</v>
      </c>
      <c r="U75" s="51" t="s">
        <v>1032</v>
      </c>
    </row>
    <row r="76" spans="19:21">
      <c r="S76" s="47" t="s">
        <v>1024</v>
      </c>
      <c r="U76" s="51" t="s">
        <v>1047</v>
      </c>
    </row>
    <row r="77" spans="19:21">
      <c r="S77" s="47" t="s">
        <v>1016</v>
      </c>
      <c r="U77" s="51" t="s">
        <v>918</v>
      </c>
    </row>
    <row r="78" spans="19:21">
      <c r="S78" s="47" t="s">
        <v>1019</v>
      </c>
      <c r="U78" s="51" t="s">
        <v>1078</v>
      </c>
    </row>
    <row r="79" spans="19:21">
      <c r="S79" s="47" t="s">
        <v>1034</v>
      </c>
      <c r="U79" s="51" t="s">
        <v>1094</v>
      </c>
    </row>
    <row r="80" spans="19:21">
      <c r="S80" s="47" t="s">
        <v>1031</v>
      </c>
    </row>
    <row r="81" spans="19:21" ht="18">
      <c r="S81" s="47" t="s">
        <v>1013</v>
      </c>
      <c r="U81" s="68">
        <v>78</v>
      </c>
    </row>
    <row r="82" spans="19:21">
      <c r="S82" s="47" t="s">
        <v>1028</v>
      </c>
    </row>
    <row r="83" spans="19:21">
      <c r="S83" s="47" t="s">
        <v>1010</v>
      </c>
    </row>
    <row r="84" spans="19:21">
      <c r="S84" s="47" t="s">
        <v>1020</v>
      </c>
    </row>
    <row r="85" spans="19:21">
      <c r="S85" s="47" t="s">
        <v>1035</v>
      </c>
    </row>
    <row r="86" spans="19:21">
      <c r="S86" s="47" t="s">
        <v>1014</v>
      </c>
    </row>
    <row r="87" spans="19:21">
      <c r="S87" s="47" t="s">
        <v>1029</v>
      </c>
    </row>
    <row r="88" spans="19:21">
      <c r="S88" s="47" t="s">
        <v>1008</v>
      </c>
    </row>
    <row r="89" spans="19:21">
      <c r="S89" s="47" t="s">
        <v>1018</v>
      </c>
    </row>
    <row r="90" spans="19:21">
      <c r="S90" s="47" t="s">
        <v>1033</v>
      </c>
    </row>
    <row r="91" spans="19:21">
      <c r="S91" s="47" t="s">
        <v>1012</v>
      </c>
    </row>
    <row r="92" spans="19:21">
      <c r="S92" s="47" t="s">
        <v>1027</v>
      </c>
    </row>
    <row r="93" spans="19:21">
      <c r="S93" s="47" t="s">
        <v>925</v>
      </c>
    </row>
    <row r="94" spans="19:21">
      <c r="S94" s="47" t="s">
        <v>929</v>
      </c>
    </row>
    <row r="95" spans="19:21">
      <c r="S95" s="47" t="s">
        <v>945</v>
      </c>
    </row>
    <row r="96" spans="19:21">
      <c r="S96" s="47" t="s">
        <v>922</v>
      </c>
    </row>
    <row r="97" spans="19:19">
      <c r="S97" s="47" t="s">
        <v>938</v>
      </c>
    </row>
    <row r="98" spans="19:19">
      <c r="S98" s="47" t="s">
        <v>800</v>
      </c>
    </row>
    <row r="99" spans="19:19">
      <c r="S99" s="47" t="s">
        <v>856</v>
      </c>
    </row>
    <row r="100" spans="19:19">
      <c r="S100" s="47" t="s">
        <v>871</v>
      </c>
    </row>
    <row r="101" spans="19:19">
      <c r="S101" s="47" t="s">
        <v>863</v>
      </c>
    </row>
    <row r="102" spans="19:19">
      <c r="S102" s="47" t="s">
        <v>866</v>
      </c>
    </row>
    <row r="103" spans="19:19">
      <c r="S103" s="47" t="s">
        <v>882</v>
      </c>
    </row>
    <row r="104" spans="19:19">
      <c r="S104" s="47" t="s">
        <v>878</v>
      </c>
    </row>
    <row r="105" spans="19:19">
      <c r="S105" s="47" t="s">
        <v>860</v>
      </c>
    </row>
    <row r="106" spans="19:19">
      <c r="S106" s="47" t="s">
        <v>875</v>
      </c>
    </row>
    <row r="107" spans="19:19">
      <c r="S107" s="47" t="s">
        <v>802</v>
      </c>
    </row>
    <row r="108" spans="19:19">
      <c r="S108" s="47" t="s">
        <v>803</v>
      </c>
    </row>
    <row r="109" spans="19:19">
      <c r="S109" s="47" t="s">
        <v>804</v>
      </c>
    </row>
    <row r="110" spans="19:19">
      <c r="S110" s="47" t="s">
        <v>805</v>
      </c>
    </row>
    <row r="111" spans="19:19">
      <c r="S111" s="47" t="s">
        <v>270</v>
      </c>
    </row>
    <row r="112" spans="19:19">
      <c r="S112" s="47" t="s">
        <v>898</v>
      </c>
    </row>
    <row r="113" spans="19:19">
      <c r="S113" s="47" t="s">
        <v>914</v>
      </c>
    </row>
    <row r="114" spans="19:19">
      <c r="S114" s="47" t="s">
        <v>892</v>
      </c>
    </row>
    <row r="115" spans="19:19">
      <c r="S115" s="47" t="s">
        <v>907</v>
      </c>
    </row>
    <row r="116" spans="19:19">
      <c r="S116" s="47" t="s">
        <v>272</v>
      </c>
    </row>
    <row r="117" spans="19:19">
      <c r="S117" s="47" t="s">
        <v>959</v>
      </c>
    </row>
    <row r="118" spans="19:19">
      <c r="S118" s="47" t="s">
        <v>975</v>
      </c>
    </row>
    <row r="119" spans="19:19">
      <c r="S119" s="47" t="s">
        <v>953</v>
      </c>
    </row>
    <row r="120" spans="19:19">
      <c r="S120" s="47" t="s">
        <v>968</v>
      </c>
    </row>
    <row r="121" spans="19:19">
      <c r="S121" s="47" t="s">
        <v>810</v>
      </c>
    </row>
    <row r="122" spans="19:19">
      <c r="S122" s="47" t="s">
        <v>811</v>
      </c>
    </row>
    <row r="123" spans="19:19">
      <c r="S123" s="47" t="s">
        <v>1070</v>
      </c>
    </row>
    <row r="124" spans="19:19">
      <c r="S124" s="47" t="s">
        <v>1085</v>
      </c>
    </row>
    <row r="125" spans="19:19">
      <c r="S125" s="47" t="s">
        <v>1077</v>
      </c>
    </row>
    <row r="126" spans="19:19">
      <c r="S126" s="47" t="s">
        <v>1080</v>
      </c>
    </row>
    <row r="127" spans="19:19">
      <c r="S127" s="47" t="s">
        <v>1096</v>
      </c>
    </row>
    <row r="128" spans="19:19">
      <c r="S128" s="47" t="s">
        <v>1092</v>
      </c>
    </row>
    <row r="129" spans="19:19">
      <c r="S129" s="47" t="s">
        <v>1074</v>
      </c>
    </row>
    <row r="130" spans="19:19">
      <c r="S130" s="47" t="s">
        <v>1089</v>
      </c>
    </row>
    <row r="131" spans="19:19">
      <c r="S131" s="47" t="s">
        <v>814</v>
      </c>
    </row>
    <row r="132" spans="19:19">
      <c r="S132" s="47" t="s">
        <v>815</v>
      </c>
    </row>
    <row r="133" spans="19:19">
      <c r="S133" s="47" t="s">
        <v>816</v>
      </c>
    </row>
    <row r="134" spans="19:19">
      <c r="S134" s="47" t="s">
        <v>979</v>
      </c>
    </row>
    <row r="135" spans="19:19">
      <c r="S135" s="47" t="s">
        <v>994</v>
      </c>
    </row>
    <row r="136" spans="19:19">
      <c r="S136" s="47" t="s">
        <v>989</v>
      </c>
    </row>
    <row r="137" spans="19:19">
      <c r="S137" s="47" t="s">
        <v>1004</v>
      </c>
    </row>
    <row r="138" spans="19:19">
      <c r="S138" s="47" t="s">
        <v>1001</v>
      </c>
    </row>
    <row r="139" spans="19:19">
      <c r="S139" s="47" t="s">
        <v>983</v>
      </c>
    </row>
    <row r="140" spans="19:19">
      <c r="S140" s="47" t="s">
        <v>998</v>
      </c>
    </row>
    <row r="141" spans="19:19">
      <c r="S141" s="47" t="s">
        <v>990</v>
      </c>
    </row>
    <row r="142" spans="19:19">
      <c r="S142" s="47" t="s">
        <v>984</v>
      </c>
    </row>
    <row r="143" spans="19:19">
      <c r="S143" s="47" t="s">
        <v>999</v>
      </c>
    </row>
    <row r="144" spans="19:19">
      <c r="S144" s="47" t="s">
        <v>988</v>
      </c>
    </row>
    <row r="145" spans="18:19">
      <c r="S145" s="47" t="s">
        <v>982</v>
      </c>
    </row>
    <row r="146" spans="18:19">
      <c r="S146" s="47" t="s">
        <v>997</v>
      </c>
    </row>
    <row r="147" spans="18:19">
      <c r="S147" s="47" t="s">
        <v>824</v>
      </c>
    </row>
    <row r="148" spans="18:19">
      <c r="S148" s="47" t="s">
        <v>825</v>
      </c>
    </row>
    <row r="149" spans="18:19">
      <c r="S149" s="47" t="s">
        <v>826</v>
      </c>
    </row>
    <row r="150" spans="18:19">
      <c r="S150" s="47" t="s">
        <v>827</v>
      </c>
    </row>
    <row r="151" spans="18:19">
      <c r="S151" s="47" t="s">
        <v>828</v>
      </c>
    </row>
    <row r="152" spans="18:19">
      <c r="S152" s="47" t="s">
        <v>829</v>
      </c>
    </row>
    <row r="154" spans="18:19" ht="18">
      <c r="R154" s="43" t="s">
        <v>1438</v>
      </c>
      <c r="S154" s="68">
        <v>151</v>
      </c>
    </row>
  </sheetData>
  <sortState ref="H25:Q50">
    <sortCondition ref="I25:I50"/>
  </sortState>
  <phoneticPr fontId="5" type="noConversion"/>
  <printOptions horizontalCentered="1" verticalCentered="1"/>
  <pageMargins left="0.75000000000000011" right="0.75000000000000011" top="1" bottom="1" header="0.5" footer="0.5"/>
  <pageSetup paperSize="9" scale="18" orientation="landscape"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56"/>
  <sheetViews>
    <sheetView zoomScale="96" zoomScaleNormal="96" zoomScalePageLayoutView="96" workbookViewId="0">
      <selection activeCell="I13" sqref="I13"/>
    </sheetView>
  </sheetViews>
  <sheetFormatPr baseColWidth="10" defaultRowHeight="15" x14ac:dyDescent="0"/>
  <cols>
    <col min="1" max="16384" width="10.83203125" style="2"/>
  </cols>
  <sheetData>
    <row r="1" spans="1:2">
      <c r="A1" s="2" t="s">
        <v>756</v>
      </c>
      <c r="B1" s="2" t="s">
        <v>1126</v>
      </c>
    </row>
    <row r="2" spans="1:2">
      <c r="A2" s="2" t="s">
        <v>758</v>
      </c>
      <c r="B2" s="2" t="s">
        <v>1127</v>
      </c>
    </row>
    <row r="3" spans="1:2">
      <c r="A3" s="2" t="s">
        <v>760</v>
      </c>
      <c r="B3" s="2" t="s">
        <v>1128</v>
      </c>
    </row>
    <row r="4" spans="1:2">
      <c r="A4" s="2" t="s">
        <v>765</v>
      </c>
      <c r="B4" s="2" t="s">
        <v>1129</v>
      </c>
    </row>
    <row r="5" spans="1:2">
      <c r="A5" s="2" t="s">
        <v>766</v>
      </c>
      <c r="B5" s="2" t="s">
        <v>1130</v>
      </c>
    </row>
    <row r="6" spans="1:2">
      <c r="A6" s="2" t="s">
        <v>767</v>
      </c>
      <c r="B6" s="2" t="s">
        <v>1131</v>
      </c>
    </row>
    <row r="7" spans="1:2">
      <c r="A7" s="2" t="s">
        <v>768</v>
      </c>
      <c r="B7" s="2" t="s">
        <v>1132</v>
      </c>
    </row>
    <row r="8" spans="1:2">
      <c r="A8" s="2" t="s">
        <v>769</v>
      </c>
      <c r="B8" s="2" t="s">
        <v>1133</v>
      </c>
    </row>
    <row r="9" spans="1:2">
      <c r="A9" s="2" t="s">
        <v>770</v>
      </c>
      <c r="B9" s="2" t="s">
        <v>1134</v>
      </c>
    </row>
    <row r="10" spans="1:2">
      <c r="A10" s="2" t="s">
        <v>771</v>
      </c>
      <c r="B10" s="2" t="s">
        <v>1135</v>
      </c>
    </row>
    <row r="11" spans="1:2">
      <c r="A11" s="2" t="s">
        <v>772</v>
      </c>
      <c r="B11" s="2" t="s">
        <v>1136</v>
      </c>
    </row>
    <row r="12" spans="1:2">
      <c r="A12" s="2" t="s">
        <v>773</v>
      </c>
      <c r="B12" s="2" t="s">
        <v>1137</v>
      </c>
    </row>
    <row r="13" spans="1:2">
      <c r="A13" s="2" t="s">
        <v>774</v>
      </c>
      <c r="B13" s="2" t="s">
        <v>1138</v>
      </c>
    </row>
    <row r="14" spans="1:2">
      <c r="A14" s="2" t="s">
        <v>775</v>
      </c>
      <c r="B14" s="2" t="s">
        <v>1139</v>
      </c>
    </row>
    <row r="15" spans="1:2">
      <c r="A15" s="2" t="s">
        <v>776</v>
      </c>
      <c r="B15" s="2" t="s">
        <v>1140</v>
      </c>
    </row>
    <row r="16" spans="1:2">
      <c r="A16" s="2" t="s">
        <v>777</v>
      </c>
      <c r="B16" s="2" t="s">
        <v>1141</v>
      </c>
    </row>
    <row r="17" spans="1:2">
      <c r="A17" s="2" t="s">
        <v>778</v>
      </c>
      <c r="B17" s="2" t="s">
        <v>1142</v>
      </c>
    </row>
    <row r="18" spans="1:2">
      <c r="A18" s="2" t="s">
        <v>779</v>
      </c>
      <c r="B18" s="2" t="s">
        <v>1143</v>
      </c>
    </row>
    <row r="19" spans="1:2">
      <c r="A19" s="2" t="s">
        <v>780</v>
      </c>
      <c r="B19" s="2" t="s">
        <v>1144</v>
      </c>
    </row>
    <row r="20" spans="1:2">
      <c r="A20" s="2" t="s">
        <v>781</v>
      </c>
      <c r="B20" s="2" t="s">
        <v>1145</v>
      </c>
    </row>
    <row r="21" spans="1:2">
      <c r="A21" s="2" t="s">
        <v>783</v>
      </c>
      <c r="B21" s="2" t="s">
        <v>1146</v>
      </c>
    </row>
    <row r="22" spans="1:2">
      <c r="A22" s="2" t="s">
        <v>784</v>
      </c>
      <c r="B22" s="2" t="s">
        <v>1147</v>
      </c>
    </row>
    <row r="23" spans="1:2">
      <c r="A23" s="2" t="s">
        <v>785</v>
      </c>
      <c r="B23" s="2" t="s">
        <v>1148</v>
      </c>
    </row>
    <row r="24" spans="1:2">
      <c r="A24" s="2" t="s">
        <v>786</v>
      </c>
      <c r="B24" s="2" t="s">
        <v>1149</v>
      </c>
    </row>
    <row r="25" spans="1:2">
      <c r="A25" s="2" t="s">
        <v>787</v>
      </c>
      <c r="B25" s="2" t="s">
        <v>1150</v>
      </c>
    </row>
    <row r="26" spans="1:2">
      <c r="A26" s="2" t="s">
        <v>788</v>
      </c>
      <c r="B26" s="2" t="s">
        <v>1151</v>
      </c>
    </row>
    <row r="27" spans="1:2">
      <c r="A27" s="2" t="s">
        <v>789</v>
      </c>
      <c r="B27" s="2" t="s">
        <v>1152</v>
      </c>
    </row>
    <row r="28" spans="1:2">
      <c r="A28" s="2" t="s">
        <v>792</v>
      </c>
      <c r="B28" s="2" t="s">
        <v>1153</v>
      </c>
    </row>
    <row r="29" spans="1:2">
      <c r="A29" s="2" t="s">
        <v>793</v>
      </c>
      <c r="B29" s="2" t="s">
        <v>1154</v>
      </c>
    </row>
    <row r="30" spans="1:2">
      <c r="A30" s="2" t="s">
        <v>796</v>
      </c>
      <c r="B30" s="2" t="s">
        <v>1155</v>
      </c>
    </row>
    <row r="31" spans="1:2">
      <c r="A31" s="2" t="s">
        <v>797</v>
      </c>
      <c r="B31" s="2" t="s">
        <v>1156</v>
      </c>
    </row>
    <row r="32" spans="1:2">
      <c r="A32" s="2" t="s">
        <v>798</v>
      </c>
      <c r="B32" s="2" t="s">
        <v>1157</v>
      </c>
    </row>
    <row r="33" spans="1:2">
      <c r="A33" s="2" t="s">
        <v>799</v>
      </c>
      <c r="B33" s="2" t="s">
        <v>1158</v>
      </c>
    </row>
    <row r="34" spans="1:2">
      <c r="A34" s="2" t="s">
        <v>800</v>
      </c>
      <c r="B34" s="2" t="s">
        <v>1159</v>
      </c>
    </row>
    <row r="35" spans="1:2">
      <c r="A35" s="2" t="s">
        <v>801</v>
      </c>
      <c r="B35" s="2" t="s">
        <v>1160</v>
      </c>
    </row>
    <row r="36" spans="1:2">
      <c r="A36" s="2" t="s">
        <v>802</v>
      </c>
      <c r="B36" s="2" t="s">
        <v>1161</v>
      </c>
    </row>
    <row r="37" spans="1:2">
      <c r="A37" s="2" t="s">
        <v>803</v>
      </c>
      <c r="B37" s="2" t="s">
        <v>1162</v>
      </c>
    </row>
    <row r="38" spans="1:2">
      <c r="A38" s="2" t="s">
        <v>804</v>
      </c>
      <c r="B38" s="2" t="s">
        <v>1163</v>
      </c>
    </row>
    <row r="39" spans="1:2">
      <c r="A39" s="2" t="s">
        <v>805</v>
      </c>
      <c r="B39" s="2" t="s">
        <v>1164</v>
      </c>
    </row>
    <row r="40" spans="1:2">
      <c r="A40" s="2" t="s">
        <v>807</v>
      </c>
      <c r="B40" s="2" t="s">
        <v>1165</v>
      </c>
    </row>
    <row r="41" spans="1:2">
      <c r="A41" s="2" t="s">
        <v>808</v>
      </c>
      <c r="B41" s="2" t="s">
        <v>1166</v>
      </c>
    </row>
    <row r="42" spans="1:2">
      <c r="A42" s="2" t="s">
        <v>810</v>
      </c>
      <c r="B42" s="2" t="s">
        <v>1167</v>
      </c>
    </row>
    <row r="43" spans="1:2">
      <c r="A43" s="2" t="s">
        <v>811</v>
      </c>
      <c r="B43" s="2" t="s">
        <v>1168</v>
      </c>
    </row>
    <row r="44" spans="1:2">
      <c r="A44" s="2" t="s">
        <v>1125</v>
      </c>
      <c r="B44" s="2" t="s">
        <v>1169</v>
      </c>
    </row>
    <row r="45" spans="1:2">
      <c r="A45" s="2" t="s">
        <v>814</v>
      </c>
      <c r="B45" s="2" t="s">
        <v>1170</v>
      </c>
    </row>
    <row r="46" spans="1:2">
      <c r="A46" s="2" t="s">
        <v>815</v>
      </c>
      <c r="B46" s="2" t="s">
        <v>1171</v>
      </c>
    </row>
    <row r="47" spans="1:2">
      <c r="A47" s="2" t="s">
        <v>816</v>
      </c>
      <c r="B47" s="2" t="s">
        <v>1172</v>
      </c>
    </row>
    <row r="48" spans="1:2">
      <c r="A48" s="2" t="s">
        <v>819</v>
      </c>
      <c r="B48" s="2" t="s">
        <v>1173</v>
      </c>
    </row>
    <row r="49" spans="1:2">
      <c r="A49" s="2" t="s">
        <v>820</v>
      </c>
      <c r="B49" s="2" t="s">
        <v>1119</v>
      </c>
    </row>
    <row r="50" spans="1:2">
      <c r="A50" s="2" t="s">
        <v>821</v>
      </c>
      <c r="B50" s="2" t="s">
        <v>1174</v>
      </c>
    </row>
    <row r="51" spans="1:2">
      <c r="A51" s="2" t="s">
        <v>824</v>
      </c>
      <c r="B51" s="2" t="s">
        <v>1175</v>
      </c>
    </row>
    <row r="52" spans="1:2">
      <c r="A52" s="2" t="s">
        <v>825</v>
      </c>
      <c r="B52" s="2" t="s">
        <v>1120</v>
      </c>
    </row>
    <row r="53" spans="1:2">
      <c r="A53" s="2" t="s">
        <v>826</v>
      </c>
      <c r="B53" s="2" t="s">
        <v>1121</v>
      </c>
    </row>
    <row r="54" spans="1:2">
      <c r="A54" s="2" t="s">
        <v>827</v>
      </c>
      <c r="B54" s="2" t="s">
        <v>1122</v>
      </c>
    </row>
    <row r="55" spans="1:2">
      <c r="A55" s="2" t="s">
        <v>828</v>
      </c>
      <c r="B55" s="2" t="s">
        <v>1123</v>
      </c>
    </row>
    <row r="56" spans="1:2">
      <c r="A56" s="2" t="s">
        <v>829</v>
      </c>
      <c r="B56" s="2" t="s">
        <v>1124</v>
      </c>
    </row>
  </sheetData>
  <phoneticPr fontId="5" type="noConversion"/>
  <printOptions horizontalCentered="1" verticalCentered="1"/>
  <pageMargins left="0.75000000000000011" right="0.75000000000000011" top="1" bottom="1" header="0.5" footer="0.5"/>
  <pageSetup paperSize="9" scale="82" orientation="portrait"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56"/>
  <sheetViews>
    <sheetView zoomScale="96" zoomScaleNormal="96" zoomScalePageLayoutView="96" workbookViewId="0">
      <selection activeCell="L35" sqref="L35"/>
    </sheetView>
  </sheetViews>
  <sheetFormatPr baseColWidth="10" defaultRowHeight="15" x14ac:dyDescent="0"/>
  <cols>
    <col min="1" max="16384" width="10.83203125" style="2"/>
  </cols>
  <sheetData>
    <row r="1" spans="1:2">
      <c r="A1" s="2" t="s">
        <v>756</v>
      </c>
      <c r="B1" s="2" t="s">
        <v>1126</v>
      </c>
    </row>
    <row r="2" spans="1:2">
      <c r="A2" s="2" t="s">
        <v>758</v>
      </c>
      <c r="B2" s="2" t="s">
        <v>1127</v>
      </c>
    </row>
    <row r="3" spans="1:2">
      <c r="A3" s="2" t="s">
        <v>760</v>
      </c>
      <c r="B3" s="2" t="s">
        <v>1128</v>
      </c>
    </row>
    <row r="4" spans="1:2">
      <c r="A4" s="2" t="s">
        <v>765</v>
      </c>
      <c r="B4" s="2" t="s">
        <v>1129</v>
      </c>
    </row>
    <row r="5" spans="1:2">
      <c r="A5" s="2" t="s">
        <v>766</v>
      </c>
      <c r="B5" s="2" t="s">
        <v>1130</v>
      </c>
    </row>
    <row r="6" spans="1:2">
      <c r="A6" s="2" t="s">
        <v>767</v>
      </c>
      <c r="B6" s="2" t="s">
        <v>1131</v>
      </c>
    </row>
    <row r="7" spans="1:2">
      <c r="A7" s="2" t="s">
        <v>768</v>
      </c>
      <c r="B7" s="2" t="s">
        <v>1132</v>
      </c>
    </row>
    <row r="8" spans="1:2">
      <c r="A8" s="2" t="s">
        <v>769</v>
      </c>
      <c r="B8" s="2" t="s">
        <v>1133</v>
      </c>
    </row>
    <row r="9" spans="1:2">
      <c r="A9" s="2" t="s">
        <v>770</v>
      </c>
      <c r="B9" s="2" t="s">
        <v>1134</v>
      </c>
    </row>
    <row r="10" spans="1:2">
      <c r="A10" s="2" t="s">
        <v>771</v>
      </c>
      <c r="B10" s="2" t="s">
        <v>1135</v>
      </c>
    </row>
    <row r="11" spans="1:2">
      <c r="A11" s="2" t="s">
        <v>772</v>
      </c>
      <c r="B11" s="2" t="s">
        <v>1136</v>
      </c>
    </row>
    <row r="12" spans="1:2">
      <c r="A12" s="2" t="s">
        <v>773</v>
      </c>
      <c r="B12" s="2" t="s">
        <v>1137</v>
      </c>
    </row>
    <row r="13" spans="1:2">
      <c r="A13" s="2" t="s">
        <v>774</v>
      </c>
      <c r="B13" s="2" t="s">
        <v>1138</v>
      </c>
    </row>
    <row r="14" spans="1:2">
      <c r="A14" s="2" t="s">
        <v>775</v>
      </c>
      <c r="B14" s="2" t="s">
        <v>1139</v>
      </c>
    </row>
    <row r="15" spans="1:2">
      <c r="A15" s="2" t="s">
        <v>776</v>
      </c>
      <c r="B15" s="2" t="s">
        <v>1140</v>
      </c>
    </row>
    <row r="16" spans="1:2">
      <c r="A16" s="2" t="s">
        <v>777</v>
      </c>
      <c r="B16" s="2" t="s">
        <v>1141</v>
      </c>
    </row>
    <row r="17" spans="1:2">
      <c r="A17" s="2" t="s">
        <v>778</v>
      </c>
      <c r="B17" s="2" t="s">
        <v>1142</v>
      </c>
    </row>
    <row r="18" spans="1:2">
      <c r="A18" s="2" t="s">
        <v>779</v>
      </c>
      <c r="B18" s="2" t="s">
        <v>1143</v>
      </c>
    </row>
    <row r="19" spans="1:2">
      <c r="A19" s="2" t="s">
        <v>780</v>
      </c>
      <c r="B19" s="2" t="s">
        <v>1144</v>
      </c>
    </row>
    <row r="20" spans="1:2">
      <c r="A20" s="2" t="s">
        <v>781</v>
      </c>
      <c r="B20" s="2" t="s">
        <v>1145</v>
      </c>
    </row>
    <row r="21" spans="1:2">
      <c r="A21" s="2" t="s">
        <v>783</v>
      </c>
      <c r="B21" s="2" t="s">
        <v>1146</v>
      </c>
    </row>
    <row r="22" spans="1:2">
      <c r="A22" s="2" t="s">
        <v>784</v>
      </c>
      <c r="B22" s="2" t="s">
        <v>1147</v>
      </c>
    </row>
    <row r="23" spans="1:2">
      <c r="A23" s="2" t="s">
        <v>785</v>
      </c>
      <c r="B23" s="2" t="s">
        <v>1148</v>
      </c>
    </row>
    <row r="24" spans="1:2">
      <c r="A24" s="2" t="s">
        <v>786</v>
      </c>
      <c r="B24" s="2" t="s">
        <v>1149</v>
      </c>
    </row>
    <row r="25" spans="1:2">
      <c r="A25" s="2" t="s">
        <v>787</v>
      </c>
      <c r="B25" s="2" t="s">
        <v>1150</v>
      </c>
    </row>
    <row r="26" spans="1:2">
      <c r="A26" s="2" t="s">
        <v>788</v>
      </c>
      <c r="B26" s="2" t="s">
        <v>1151</v>
      </c>
    </row>
    <row r="27" spans="1:2">
      <c r="A27" s="2" t="s">
        <v>789</v>
      </c>
      <c r="B27" s="2" t="s">
        <v>1152</v>
      </c>
    </row>
    <row r="28" spans="1:2">
      <c r="A28" s="2" t="s">
        <v>792</v>
      </c>
      <c r="B28" s="2" t="s">
        <v>1153</v>
      </c>
    </row>
    <row r="29" spans="1:2">
      <c r="A29" s="2" t="s">
        <v>793</v>
      </c>
      <c r="B29" s="2" t="s">
        <v>1154</v>
      </c>
    </row>
    <row r="30" spans="1:2">
      <c r="A30" s="2" t="s">
        <v>796</v>
      </c>
      <c r="B30" s="2" t="s">
        <v>1155</v>
      </c>
    </row>
    <row r="31" spans="1:2">
      <c r="A31" s="2" t="s">
        <v>797</v>
      </c>
      <c r="B31" s="2" t="s">
        <v>1156</v>
      </c>
    </row>
    <row r="32" spans="1:2">
      <c r="A32" s="2" t="s">
        <v>798</v>
      </c>
      <c r="B32" s="2" t="s">
        <v>1157</v>
      </c>
    </row>
    <row r="33" spans="1:2">
      <c r="A33" s="2" t="s">
        <v>799</v>
      </c>
      <c r="B33" s="2" t="s">
        <v>1158</v>
      </c>
    </row>
    <row r="34" spans="1:2">
      <c r="A34" s="2" t="s">
        <v>800</v>
      </c>
      <c r="B34" s="2" t="s">
        <v>1159</v>
      </c>
    </row>
    <row r="35" spans="1:2">
      <c r="A35" s="2" t="s">
        <v>801</v>
      </c>
      <c r="B35" s="2" t="s">
        <v>1160</v>
      </c>
    </row>
    <row r="36" spans="1:2">
      <c r="A36" s="2" t="s">
        <v>802</v>
      </c>
      <c r="B36" s="2" t="s">
        <v>1161</v>
      </c>
    </row>
    <row r="37" spans="1:2">
      <c r="A37" s="2" t="s">
        <v>803</v>
      </c>
      <c r="B37" s="2" t="s">
        <v>1162</v>
      </c>
    </row>
    <row r="38" spans="1:2">
      <c r="A38" s="2" t="s">
        <v>804</v>
      </c>
      <c r="B38" s="2" t="s">
        <v>1163</v>
      </c>
    </row>
    <row r="39" spans="1:2">
      <c r="A39" s="2" t="s">
        <v>805</v>
      </c>
      <c r="B39" s="2" t="s">
        <v>1164</v>
      </c>
    </row>
    <row r="40" spans="1:2">
      <c r="A40" s="2" t="s">
        <v>807</v>
      </c>
      <c r="B40" s="2" t="s">
        <v>1165</v>
      </c>
    </row>
    <row r="41" spans="1:2">
      <c r="A41" s="2" t="s">
        <v>808</v>
      </c>
      <c r="B41" s="2" t="s">
        <v>1166</v>
      </c>
    </row>
    <row r="42" spans="1:2">
      <c r="A42" s="2" t="s">
        <v>810</v>
      </c>
      <c r="B42" s="2" t="s">
        <v>1167</v>
      </c>
    </row>
    <row r="43" spans="1:2">
      <c r="A43" s="2" t="s">
        <v>811</v>
      </c>
      <c r="B43" s="2" t="s">
        <v>1168</v>
      </c>
    </row>
    <row r="44" spans="1:2">
      <c r="A44" s="2" t="s">
        <v>1125</v>
      </c>
      <c r="B44" s="2" t="s">
        <v>1169</v>
      </c>
    </row>
    <row r="45" spans="1:2">
      <c r="A45" s="2" t="s">
        <v>814</v>
      </c>
      <c r="B45" s="2" t="s">
        <v>1170</v>
      </c>
    </row>
    <row r="46" spans="1:2">
      <c r="A46" s="2" t="s">
        <v>815</v>
      </c>
      <c r="B46" s="2" t="s">
        <v>1171</v>
      </c>
    </row>
    <row r="47" spans="1:2">
      <c r="A47" s="2" t="s">
        <v>816</v>
      </c>
      <c r="B47" s="2" t="s">
        <v>1172</v>
      </c>
    </row>
    <row r="48" spans="1:2">
      <c r="A48" s="2" t="s">
        <v>819</v>
      </c>
      <c r="B48" s="2" t="s">
        <v>1173</v>
      </c>
    </row>
    <row r="49" spans="1:2">
      <c r="A49" s="2" t="s">
        <v>820</v>
      </c>
      <c r="B49" s="2" t="s">
        <v>1119</v>
      </c>
    </row>
    <row r="50" spans="1:2">
      <c r="A50" s="2" t="s">
        <v>821</v>
      </c>
      <c r="B50" s="2" t="s">
        <v>1174</v>
      </c>
    </row>
    <row r="51" spans="1:2">
      <c r="A51" s="2" t="s">
        <v>824</v>
      </c>
      <c r="B51" s="2" t="s">
        <v>1175</v>
      </c>
    </row>
    <row r="52" spans="1:2">
      <c r="A52" s="2" t="s">
        <v>825</v>
      </c>
      <c r="B52" s="2" t="s">
        <v>1120</v>
      </c>
    </row>
    <row r="53" spans="1:2">
      <c r="A53" s="2" t="s">
        <v>826</v>
      </c>
      <c r="B53" s="2" t="s">
        <v>1121</v>
      </c>
    </row>
    <row r="54" spans="1:2">
      <c r="A54" s="2" t="s">
        <v>827</v>
      </c>
      <c r="B54" s="2" t="s">
        <v>1122</v>
      </c>
    </row>
    <row r="55" spans="1:2">
      <c r="A55" s="2" t="s">
        <v>828</v>
      </c>
      <c r="B55" s="2" t="s">
        <v>1123</v>
      </c>
    </row>
    <row r="56" spans="1:2">
      <c r="A56" s="2" t="s">
        <v>829</v>
      </c>
      <c r="B56" s="2" t="s">
        <v>1124</v>
      </c>
    </row>
  </sheetData>
  <phoneticPr fontId="5" type="noConversion"/>
  <printOptions horizontalCentered="1" verticalCentered="1"/>
  <pageMargins left="0.75000000000000011" right="0.75000000000000011" top="1" bottom="1" header="0.5" footer="0.5"/>
  <pageSetup paperSize="9" scale="83" orientation="portrait"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8"/>
  <sheetViews>
    <sheetView workbookViewId="0">
      <selection activeCell="A2" sqref="A2"/>
    </sheetView>
  </sheetViews>
  <sheetFormatPr baseColWidth="10" defaultRowHeight="15" x14ac:dyDescent="0"/>
  <cols>
    <col min="1" max="9" width="10.83203125" style="2"/>
    <col min="10" max="10" width="12.83203125" style="2" customWidth="1"/>
    <col min="11" max="16384" width="10.83203125" style="2"/>
  </cols>
  <sheetData>
    <row r="1" spans="1:11">
      <c r="A1" s="2" t="s">
        <v>1178</v>
      </c>
      <c r="C1" s="2" t="s">
        <v>1440</v>
      </c>
      <c r="I1" s="2" t="s">
        <v>1330</v>
      </c>
      <c r="J1" s="2" t="s">
        <v>1329</v>
      </c>
      <c r="K1" s="2" t="s">
        <v>1331</v>
      </c>
    </row>
    <row r="3" spans="1:11">
      <c r="I3" s="3" t="s">
        <v>824</v>
      </c>
      <c r="J3" s="3" t="s">
        <v>756</v>
      </c>
      <c r="K3" s="3" t="s">
        <v>756</v>
      </c>
    </row>
    <row r="4" spans="1:11">
      <c r="A4" s="2" t="s">
        <v>1104</v>
      </c>
      <c r="I4" s="3" t="s">
        <v>825</v>
      </c>
      <c r="J4" s="3" t="s">
        <v>756</v>
      </c>
      <c r="K4" s="3" t="s">
        <v>758</v>
      </c>
    </row>
    <row r="5" spans="1:11">
      <c r="I5" s="3" t="s">
        <v>826</v>
      </c>
      <c r="J5" s="3" t="s">
        <v>756</v>
      </c>
      <c r="K5" s="3" t="s">
        <v>760</v>
      </c>
    </row>
    <row r="6" spans="1:11">
      <c r="C6" s="2" t="s">
        <v>1112</v>
      </c>
      <c r="I6" s="3" t="s">
        <v>827</v>
      </c>
      <c r="J6" s="3" t="s">
        <v>756</v>
      </c>
      <c r="K6" s="3" t="s">
        <v>765</v>
      </c>
    </row>
    <row r="7" spans="1:11">
      <c r="A7" s="2" t="s">
        <v>1105</v>
      </c>
      <c r="B7" s="2" t="s">
        <v>824</v>
      </c>
      <c r="C7" s="2" t="s">
        <v>1116</v>
      </c>
      <c r="I7" s="3" t="s">
        <v>828</v>
      </c>
      <c r="J7" s="3" t="s">
        <v>756</v>
      </c>
      <c r="K7" s="3" t="s">
        <v>766</v>
      </c>
    </row>
    <row r="8" spans="1:11">
      <c r="A8" s="2" t="s">
        <v>1110</v>
      </c>
      <c r="B8" s="2" t="s">
        <v>825</v>
      </c>
      <c r="C8" s="2" t="s">
        <v>1114</v>
      </c>
      <c r="I8" s="3" t="s">
        <v>829</v>
      </c>
      <c r="J8" s="3" t="s">
        <v>756</v>
      </c>
      <c r="K8" s="3" t="s">
        <v>767</v>
      </c>
    </row>
    <row r="9" spans="1:11">
      <c r="A9" s="2" t="s">
        <v>1106</v>
      </c>
      <c r="B9" s="2" t="s">
        <v>826</v>
      </c>
      <c r="C9" s="2" t="s">
        <v>1117</v>
      </c>
      <c r="I9" s="3" t="s">
        <v>796</v>
      </c>
      <c r="J9" s="3" t="s">
        <v>756</v>
      </c>
      <c r="K9" s="3" t="s">
        <v>768</v>
      </c>
    </row>
    <row r="10" spans="1:11">
      <c r="A10" s="2" t="s">
        <v>1111</v>
      </c>
      <c r="B10" s="2" t="s">
        <v>827</v>
      </c>
      <c r="C10" s="2" t="s">
        <v>1118</v>
      </c>
      <c r="I10" s="3" t="s">
        <v>797</v>
      </c>
      <c r="J10" s="3" t="s">
        <v>756</v>
      </c>
      <c r="K10" s="3" t="s">
        <v>769</v>
      </c>
    </row>
    <row r="11" spans="1:11">
      <c r="A11" s="2" t="s">
        <v>1107</v>
      </c>
      <c r="B11" s="2" t="s">
        <v>828</v>
      </c>
      <c r="C11" s="2" t="s">
        <v>1114</v>
      </c>
      <c r="I11" s="3" t="s">
        <v>798</v>
      </c>
      <c r="J11" s="3" t="s">
        <v>758</v>
      </c>
      <c r="K11" s="3" t="s">
        <v>770</v>
      </c>
    </row>
    <row r="12" spans="1:11">
      <c r="A12" s="2">
        <v>98</v>
      </c>
      <c r="B12" s="2" t="s">
        <v>829</v>
      </c>
      <c r="C12" s="2" t="s">
        <v>1114</v>
      </c>
      <c r="I12" s="3" t="s">
        <v>796</v>
      </c>
      <c r="J12" s="3" t="s">
        <v>758</v>
      </c>
      <c r="K12" s="3" t="s">
        <v>771</v>
      </c>
    </row>
    <row r="13" spans="1:11">
      <c r="I13" s="3" t="s">
        <v>796</v>
      </c>
      <c r="J13" s="3" t="s">
        <v>758</v>
      </c>
      <c r="K13" s="3" t="s">
        <v>772</v>
      </c>
    </row>
    <row r="14" spans="1:11">
      <c r="C14" s="53" t="s">
        <v>1113</v>
      </c>
      <c r="I14" s="3" t="s">
        <v>796</v>
      </c>
      <c r="J14" s="3" t="s">
        <v>758</v>
      </c>
      <c r="K14" s="3" t="s">
        <v>773</v>
      </c>
    </row>
    <row r="15" spans="1:11">
      <c r="A15" s="2" t="s">
        <v>1108</v>
      </c>
      <c r="B15" s="2" t="s">
        <v>796</v>
      </c>
      <c r="C15" s="2" t="s">
        <v>1179</v>
      </c>
      <c r="I15" s="3" t="s">
        <v>796</v>
      </c>
      <c r="J15" s="3" t="s">
        <v>758</v>
      </c>
      <c r="K15" s="3" t="s">
        <v>774</v>
      </c>
    </row>
    <row r="16" spans="1:11">
      <c r="A16" s="2" t="s">
        <v>1109</v>
      </c>
      <c r="B16" s="2" t="s">
        <v>797</v>
      </c>
      <c r="C16" s="2" t="s">
        <v>1179</v>
      </c>
      <c r="I16" s="3" t="s">
        <v>796</v>
      </c>
      <c r="J16" s="3" t="s">
        <v>758</v>
      </c>
      <c r="K16" s="3" t="s">
        <v>775</v>
      </c>
    </row>
    <row r="17" spans="1:11">
      <c r="A17" s="2" t="s">
        <v>1115</v>
      </c>
      <c r="B17" s="2" t="s">
        <v>798</v>
      </c>
      <c r="C17" s="2" t="s">
        <v>1179</v>
      </c>
      <c r="I17" s="3" t="s">
        <v>796</v>
      </c>
      <c r="J17" s="3" t="s">
        <v>758</v>
      </c>
      <c r="K17" s="3" t="s">
        <v>776</v>
      </c>
    </row>
    <row r="18" spans="1:11">
      <c r="I18" s="3" t="s">
        <v>796</v>
      </c>
      <c r="J18" s="3" t="s">
        <v>758</v>
      </c>
      <c r="K18" s="3" t="s">
        <v>777</v>
      </c>
    </row>
    <row r="19" spans="1:11">
      <c r="C19" s="2" t="s">
        <v>1180</v>
      </c>
      <c r="I19" s="3" t="s">
        <v>797</v>
      </c>
      <c r="J19" s="3" t="s">
        <v>760</v>
      </c>
      <c r="K19" s="3" t="s">
        <v>778</v>
      </c>
    </row>
    <row r="20" spans="1:11">
      <c r="A20" s="2" t="s">
        <v>1181</v>
      </c>
      <c r="B20" s="2" t="s">
        <v>796</v>
      </c>
      <c r="C20" s="2" t="s">
        <v>1182</v>
      </c>
      <c r="I20" s="3" t="s">
        <v>797</v>
      </c>
      <c r="J20" s="3" t="s">
        <v>760</v>
      </c>
      <c r="K20" s="3" t="s">
        <v>779</v>
      </c>
    </row>
    <row r="21" spans="1:11">
      <c r="A21" s="2" t="s">
        <v>1183</v>
      </c>
      <c r="B21" s="2" t="s">
        <v>796</v>
      </c>
      <c r="C21" s="2" t="s">
        <v>1184</v>
      </c>
      <c r="I21" s="3" t="s">
        <v>797</v>
      </c>
      <c r="J21" s="3" t="s">
        <v>760</v>
      </c>
      <c r="K21" s="3" t="s">
        <v>780</v>
      </c>
    </row>
    <row r="22" spans="1:11">
      <c r="A22" s="2" t="s">
        <v>1185</v>
      </c>
      <c r="B22" s="2" t="s">
        <v>796</v>
      </c>
      <c r="C22" s="2" t="s">
        <v>1186</v>
      </c>
      <c r="I22" s="3" t="s">
        <v>797</v>
      </c>
      <c r="J22" s="3" t="s">
        <v>760</v>
      </c>
      <c r="K22" s="3" t="s">
        <v>781</v>
      </c>
    </row>
    <row r="23" spans="1:11">
      <c r="A23" s="2" t="s">
        <v>1187</v>
      </c>
      <c r="B23" s="2" t="s">
        <v>796</v>
      </c>
      <c r="C23" s="2" t="s">
        <v>1188</v>
      </c>
      <c r="I23" s="3" t="s">
        <v>798</v>
      </c>
      <c r="J23" s="3" t="s">
        <v>760</v>
      </c>
      <c r="K23" s="3" t="s">
        <v>783</v>
      </c>
    </row>
    <row r="24" spans="1:11">
      <c r="A24" s="2" t="s">
        <v>1189</v>
      </c>
      <c r="B24" s="2" t="s">
        <v>796</v>
      </c>
      <c r="C24" s="2" t="s">
        <v>1190</v>
      </c>
      <c r="I24" s="3" t="s">
        <v>798</v>
      </c>
      <c r="J24" s="3" t="s">
        <v>765</v>
      </c>
      <c r="K24" s="3" t="s">
        <v>784</v>
      </c>
    </row>
    <row r="25" spans="1:11">
      <c r="A25" s="2" t="s">
        <v>1191</v>
      </c>
      <c r="B25" s="2" t="s">
        <v>796</v>
      </c>
      <c r="C25" s="2" t="s">
        <v>1192</v>
      </c>
      <c r="I25" s="3" t="s">
        <v>798</v>
      </c>
      <c r="J25" s="3" t="s">
        <v>766</v>
      </c>
      <c r="K25" s="3" t="s">
        <v>785</v>
      </c>
    </row>
    <row r="26" spans="1:11">
      <c r="A26" s="2" t="s">
        <v>1193</v>
      </c>
      <c r="B26" s="2" t="s">
        <v>796</v>
      </c>
      <c r="C26" s="2" t="s">
        <v>1194</v>
      </c>
      <c r="I26" s="3" t="s">
        <v>798</v>
      </c>
      <c r="J26" s="3" t="s">
        <v>767</v>
      </c>
      <c r="K26" s="3" t="s">
        <v>786</v>
      </c>
    </row>
    <row r="27" spans="1:11">
      <c r="A27" s="2" t="s">
        <v>1195</v>
      </c>
      <c r="B27" s="2" t="s">
        <v>797</v>
      </c>
      <c r="C27" s="2" t="s">
        <v>1182</v>
      </c>
      <c r="I27" s="3" t="s">
        <v>819</v>
      </c>
      <c r="J27" s="3" t="s">
        <v>768</v>
      </c>
      <c r="K27" s="3" t="s">
        <v>787</v>
      </c>
    </row>
    <row r="28" spans="1:11">
      <c r="A28" s="2" t="s">
        <v>1196</v>
      </c>
      <c r="B28" s="2" t="s">
        <v>797</v>
      </c>
      <c r="C28" s="2" t="s">
        <v>1197</v>
      </c>
      <c r="I28" s="3" t="s">
        <v>819</v>
      </c>
      <c r="J28" s="3" t="s">
        <v>768</v>
      </c>
      <c r="K28" s="3" t="s">
        <v>788</v>
      </c>
    </row>
    <row r="29" spans="1:11">
      <c r="A29" s="2" t="s">
        <v>1198</v>
      </c>
      <c r="B29" s="2" t="s">
        <v>797</v>
      </c>
      <c r="C29" s="2" t="s">
        <v>1190</v>
      </c>
      <c r="I29" s="3" t="s">
        <v>819</v>
      </c>
      <c r="J29" s="3" t="s">
        <v>769</v>
      </c>
      <c r="K29" s="3" t="s">
        <v>789</v>
      </c>
    </row>
    <row r="30" spans="1:11">
      <c r="A30" s="2" t="s">
        <v>1199</v>
      </c>
      <c r="B30" s="2" t="s">
        <v>797</v>
      </c>
      <c r="C30" s="2" t="s">
        <v>1194</v>
      </c>
      <c r="I30" s="3" t="s">
        <v>819</v>
      </c>
      <c r="J30" s="3" t="s">
        <v>770</v>
      </c>
      <c r="K30" s="3" t="s">
        <v>792</v>
      </c>
    </row>
    <row r="31" spans="1:11">
      <c r="A31" s="2" t="s">
        <v>1200</v>
      </c>
      <c r="B31" s="2" t="s">
        <v>798</v>
      </c>
      <c r="C31" s="2" t="s">
        <v>1182</v>
      </c>
      <c r="I31" s="3" t="s">
        <v>819</v>
      </c>
      <c r="J31" s="3" t="s">
        <v>771</v>
      </c>
      <c r="K31" s="3" t="s">
        <v>793</v>
      </c>
    </row>
    <row r="32" spans="1:11">
      <c r="A32" s="2" t="s">
        <v>1201</v>
      </c>
      <c r="B32" s="2" t="s">
        <v>798</v>
      </c>
      <c r="C32" s="2" t="s">
        <v>1184</v>
      </c>
      <c r="I32" s="3" t="s">
        <v>819</v>
      </c>
      <c r="J32" s="3" t="s">
        <v>772</v>
      </c>
      <c r="K32" s="3" t="s">
        <v>796</v>
      </c>
    </row>
    <row r="33" spans="1:11">
      <c r="A33" s="2" t="s">
        <v>1202</v>
      </c>
      <c r="B33" s="2" t="s">
        <v>798</v>
      </c>
      <c r="C33" s="2" t="s">
        <v>1190</v>
      </c>
      <c r="I33" s="3" t="s">
        <v>819</v>
      </c>
      <c r="J33" s="3" t="s">
        <v>773</v>
      </c>
      <c r="K33" s="3" t="s">
        <v>797</v>
      </c>
    </row>
    <row r="34" spans="1:11">
      <c r="A34" s="2" t="s">
        <v>1203</v>
      </c>
      <c r="B34" s="2" t="s">
        <v>798</v>
      </c>
      <c r="C34" s="2" t="s">
        <v>1192</v>
      </c>
      <c r="I34" s="3" t="s">
        <v>820</v>
      </c>
      <c r="J34" s="3" t="s">
        <v>774</v>
      </c>
      <c r="K34" s="3" t="s">
        <v>798</v>
      </c>
    </row>
    <row r="35" spans="1:11">
      <c r="I35" s="3" t="s">
        <v>820</v>
      </c>
      <c r="J35" s="3" t="s">
        <v>775</v>
      </c>
      <c r="K35" s="3" t="s">
        <v>799</v>
      </c>
    </row>
    <row r="36" spans="1:11">
      <c r="C36" s="2" t="s">
        <v>1204</v>
      </c>
      <c r="I36" s="3" t="s">
        <v>820</v>
      </c>
      <c r="J36" s="3" t="s">
        <v>776</v>
      </c>
      <c r="K36" s="3" t="s">
        <v>800</v>
      </c>
    </row>
    <row r="37" spans="1:11">
      <c r="A37" s="2">
        <v>85</v>
      </c>
      <c r="B37" s="2" t="s">
        <v>819</v>
      </c>
      <c r="C37" s="2" t="s">
        <v>1182</v>
      </c>
      <c r="I37" s="3" t="s">
        <v>821</v>
      </c>
      <c r="J37" s="3" t="s">
        <v>777</v>
      </c>
      <c r="K37" s="3" t="s">
        <v>801</v>
      </c>
    </row>
    <row r="38" spans="1:11">
      <c r="A38" s="2">
        <v>95</v>
      </c>
      <c r="B38" s="2" t="s">
        <v>819</v>
      </c>
      <c r="C38" s="2" t="s">
        <v>1184</v>
      </c>
      <c r="I38" s="3" t="s">
        <v>821</v>
      </c>
      <c r="J38" s="3" t="s">
        <v>778</v>
      </c>
      <c r="K38" s="3" t="s">
        <v>802</v>
      </c>
    </row>
    <row r="39" spans="1:11">
      <c r="A39" s="2">
        <v>81</v>
      </c>
      <c r="B39" s="2" t="s">
        <v>819</v>
      </c>
      <c r="C39" s="2" t="s">
        <v>1186</v>
      </c>
      <c r="I39" s="3" t="s">
        <v>821</v>
      </c>
      <c r="J39" s="3" t="s">
        <v>779</v>
      </c>
      <c r="K39" s="3" t="s">
        <v>803</v>
      </c>
    </row>
    <row r="40" spans="1:11">
      <c r="A40" s="2">
        <v>91</v>
      </c>
      <c r="B40" s="2" t="s">
        <v>819</v>
      </c>
      <c r="C40" s="2" t="s">
        <v>1188</v>
      </c>
      <c r="I40" s="3" t="s">
        <v>802</v>
      </c>
      <c r="J40" s="3" t="s">
        <v>779</v>
      </c>
      <c r="K40" s="3" t="s">
        <v>804</v>
      </c>
    </row>
    <row r="41" spans="1:11">
      <c r="A41" s="2" t="s">
        <v>1205</v>
      </c>
      <c r="B41" s="2" t="s">
        <v>819</v>
      </c>
      <c r="C41" s="2" t="s">
        <v>1190</v>
      </c>
      <c r="I41" s="3" t="s">
        <v>803</v>
      </c>
      <c r="J41" s="3" t="s">
        <v>779</v>
      </c>
      <c r="K41" s="3" t="s">
        <v>805</v>
      </c>
    </row>
    <row r="42" spans="1:11">
      <c r="A42" s="2" t="s">
        <v>1206</v>
      </c>
      <c r="B42" s="2" t="s">
        <v>819</v>
      </c>
      <c r="C42" s="2" t="s">
        <v>1192</v>
      </c>
      <c r="I42" s="3" t="s">
        <v>804</v>
      </c>
      <c r="J42" s="3" t="s">
        <v>779</v>
      </c>
      <c r="K42" s="3" t="s">
        <v>807</v>
      </c>
    </row>
    <row r="43" spans="1:11">
      <c r="A43" s="2">
        <v>99</v>
      </c>
      <c r="B43" s="2" t="s">
        <v>819</v>
      </c>
      <c r="C43" s="2" t="s">
        <v>1194</v>
      </c>
      <c r="I43" s="3" t="s">
        <v>805</v>
      </c>
      <c r="J43" s="3" t="s">
        <v>779</v>
      </c>
      <c r="K43" s="3" t="s">
        <v>808</v>
      </c>
    </row>
    <row r="44" spans="1:11">
      <c r="A44" s="2">
        <v>86</v>
      </c>
      <c r="B44" s="2" t="s">
        <v>820</v>
      </c>
      <c r="C44" s="2" t="s">
        <v>1182</v>
      </c>
      <c r="I44" s="3" t="s">
        <v>756</v>
      </c>
      <c r="J44" s="3" t="s">
        <v>779</v>
      </c>
      <c r="K44" s="3" t="s">
        <v>810</v>
      </c>
    </row>
    <row r="45" spans="1:11">
      <c r="A45" s="2">
        <v>96</v>
      </c>
      <c r="B45" s="2" t="s">
        <v>820</v>
      </c>
      <c r="C45" s="2" t="s">
        <v>1197</v>
      </c>
      <c r="I45" s="3" t="s">
        <v>756</v>
      </c>
      <c r="J45" s="3" t="s">
        <v>779</v>
      </c>
      <c r="K45" s="3" t="s">
        <v>811</v>
      </c>
    </row>
    <row r="46" spans="1:11">
      <c r="A46" s="2" t="s">
        <v>1207</v>
      </c>
      <c r="B46" s="2" t="s">
        <v>820</v>
      </c>
      <c r="C46" s="2" t="s">
        <v>1190</v>
      </c>
      <c r="I46" s="3" t="s">
        <v>756</v>
      </c>
      <c r="J46" s="3" t="s">
        <v>779</v>
      </c>
      <c r="K46" s="3" t="s">
        <v>1125</v>
      </c>
    </row>
    <row r="47" spans="1:11">
      <c r="A47" s="2">
        <v>84</v>
      </c>
      <c r="B47" s="2" t="s">
        <v>821</v>
      </c>
      <c r="C47" s="2" t="s">
        <v>1182</v>
      </c>
      <c r="I47" s="3" t="s">
        <v>756</v>
      </c>
      <c r="J47" s="3" t="s">
        <v>780</v>
      </c>
      <c r="K47" s="3" t="s">
        <v>814</v>
      </c>
    </row>
    <row r="48" spans="1:11">
      <c r="A48" s="2">
        <v>94</v>
      </c>
      <c r="B48" s="2" t="s">
        <v>821</v>
      </c>
      <c r="C48" s="2" t="s">
        <v>1184</v>
      </c>
      <c r="I48" s="3" t="s">
        <v>756</v>
      </c>
      <c r="J48" s="3" t="s">
        <v>780</v>
      </c>
      <c r="K48" s="3" t="s">
        <v>815</v>
      </c>
    </row>
    <row r="49" spans="1:11">
      <c r="A49" s="2" t="s">
        <v>1208</v>
      </c>
      <c r="B49" s="2" t="s">
        <v>821</v>
      </c>
      <c r="C49" s="2" t="s">
        <v>1190</v>
      </c>
      <c r="I49" s="3" t="s">
        <v>756</v>
      </c>
      <c r="J49" s="3" t="s">
        <v>780</v>
      </c>
      <c r="K49" s="3" t="s">
        <v>816</v>
      </c>
    </row>
    <row r="50" spans="1:11">
      <c r="I50" s="3" t="s">
        <v>756</v>
      </c>
      <c r="J50" s="3" t="s">
        <v>781</v>
      </c>
      <c r="K50" s="3" t="s">
        <v>819</v>
      </c>
    </row>
    <row r="51" spans="1:11">
      <c r="C51" s="2" t="s">
        <v>1209</v>
      </c>
      <c r="I51" s="3" t="s">
        <v>756</v>
      </c>
      <c r="J51" s="3" t="s">
        <v>781</v>
      </c>
      <c r="K51" s="3" t="s">
        <v>820</v>
      </c>
    </row>
    <row r="52" spans="1:11">
      <c r="A52" s="2">
        <v>48</v>
      </c>
      <c r="B52" s="2" t="s">
        <v>802</v>
      </c>
      <c r="C52" s="2" t="s">
        <v>1210</v>
      </c>
      <c r="I52" s="3" t="s">
        <v>1125</v>
      </c>
      <c r="J52" s="3" t="s">
        <v>781</v>
      </c>
      <c r="K52" s="3" t="s">
        <v>821</v>
      </c>
    </row>
    <row r="53" spans="1:11">
      <c r="A53" s="2">
        <v>8</v>
      </c>
      <c r="B53" s="2" t="s">
        <v>803</v>
      </c>
      <c r="C53" s="2" t="s">
        <v>1211</v>
      </c>
      <c r="I53" s="3" t="s">
        <v>1125</v>
      </c>
      <c r="J53" s="3" t="s">
        <v>783</v>
      </c>
      <c r="K53" s="3" t="s">
        <v>824</v>
      </c>
    </row>
    <row r="54" spans="1:11">
      <c r="A54" s="2">
        <v>68</v>
      </c>
      <c r="B54" s="2" t="s">
        <v>804</v>
      </c>
      <c r="C54" s="2" t="s">
        <v>1212</v>
      </c>
      <c r="I54" s="3" t="s">
        <v>1125</v>
      </c>
      <c r="J54" s="3" t="s">
        <v>783</v>
      </c>
      <c r="K54" s="3" t="s">
        <v>825</v>
      </c>
    </row>
    <row r="55" spans="1:11">
      <c r="A55" s="2">
        <v>28</v>
      </c>
      <c r="B55" s="2" t="s">
        <v>805</v>
      </c>
      <c r="C55" s="2" t="s">
        <v>1213</v>
      </c>
      <c r="I55" s="3" t="s">
        <v>1125</v>
      </c>
      <c r="J55" s="3" t="s">
        <v>783</v>
      </c>
      <c r="K55" s="3" t="s">
        <v>826</v>
      </c>
    </row>
    <row r="56" spans="1:11">
      <c r="I56" s="3" t="s">
        <v>1125</v>
      </c>
      <c r="J56" s="3" t="s">
        <v>783</v>
      </c>
      <c r="K56" s="3" t="s">
        <v>827</v>
      </c>
    </row>
    <row r="57" spans="1:11">
      <c r="I57" s="3" t="s">
        <v>1125</v>
      </c>
      <c r="J57" s="3" t="s">
        <v>784</v>
      </c>
      <c r="K57" s="3" t="s">
        <v>828</v>
      </c>
    </row>
    <row r="58" spans="1:11">
      <c r="A58" s="2" t="s">
        <v>1177</v>
      </c>
      <c r="I58" s="3" t="s">
        <v>1125</v>
      </c>
      <c r="J58" s="3" t="s">
        <v>785</v>
      </c>
      <c r="K58" s="3" t="s">
        <v>829</v>
      </c>
    </row>
    <row r="59" spans="1:11">
      <c r="I59" s="3" t="s">
        <v>1125</v>
      </c>
      <c r="J59" s="3" t="s">
        <v>786</v>
      </c>
    </row>
    <row r="60" spans="1:11">
      <c r="C60" s="2" t="s">
        <v>1214</v>
      </c>
      <c r="I60" s="3" t="s">
        <v>779</v>
      </c>
      <c r="J60" s="3" t="s">
        <v>786</v>
      </c>
    </row>
    <row r="61" spans="1:11">
      <c r="A61" s="2">
        <v>69</v>
      </c>
      <c r="B61" s="2" t="s">
        <v>756</v>
      </c>
      <c r="C61" s="2" t="s">
        <v>1179</v>
      </c>
      <c r="I61" s="3" t="s">
        <v>779</v>
      </c>
      <c r="J61" s="3" t="s">
        <v>786</v>
      </c>
    </row>
    <row r="62" spans="1:11">
      <c r="A62" s="2">
        <v>65</v>
      </c>
      <c r="B62" s="2" t="s">
        <v>756</v>
      </c>
      <c r="C62" s="2" t="s">
        <v>1182</v>
      </c>
      <c r="I62" s="3" t="s">
        <v>779</v>
      </c>
      <c r="J62" s="3" t="s">
        <v>786</v>
      </c>
    </row>
    <row r="63" spans="1:11">
      <c r="A63" s="2">
        <v>75</v>
      </c>
      <c r="B63" s="2" t="s">
        <v>756</v>
      </c>
      <c r="C63" s="2" t="s">
        <v>1184</v>
      </c>
      <c r="I63" s="3" t="s">
        <v>779</v>
      </c>
      <c r="J63" s="3" t="s">
        <v>786</v>
      </c>
    </row>
    <row r="64" spans="1:11">
      <c r="A64" s="2">
        <v>61</v>
      </c>
      <c r="B64" s="2" t="s">
        <v>756</v>
      </c>
      <c r="C64" s="2" t="s">
        <v>1186</v>
      </c>
      <c r="I64" s="3" t="s">
        <v>779</v>
      </c>
      <c r="J64" s="3" t="s">
        <v>786</v>
      </c>
    </row>
    <row r="65" spans="1:10">
      <c r="A65" s="2">
        <v>71</v>
      </c>
      <c r="B65" s="2" t="s">
        <v>756</v>
      </c>
      <c r="C65" s="2" t="s">
        <v>1188</v>
      </c>
      <c r="I65" s="3" t="s">
        <v>779</v>
      </c>
      <c r="J65" s="3" t="s">
        <v>786</v>
      </c>
    </row>
    <row r="66" spans="1:10">
      <c r="A66" s="2" t="s">
        <v>1215</v>
      </c>
      <c r="B66" s="2" t="s">
        <v>756</v>
      </c>
      <c r="C66" s="2" t="s">
        <v>1190</v>
      </c>
      <c r="I66" s="3" t="s">
        <v>779</v>
      </c>
      <c r="J66" s="3" t="s">
        <v>786</v>
      </c>
    </row>
    <row r="67" spans="1:10">
      <c r="A67" s="2" t="s">
        <v>1216</v>
      </c>
      <c r="B67" s="2" t="s">
        <v>756</v>
      </c>
      <c r="C67" s="2" t="s">
        <v>1192</v>
      </c>
      <c r="I67" s="3" t="s">
        <v>779</v>
      </c>
      <c r="J67" s="3" t="s">
        <v>787</v>
      </c>
    </row>
    <row r="68" spans="1:10">
      <c r="A68" s="2">
        <v>79</v>
      </c>
      <c r="B68" s="2" t="s">
        <v>756</v>
      </c>
      <c r="C68" s="2" t="s">
        <v>1194</v>
      </c>
      <c r="I68" s="3" t="s">
        <v>780</v>
      </c>
      <c r="J68" s="3" t="s">
        <v>787</v>
      </c>
    </row>
    <row r="69" spans="1:10">
      <c r="I69" s="3" t="s">
        <v>780</v>
      </c>
      <c r="J69" s="3" t="s">
        <v>787</v>
      </c>
    </row>
    <row r="70" spans="1:10">
      <c r="C70" s="2" t="s">
        <v>1217</v>
      </c>
      <c r="I70" s="3" t="s">
        <v>780</v>
      </c>
      <c r="J70" s="3" t="s">
        <v>787</v>
      </c>
    </row>
    <row r="71" spans="1:10">
      <c r="A71" s="2" t="s">
        <v>1218</v>
      </c>
      <c r="B71" s="2" t="s">
        <v>1125</v>
      </c>
      <c r="C71" s="2" t="s">
        <v>1179</v>
      </c>
      <c r="I71" s="3" t="s">
        <v>781</v>
      </c>
      <c r="J71" s="3" t="s">
        <v>788</v>
      </c>
    </row>
    <row r="72" spans="1:10">
      <c r="A72" s="2" t="s">
        <v>1219</v>
      </c>
      <c r="B72" s="2" t="s">
        <v>1125</v>
      </c>
      <c r="C72" s="2" t="s">
        <v>1182</v>
      </c>
      <c r="I72" s="3" t="s">
        <v>781</v>
      </c>
      <c r="J72" s="3" t="s">
        <v>789</v>
      </c>
    </row>
    <row r="73" spans="1:10">
      <c r="A73" s="2" t="s">
        <v>1220</v>
      </c>
      <c r="B73" s="2" t="s">
        <v>1125</v>
      </c>
      <c r="C73" s="2" t="s">
        <v>1184</v>
      </c>
      <c r="I73" s="3" t="s">
        <v>781</v>
      </c>
      <c r="J73" s="3" t="s">
        <v>792</v>
      </c>
    </row>
    <row r="74" spans="1:10">
      <c r="A74" s="2" t="s">
        <v>1221</v>
      </c>
      <c r="B74" s="2" t="s">
        <v>1125</v>
      </c>
      <c r="C74" s="2" t="s">
        <v>1186</v>
      </c>
      <c r="I74" s="3" t="s">
        <v>783</v>
      </c>
      <c r="J74" s="3" t="s">
        <v>792</v>
      </c>
    </row>
    <row r="75" spans="1:10">
      <c r="A75" s="2" t="s">
        <v>1222</v>
      </c>
      <c r="B75" s="2" t="s">
        <v>1125</v>
      </c>
      <c r="C75" s="2" t="s">
        <v>1188</v>
      </c>
      <c r="I75" s="3" t="s">
        <v>783</v>
      </c>
      <c r="J75" s="3" t="s">
        <v>793</v>
      </c>
    </row>
    <row r="76" spans="1:10">
      <c r="A76" s="2" t="s">
        <v>1223</v>
      </c>
      <c r="B76" s="2" t="s">
        <v>1125</v>
      </c>
      <c r="C76" s="2" t="s">
        <v>1190</v>
      </c>
      <c r="I76" s="3" t="s">
        <v>783</v>
      </c>
      <c r="J76" s="3" t="s">
        <v>796</v>
      </c>
    </row>
    <row r="77" spans="1:10">
      <c r="A77" s="2" t="s">
        <v>1224</v>
      </c>
      <c r="B77" s="2" t="s">
        <v>1125</v>
      </c>
      <c r="C77" s="2" t="s">
        <v>1192</v>
      </c>
      <c r="I77" s="3" t="s">
        <v>783</v>
      </c>
      <c r="J77" s="3" t="s">
        <v>796</v>
      </c>
    </row>
    <row r="78" spans="1:10">
      <c r="A78" s="2" t="s">
        <v>1225</v>
      </c>
      <c r="B78" s="2" t="s">
        <v>1125</v>
      </c>
      <c r="C78" s="2" t="s">
        <v>1194</v>
      </c>
      <c r="I78" s="3" t="s">
        <v>784</v>
      </c>
      <c r="J78" s="3" t="s">
        <v>796</v>
      </c>
    </row>
    <row r="79" spans="1:10">
      <c r="I79" s="3" t="s">
        <v>785</v>
      </c>
      <c r="J79" s="3" t="s">
        <v>796</v>
      </c>
    </row>
    <row r="80" spans="1:10">
      <c r="C80" s="2" t="s">
        <v>1226</v>
      </c>
      <c r="I80" s="3" t="s">
        <v>787</v>
      </c>
      <c r="J80" s="3" t="s">
        <v>796</v>
      </c>
    </row>
    <row r="81" spans="1:10">
      <c r="C81" s="2" t="s">
        <v>1227</v>
      </c>
      <c r="I81" s="3" t="s">
        <v>787</v>
      </c>
      <c r="J81" s="3" t="s">
        <v>796</v>
      </c>
    </row>
    <row r="82" spans="1:10">
      <c r="A82" s="2" t="s">
        <v>1228</v>
      </c>
      <c r="B82" s="2" t="s">
        <v>779</v>
      </c>
      <c r="C82" s="2" t="s">
        <v>1179</v>
      </c>
      <c r="I82" s="3" t="s">
        <v>787</v>
      </c>
      <c r="J82" s="3" t="s">
        <v>796</v>
      </c>
    </row>
    <row r="83" spans="1:10">
      <c r="A83" s="2" t="s">
        <v>1229</v>
      </c>
      <c r="B83" s="2" t="s">
        <v>779</v>
      </c>
      <c r="C83" s="2" t="s">
        <v>1182</v>
      </c>
      <c r="I83" s="3" t="s">
        <v>787</v>
      </c>
      <c r="J83" s="3" t="s">
        <v>796</v>
      </c>
    </row>
    <row r="84" spans="1:10">
      <c r="A84" s="2" t="s">
        <v>1230</v>
      </c>
      <c r="B84" s="2" t="s">
        <v>779</v>
      </c>
      <c r="C84" s="2" t="s">
        <v>1184</v>
      </c>
      <c r="I84" s="3" t="s">
        <v>788</v>
      </c>
      <c r="J84" s="3" t="s">
        <v>797</v>
      </c>
    </row>
    <row r="85" spans="1:10">
      <c r="A85" s="2" t="s">
        <v>1231</v>
      </c>
      <c r="B85" s="2" t="s">
        <v>779</v>
      </c>
      <c r="C85" s="2" t="s">
        <v>1186</v>
      </c>
      <c r="I85" s="3" t="s">
        <v>789</v>
      </c>
      <c r="J85" s="3" t="s">
        <v>797</v>
      </c>
    </row>
    <row r="86" spans="1:10">
      <c r="A86" s="2" t="s">
        <v>1232</v>
      </c>
      <c r="B86" s="2" t="s">
        <v>779</v>
      </c>
      <c r="C86" s="2" t="s">
        <v>1188</v>
      </c>
      <c r="I86" s="3" t="s">
        <v>775</v>
      </c>
      <c r="J86" s="3" t="s">
        <v>797</v>
      </c>
    </row>
    <row r="87" spans="1:10">
      <c r="A87" s="2" t="s">
        <v>1233</v>
      </c>
      <c r="B87" s="2" t="s">
        <v>779</v>
      </c>
      <c r="C87" s="2" t="s">
        <v>1190</v>
      </c>
      <c r="I87" s="3" t="s">
        <v>776</v>
      </c>
      <c r="J87" s="3" t="s">
        <v>797</v>
      </c>
    </row>
    <row r="88" spans="1:10">
      <c r="A88" s="2" t="s">
        <v>1234</v>
      </c>
      <c r="B88" s="2" t="s">
        <v>779</v>
      </c>
      <c r="C88" s="2" t="s">
        <v>1192</v>
      </c>
      <c r="I88" s="3" t="s">
        <v>778</v>
      </c>
      <c r="J88" s="3" t="s">
        <v>797</v>
      </c>
    </row>
    <row r="89" spans="1:10">
      <c r="A89" s="2" t="s">
        <v>1235</v>
      </c>
      <c r="B89" s="2" t="s">
        <v>779</v>
      </c>
      <c r="C89" s="2" t="s">
        <v>1194</v>
      </c>
      <c r="I89" s="3" t="s">
        <v>814</v>
      </c>
      <c r="J89" s="3" t="s">
        <v>798</v>
      </c>
    </row>
    <row r="90" spans="1:10">
      <c r="I90" s="3" t="s">
        <v>815</v>
      </c>
      <c r="J90" s="3" t="s">
        <v>798</v>
      </c>
    </row>
    <row r="91" spans="1:10">
      <c r="C91" s="2" t="s">
        <v>1236</v>
      </c>
      <c r="I91" s="3" t="s">
        <v>758</v>
      </c>
      <c r="J91" s="3" t="s">
        <v>798</v>
      </c>
    </row>
    <row r="92" spans="1:10">
      <c r="A92" s="2" t="s">
        <v>1237</v>
      </c>
      <c r="B92" s="2" t="s">
        <v>780</v>
      </c>
      <c r="C92" s="2" t="s">
        <v>1179</v>
      </c>
      <c r="I92" s="3" t="s">
        <v>758</v>
      </c>
      <c r="J92" s="3" t="s">
        <v>798</v>
      </c>
    </row>
    <row r="93" spans="1:10">
      <c r="A93" s="2" t="s">
        <v>1238</v>
      </c>
      <c r="B93" s="2" t="s">
        <v>780</v>
      </c>
      <c r="C93" s="2" t="s">
        <v>1182</v>
      </c>
      <c r="I93" s="3" t="s">
        <v>758</v>
      </c>
      <c r="J93" s="3" t="s">
        <v>798</v>
      </c>
    </row>
    <row r="94" spans="1:10">
      <c r="A94" s="2" t="s">
        <v>1239</v>
      </c>
      <c r="B94" s="2" t="s">
        <v>780</v>
      </c>
      <c r="C94" s="2" t="s">
        <v>1190</v>
      </c>
      <c r="I94" s="3" t="s">
        <v>758</v>
      </c>
      <c r="J94" s="3" t="s">
        <v>799</v>
      </c>
    </row>
    <row r="95" spans="1:10">
      <c r="A95" s="2" t="s">
        <v>1240</v>
      </c>
      <c r="B95" s="2" t="s">
        <v>781</v>
      </c>
      <c r="C95" s="2" t="s">
        <v>1179</v>
      </c>
      <c r="I95" s="3" t="s">
        <v>758</v>
      </c>
      <c r="J95" s="3" t="s">
        <v>799</v>
      </c>
    </row>
    <row r="96" spans="1:10">
      <c r="A96" s="2" t="s">
        <v>1241</v>
      </c>
      <c r="B96" s="2" t="s">
        <v>781</v>
      </c>
      <c r="C96" s="2" t="s">
        <v>1182</v>
      </c>
      <c r="I96" s="3" t="s">
        <v>758</v>
      </c>
      <c r="J96" s="3" t="s">
        <v>799</v>
      </c>
    </row>
    <row r="97" spans="1:10">
      <c r="A97" s="2" t="s">
        <v>1242</v>
      </c>
      <c r="B97" s="2" t="s">
        <v>781</v>
      </c>
      <c r="C97" s="2" t="s">
        <v>1190</v>
      </c>
      <c r="I97" s="3" t="s">
        <v>758</v>
      </c>
      <c r="J97" s="3" t="s">
        <v>799</v>
      </c>
    </row>
    <row r="98" spans="1:10">
      <c r="I98" s="3" t="s">
        <v>758</v>
      </c>
      <c r="J98" s="3" t="s">
        <v>799</v>
      </c>
    </row>
    <row r="99" spans="1:10">
      <c r="I99" s="3" t="s">
        <v>801</v>
      </c>
      <c r="J99" s="3" t="s">
        <v>800</v>
      </c>
    </row>
    <row r="100" spans="1:10">
      <c r="A100" s="2" t="s">
        <v>1243</v>
      </c>
      <c r="I100" s="3" t="s">
        <v>801</v>
      </c>
      <c r="J100" s="3" t="s">
        <v>801</v>
      </c>
    </row>
    <row r="101" spans="1:10">
      <c r="I101" s="3" t="s">
        <v>801</v>
      </c>
      <c r="J101" s="3" t="s">
        <v>801</v>
      </c>
    </row>
    <row r="102" spans="1:10">
      <c r="C102" s="2" t="s">
        <v>1244</v>
      </c>
      <c r="I102" s="3" t="s">
        <v>801</v>
      </c>
      <c r="J102" s="3" t="s">
        <v>801</v>
      </c>
    </row>
    <row r="103" spans="1:10">
      <c r="A103" s="2" t="s">
        <v>1245</v>
      </c>
      <c r="B103" s="2" t="s">
        <v>783</v>
      </c>
      <c r="C103" s="2" t="s">
        <v>1182</v>
      </c>
      <c r="I103" s="3" t="s">
        <v>801</v>
      </c>
      <c r="J103" s="3" t="s">
        <v>801</v>
      </c>
    </row>
    <row r="104" spans="1:10">
      <c r="A104" s="2" t="s">
        <v>1246</v>
      </c>
      <c r="B104" s="2" t="s">
        <v>783</v>
      </c>
      <c r="C104" s="2" t="s">
        <v>1184</v>
      </c>
      <c r="I104" s="3" t="s">
        <v>801</v>
      </c>
      <c r="J104" s="3" t="s">
        <v>801</v>
      </c>
    </row>
    <row r="105" spans="1:10">
      <c r="A105" s="2" t="s">
        <v>1247</v>
      </c>
      <c r="B105" s="2" t="s">
        <v>783</v>
      </c>
      <c r="C105" s="2" t="s">
        <v>1190</v>
      </c>
      <c r="I105" s="3" t="s">
        <v>801</v>
      </c>
      <c r="J105" s="3" t="s">
        <v>801</v>
      </c>
    </row>
    <row r="106" spans="1:10">
      <c r="A106" s="2" t="s">
        <v>1248</v>
      </c>
      <c r="B106" s="2" t="s">
        <v>783</v>
      </c>
      <c r="C106" s="2" t="s">
        <v>1192</v>
      </c>
      <c r="I106" s="3" t="s">
        <v>801</v>
      </c>
      <c r="J106" s="3" t="s">
        <v>801</v>
      </c>
    </row>
    <row r="107" spans="1:10">
      <c r="A107" s="2" t="s">
        <v>1249</v>
      </c>
      <c r="B107" s="2" t="s">
        <v>784</v>
      </c>
      <c r="I107" s="3" t="s">
        <v>786</v>
      </c>
      <c r="J107" s="3" t="s">
        <v>801</v>
      </c>
    </row>
    <row r="108" spans="1:10">
      <c r="A108" s="2">
        <v>88</v>
      </c>
      <c r="B108" s="2" t="s">
        <v>785</v>
      </c>
      <c r="I108" s="3" t="s">
        <v>786</v>
      </c>
      <c r="J108" s="3" t="s">
        <v>802</v>
      </c>
    </row>
    <row r="109" spans="1:10">
      <c r="I109" s="3" t="s">
        <v>786</v>
      </c>
      <c r="J109" s="3" t="s">
        <v>803</v>
      </c>
    </row>
    <row r="110" spans="1:10">
      <c r="C110" s="2" t="s">
        <v>1250</v>
      </c>
      <c r="I110" s="3" t="s">
        <v>786</v>
      </c>
      <c r="J110" s="3" t="s">
        <v>804</v>
      </c>
    </row>
    <row r="111" spans="1:10">
      <c r="A111" s="2" t="s">
        <v>1251</v>
      </c>
      <c r="B111" s="2" t="s">
        <v>787</v>
      </c>
      <c r="C111" s="2" t="s">
        <v>1182</v>
      </c>
      <c r="I111" s="3" t="s">
        <v>786</v>
      </c>
      <c r="J111" s="3" t="s">
        <v>805</v>
      </c>
    </row>
    <row r="112" spans="1:10">
      <c r="A112" s="2" t="s">
        <v>1252</v>
      </c>
      <c r="B112" s="2" t="s">
        <v>787</v>
      </c>
      <c r="C112" s="2" t="s">
        <v>1184</v>
      </c>
      <c r="I112" s="3" t="s">
        <v>786</v>
      </c>
      <c r="J112" s="3" t="s">
        <v>807</v>
      </c>
    </row>
    <row r="113" spans="1:10">
      <c r="A113" s="2" t="s">
        <v>1253</v>
      </c>
      <c r="B113" s="2" t="s">
        <v>787</v>
      </c>
      <c r="C113" s="2" t="s">
        <v>1190</v>
      </c>
      <c r="I113" s="3" t="s">
        <v>786</v>
      </c>
      <c r="J113" s="3" t="s">
        <v>807</v>
      </c>
    </row>
    <row r="114" spans="1:10">
      <c r="A114" s="2" t="s">
        <v>1254</v>
      </c>
      <c r="B114" s="2" t="s">
        <v>787</v>
      </c>
      <c r="C114" s="2" t="s">
        <v>1192</v>
      </c>
      <c r="I114" s="3" t="s">
        <v>786</v>
      </c>
      <c r="J114" s="3" t="s">
        <v>807</v>
      </c>
    </row>
    <row r="115" spans="1:10">
      <c r="A115" s="2" t="s">
        <v>1255</v>
      </c>
      <c r="B115" s="2" t="s">
        <v>788</v>
      </c>
      <c r="I115" s="3" t="s">
        <v>768</v>
      </c>
      <c r="J115" s="3" t="s">
        <v>807</v>
      </c>
    </row>
    <row r="116" spans="1:10">
      <c r="A116" s="2" t="s">
        <v>1256</v>
      </c>
      <c r="B116" s="2" t="s">
        <v>789</v>
      </c>
      <c r="I116" s="3" t="s">
        <v>768</v>
      </c>
      <c r="J116" s="3" t="s">
        <v>807</v>
      </c>
    </row>
    <row r="117" spans="1:10">
      <c r="I117" s="3" t="s">
        <v>760</v>
      </c>
      <c r="J117" s="3" t="s">
        <v>808</v>
      </c>
    </row>
    <row r="118" spans="1:10">
      <c r="C118" s="2" t="s">
        <v>1257</v>
      </c>
      <c r="I118" s="3" t="s">
        <v>760</v>
      </c>
      <c r="J118" s="3" t="s">
        <v>808</v>
      </c>
    </row>
    <row r="119" spans="1:10">
      <c r="A119" s="2">
        <v>18</v>
      </c>
      <c r="B119" s="2" t="s">
        <v>775</v>
      </c>
      <c r="C119" s="2" t="s">
        <v>1258</v>
      </c>
      <c r="I119" s="3" t="s">
        <v>760</v>
      </c>
      <c r="J119" s="3" t="s">
        <v>808</v>
      </c>
    </row>
    <row r="120" spans="1:10">
      <c r="A120" s="2" t="s">
        <v>1259</v>
      </c>
      <c r="B120" s="2" t="s">
        <v>776</v>
      </c>
      <c r="C120" s="2" t="s">
        <v>1260</v>
      </c>
      <c r="I120" s="3" t="s">
        <v>760</v>
      </c>
      <c r="J120" s="3" t="s">
        <v>808</v>
      </c>
    </row>
    <row r="121" spans="1:10">
      <c r="A121" s="2" t="s">
        <v>1261</v>
      </c>
      <c r="B121" s="2" t="s">
        <v>778</v>
      </c>
      <c r="C121" s="2" t="s">
        <v>1262</v>
      </c>
      <c r="I121" s="3" t="s">
        <v>760</v>
      </c>
      <c r="J121" s="3" t="s">
        <v>808</v>
      </c>
    </row>
    <row r="122" spans="1:10">
      <c r="A122" s="2">
        <v>38</v>
      </c>
      <c r="B122" s="2" t="s">
        <v>814</v>
      </c>
      <c r="C122" s="2" t="s">
        <v>1263</v>
      </c>
      <c r="I122" s="3" t="s">
        <v>799</v>
      </c>
      <c r="J122" s="3" t="s">
        <v>810</v>
      </c>
    </row>
    <row r="123" spans="1:10">
      <c r="A123" s="2" t="s">
        <v>1264</v>
      </c>
      <c r="B123" s="2" t="s">
        <v>815</v>
      </c>
      <c r="C123" s="2" t="s">
        <v>1265</v>
      </c>
      <c r="I123" s="3" t="s">
        <v>799</v>
      </c>
      <c r="J123" s="3" t="s">
        <v>811</v>
      </c>
    </row>
    <row r="124" spans="1:10">
      <c r="I124" s="3" t="s">
        <v>799</v>
      </c>
      <c r="J124" s="3" t="s">
        <v>1125</v>
      </c>
    </row>
    <row r="125" spans="1:10">
      <c r="I125" s="3" t="s">
        <v>799</v>
      </c>
      <c r="J125" s="3" t="s">
        <v>1125</v>
      </c>
    </row>
    <row r="126" spans="1:10">
      <c r="A126" s="2" t="s">
        <v>1266</v>
      </c>
      <c r="I126" s="3" t="s">
        <v>799</v>
      </c>
      <c r="J126" s="3" t="s">
        <v>1125</v>
      </c>
    </row>
    <row r="127" spans="1:10">
      <c r="I127" s="3" t="s">
        <v>807</v>
      </c>
      <c r="J127" s="3" t="s">
        <v>1125</v>
      </c>
    </row>
    <row r="128" spans="1:10">
      <c r="C128" s="2" t="s">
        <v>1267</v>
      </c>
      <c r="I128" s="3" t="s">
        <v>807</v>
      </c>
      <c r="J128" s="3" t="s">
        <v>1125</v>
      </c>
    </row>
    <row r="129" spans="1:10">
      <c r="A129" s="2">
        <v>29</v>
      </c>
      <c r="B129" s="2" t="s">
        <v>758</v>
      </c>
      <c r="C129" s="2" t="s">
        <v>1179</v>
      </c>
      <c r="I129" s="3" t="s">
        <v>807</v>
      </c>
      <c r="J129" s="3" t="s">
        <v>1125</v>
      </c>
    </row>
    <row r="130" spans="1:10">
      <c r="A130" s="2">
        <v>25</v>
      </c>
      <c r="B130" s="2" t="s">
        <v>758</v>
      </c>
      <c r="C130" s="2" t="s">
        <v>1182</v>
      </c>
      <c r="I130" s="3" t="s">
        <v>807</v>
      </c>
      <c r="J130" s="3" t="s">
        <v>1125</v>
      </c>
    </row>
    <row r="131" spans="1:10">
      <c r="A131" s="2">
        <v>35</v>
      </c>
      <c r="B131" s="2" t="s">
        <v>758</v>
      </c>
      <c r="C131" s="2" t="s">
        <v>1184</v>
      </c>
      <c r="I131" s="3" t="s">
        <v>807</v>
      </c>
      <c r="J131" s="3" t="s">
        <v>1125</v>
      </c>
    </row>
    <row r="132" spans="1:10">
      <c r="A132" s="2">
        <v>21</v>
      </c>
      <c r="B132" s="2" t="s">
        <v>758</v>
      </c>
      <c r="C132" s="2" t="s">
        <v>1186</v>
      </c>
      <c r="I132" s="3" t="s">
        <v>808</v>
      </c>
      <c r="J132" s="3" t="s">
        <v>814</v>
      </c>
    </row>
    <row r="133" spans="1:10">
      <c r="A133" s="2">
        <v>31</v>
      </c>
      <c r="B133" s="2" t="s">
        <v>758</v>
      </c>
      <c r="C133" s="2" t="s">
        <v>1268</v>
      </c>
      <c r="I133" s="3" t="s">
        <v>808</v>
      </c>
      <c r="J133" s="3" t="s">
        <v>815</v>
      </c>
    </row>
    <row r="134" spans="1:10">
      <c r="A134" s="2" t="s">
        <v>1269</v>
      </c>
      <c r="B134" s="2" t="s">
        <v>758</v>
      </c>
      <c r="C134" s="2" t="s">
        <v>1270</v>
      </c>
      <c r="I134" s="3" t="s">
        <v>808</v>
      </c>
      <c r="J134" s="3" t="s">
        <v>816</v>
      </c>
    </row>
    <row r="135" spans="1:10">
      <c r="A135" s="2" t="s">
        <v>1271</v>
      </c>
      <c r="B135" s="2" t="s">
        <v>758</v>
      </c>
      <c r="C135" s="2" t="s">
        <v>1192</v>
      </c>
      <c r="I135" s="3" t="s">
        <v>808</v>
      </c>
      <c r="J135" s="3" t="s">
        <v>819</v>
      </c>
    </row>
    <row r="136" spans="1:10">
      <c r="A136" s="2">
        <v>39</v>
      </c>
      <c r="B136" s="2" t="s">
        <v>758</v>
      </c>
      <c r="C136" s="2" t="s">
        <v>1194</v>
      </c>
      <c r="I136" s="3" t="s">
        <v>808</v>
      </c>
      <c r="J136" s="3" t="s">
        <v>819</v>
      </c>
    </row>
    <row r="137" spans="1:10">
      <c r="I137" s="3" t="s">
        <v>765</v>
      </c>
      <c r="J137" s="3" t="s">
        <v>819</v>
      </c>
    </row>
    <row r="138" spans="1:10">
      <c r="C138" s="2" t="s">
        <v>1272</v>
      </c>
      <c r="I138" s="3" t="s">
        <v>766</v>
      </c>
      <c r="J138" s="3" t="s">
        <v>819</v>
      </c>
    </row>
    <row r="139" spans="1:10">
      <c r="A139" s="2">
        <v>9</v>
      </c>
      <c r="B139" s="2" t="s">
        <v>801</v>
      </c>
      <c r="C139" s="2" t="s">
        <v>1179</v>
      </c>
      <c r="I139" s="3" t="s">
        <v>767</v>
      </c>
      <c r="J139" s="3" t="s">
        <v>819</v>
      </c>
    </row>
    <row r="140" spans="1:10">
      <c r="A140" s="2">
        <v>5</v>
      </c>
      <c r="B140" s="2" t="s">
        <v>801</v>
      </c>
      <c r="C140" s="2" t="s">
        <v>1182</v>
      </c>
      <c r="I140" s="3" t="s">
        <v>769</v>
      </c>
      <c r="J140" s="3" t="s">
        <v>819</v>
      </c>
    </row>
    <row r="141" spans="1:10">
      <c r="A141" s="2">
        <v>15</v>
      </c>
      <c r="B141" s="2" t="s">
        <v>801</v>
      </c>
      <c r="C141" s="2" t="s">
        <v>1184</v>
      </c>
      <c r="I141" s="3" t="s">
        <v>770</v>
      </c>
      <c r="J141" s="3" t="s">
        <v>819</v>
      </c>
    </row>
    <row r="142" spans="1:10">
      <c r="A142" s="2">
        <v>1</v>
      </c>
      <c r="B142" s="2" t="s">
        <v>801</v>
      </c>
      <c r="C142" s="2" t="s">
        <v>1186</v>
      </c>
      <c r="I142" s="3" t="s">
        <v>771</v>
      </c>
      <c r="J142" s="3" t="s">
        <v>820</v>
      </c>
    </row>
    <row r="143" spans="1:10">
      <c r="A143" s="2">
        <v>11</v>
      </c>
      <c r="B143" s="2" t="s">
        <v>801</v>
      </c>
      <c r="C143" s="2" t="s">
        <v>1188</v>
      </c>
      <c r="I143" s="3" t="s">
        <v>773</v>
      </c>
      <c r="J143" s="3" t="s">
        <v>820</v>
      </c>
    </row>
    <row r="144" spans="1:10">
      <c r="A144" s="2" t="s">
        <v>1273</v>
      </c>
      <c r="B144" s="2" t="s">
        <v>801</v>
      </c>
      <c r="C144" s="2" t="s">
        <v>1190</v>
      </c>
      <c r="I144" s="3" t="s">
        <v>774</v>
      </c>
      <c r="J144" s="3" t="s">
        <v>820</v>
      </c>
    </row>
    <row r="145" spans="1:10">
      <c r="A145" s="2" t="s">
        <v>1274</v>
      </c>
      <c r="B145" s="2" t="s">
        <v>801</v>
      </c>
      <c r="C145" s="2" t="s">
        <v>1192</v>
      </c>
      <c r="I145" s="3" t="s">
        <v>792</v>
      </c>
      <c r="J145" s="3" t="s">
        <v>821</v>
      </c>
    </row>
    <row r="146" spans="1:10">
      <c r="A146" s="2">
        <v>19</v>
      </c>
      <c r="B146" s="2" t="s">
        <v>801</v>
      </c>
      <c r="C146" s="2" t="s">
        <v>1194</v>
      </c>
      <c r="I146" s="3" t="s">
        <v>792</v>
      </c>
      <c r="J146" s="3" t="s">
        <v>821</v>
      </c>
    </row>
    <row r="147" spans="1:10">
      <c r="I147" s="3" t="s">
        <v>772</v>
      </c>
      <c r="J147" s="3" t="s">
        <v>821</v>
      </c>
    </row>
    <row r="148" spans="1:10">
      <c r="C148" s="2" t="s">
        <v>1275</v>
      </c>
      <c r="I148" s="3" t="s">
        <v>793</v>
      </c>
      <c r="J148" s="3" t="s">
        <v>824</v>
      </c>
    </row>
    <row r="149" spans="1:10">
      <c r="A149" s="2">
        <v>49</v>
      </c>
      <c r="B149" s="2" t="s">
        <v>786</v>
      </c>
      <c r="C149" s="2" t="s">
        <v>1179</v>
      </c>
      <c r="I149" s="3" t="s">
        <v>810</v>
      </c>
      <c r="J149" s="3" t="s">
        <v>825</v>
      </c>
    </row>
    <row r="150" spans="1:10">
      <c r="A150" s="2">
        <v>45</v>
      </c>
      <c r="B150" s="2" t="s">
        <v>786</v>
      </c>
      <c r="C150" s="2" t="s">
        <v>1182</v>
      </c>
      <c r="I150" s="3" t="s">
        <v>811</v>
      </c>
      <c r="J150" s="3" t="s">
        <v>826</v>
      </c>
    </row>
    <row r="151" spans="1:10">
      <c r="A151" s="2">
        <v>55</v>
      </c>
      <c r="B151" s="2" t="s">
        <v>786</v>
      </c>
      <c r="C151" s="2" t="s">
        <v>1184</v>
      </c>
      <c r="I151" s="3" t="s">
        <v>777</v>
      </c>
      <c r="J151" s="3" t="s">
        <v>827</v>
      </c>
    </row>
    <row r="152" spans="1:10">
      <c r="A152" s="2">
        <v>41</v>
      </c>
      <c r="B152" s="2" t="s">
        <v>786</v>
      </c>
      <c r="C152" s="2" t="s">
        <v>1186</v>
      </c>
      <c r="I152" s="3" t="s">
        <v>800</v>
      </c>
      <c r="J152" s="3" t="s">
        <v>828</v>
      </c>
    </row>
    <row r="153" spans="1:10">
      <c r="A153" s="2">
        <v>51</v>
      </c>
      <c r="B153" s="2" t="s">
        <v>786</v>
      </c>
      <c r="C153" s="2" t="s">
        <v>1188</v>
      </c>
      <c r="I153" s="3" t="s">
        <v>816</v>
      </c>
      <c r="J153" s="3" t="s">
        <v>829</v>
      </c>
    </row>
    <row r="154" spans="1:10">
      <c r="A154" s="2" t="s">
        <v>1276</v>
      </c>
      <c r="B154" s="2" t="s">
        <v>786</v>
      </c>
      <c r="C154" s="2" t="s">
        <v>1190</v>
      </c>
    </row>
    <row r="155" spans="1:10">
      <c r="A155" s="2" t="s">
        <v>1277</v>
      </c>
      <c r="B155" s="2" t="s">
        <v>786</v>
      </c>
      <c r="C155" s="2" t="s">
        <v>1192</v>
      </c>
    </row>
    <row r="156" spans="1:10">
      <c r="A156" s="2">
        <v>59</v>
      </c>
      <c r="B156" s="2" t="s">
        <v>786</v>
      </c>
      <c r="C156" s="2" t="s">
        <v>1194</v>
      </c>
    </row>
    <row r="158" spans="1:10">
      <c r="C158" s="2" t="s">
        <v>1278</v>
      </c>
    </row>
    <row r="159" spans="1:10">
      <c r="C159" s="2" t="s">
        <v>1279</v>
      </c>
    </row>
    <row r="160" spans="1:10">
      <c r="C160" s="2" t="s">
        <v>1280</v>
      </c>
    </row>
    <row r="161" spans="1:3">
      <c r="C161" s="2" t="s">
        <v>1281</v>
      </c>
    </row>
    <row r="162" spans="1:3">
      <c r="C162" s="2" t="s">
        <v>1282</v>
      </c>
    </row>
    <row r="163" spans="1:3">
      <c r="C163" s="2" t="s">
        <v>1283</v>
      </c>
    </row>
    <row r="164" spans="1:3">
      <c r="C164" s="2" t="s">
        <v>1284</v>
      </c>
    </row>
    <row r="166" spans="1:3">
      <c r="A166" s="2">
        <v>24</v>
      </c>
      <c r="B166" s="2" t="s">
        <v>768</v>
      </c>
      <c r="C166" s="2" t="s">
        <v>1182</v>
      </c>
    </row>
    <row r="167" spans="1:3">
      <c r="A167" s="2" t="s">
        <v>1285</v>
      </c>
      <c r="B167" s="2" t="s">
        <v>768</v>
      </c>
      <c r="C167" s="2" t="s">
        <v>1190</v>
      </c>
    </row>
    <row r="170" spans="1:3">
      <c r="A170" s="2" t="s">
        <v>1286</v>
      </c>
    </row>
    <row r="172" spans="1:3">
      <c r="C172" s="2" t="s">
        <v>1287</v>
      </c>
    </row>
    <row r="173" spans="1:3">
      <c r="A173" s="2" t="s">
        <v>1288</v>
      </c>
      <c r="B173" s="2" t="s">
        <v>760</v>
      </c>
      <c r="C173" s="2" t="s">
        <v>1289</v>
      </c>
    </row>
    <row r="174" spans="1:3">
      <c r="A174" s="2">
        <v>6</v>
      </c>
      <c r="B174" s="2" t="s">
        <v>760</v>
      </c>
      <c r="C174" s="2" t="s">
        <v>1182</v>
      </c>
    </row>
    <row r="175" spans="1:3">
      <c r="A175" s="2">
        <v>16</v>
      </c>
      <c r="B175" s="2" t="s">
        <v>760</v>
      </c>
      <c r="C175" s="2" t="s">
        <v>1184</v>
      </c>
    </row>
    <row r="176" spans="1:3">
      <c r="A176" s="2" t="s">
        <v>1290</v>
      </c>
      <c r="B176" s="2" t="s">
        <v>760</v>
      </c>
      <c r="C176" s="2" t="s">
        <v>1190</v>
      </c>
    </row>
    <row r="177" spans="1:3">
      <c r="A177" s="2" t="s">
        <v>1291</v>
      </c>
      <c r="B177" s="2" t="s">
        <v>760</v>
      </c>
      <c r="C177" s="2" t="s">
        <v>1192</v>
      </c>
    </row>
    <row r="179" spans="1:3">
      <c r="C179" s="2" t="s">
        <v>1292</v>
      </c>
    </row>
    <row r="180" spans="1:3">
      <c r="A180" s="2" t="s">
        <v>1293</v>
      </c>
      <c r="B180" s="2" t="s">
        <v>799</v>
      </c>
      <c r="C180" s="2" t="s">
        <v>1289</v>
      </c>
    </row>
    <row r="181" spans="1:3">
      <c r="A181" s="2">
        <v>46</v>
      </c>
      <c r="B181" s="2" t="s">
        <v>799</v>
      </c>
      <c r="C181" s="2" t="s">
        <v>1182</v>
      </c>
    </row>
    <row r="182" spans="1:3">
      <c r="A182" s="2">
        <v>56</v>
      </c>
      <c r="B182" s="2" t="s">
        <v>799</v>
      </c>
      <c r="C182" s="2" t="s">
        <v>1184</v>
      </c>
    </row>
    <row r="183" spans="1:3">
      <c r="A183" s="2" t="s">
        <v>1294</v>
      </c>
      <c r="B183" s="2" t="s">
        <v>799</v>
      </c>
      <c r="C183" s="2" t="s">
        <v>1190</v>
      </c>
    </row>
    <row r="184" spans="1:3">
      <c r="A184" s="2" t="s">
        <v>1295</v>
      </c>
      <c r="B184" s="2" t="s">
        <v>799</v>
      </c>
      <c r="C184" s="2" t="s">
        <v>1192</v>
      </c>
    </row>
    <row r="186" spans="1:3">
      <c r="C186" s="2" t="s">
        <v>1296</v>
      </c>
    </row>
    <row r="187" spans="1:3">
      <c r="A187" s="2" t="s">
        <v>1297</v>
      </c>
      <c r="B187" s="2" t="s">
        <v>807</v>
      </c>
      <c r="C187" s="2" t="s">
        <v>1289</v>
      </c>
    </row>
    <row r="188" spans="1:3">
      <c r="A188" s="2">
        <v>26</v>
      </c>
      <c r="B188" s="2" t="s">
        <v>807</v>
      </c>
      <c r="C188" s="2" t="s">
        <v>1182</v>
      </c>
    </row>
    <row r="189" spans="1:3">
      <c r="A189" s="2">
        <v>36</v>
      </c>
      <c r="B189" s="2" t="s">
        <v>807</v>
      </c>
      <c r="C189" s="2" t="s">
        <v>1184</v>
      </c>
    </row>
    <row r="190" spans="1:3">
      <c r="A190" s="2" t="s">
        <v>1298</v>
      </c>
      <c r="B190" s="2" t="s">
        <v>807</v>
      </c>
      <c r="C190" s="2" t="s">
        <v>1190</v>
      </c>
    </row>
    <row r="191" spans="1:3">
      <c r="A191" s="2" t="s">
        <v>1299</v>
      </c>
      <c r="B191" s="2" t="s">
        <v>807</v>
      </c>
      <c r="C191" s="2" t="s">
        <v>1192</v>
      </c>
    </row>
    <row r="193" spans="1:3">
      <c r="C193" s="2" t="s">
        <v>1300</v>
      </c>
    </row>
    <row r="194" spans="1:3">
      <c r="A194" s="2" t="s">
        <v>1301</v>
      </c>
      <c r="B194" s="2" t="s">
        <v>808</v>
      </c>
      <c r="C194" s="2" t="s">
        <v>1289</v>
      </c>
    </row>
    <row r="195" spans="1:3">
      <c r="A195" s="2">
        <v>66</v>
      </c>
      <c r="B195" s="2" t="s">
        <v>808</v>
      </c>
      <c r="C195" s="2" t="s">
        <v>1182</v>
      </c>
    </row>
    <row r="196" spans="1:3">
      <c r="A196" s="2">
        <v>76</v>
      </c>
      <c r="B196" s="2" t="s">
        <v>808</v>
      </c>
      <c r="C196" s="2" t="s">
        <v>1184</v>
      </c>
    </row>
    <row r="197" spans="1:3">
      <c r="A197" s="2" t="s">
        <v>1302</v>
      </c>
      <c r="B197" s="2" t="s">
        <v>808</v>
      </c>
      <c r="C197" s="2" t="s">
        <v>1190</v>
      </c>
    </row>
    <row r="198" spans="1:3">
      <c r="A198" s="2" t="s">
        <v>1303</v>
      </c>
      <c r="B198" s="2" t="s">
        <v>808</v>
      </c>
      <c r="C198" s="2" t="s">
        <v>1192</v>
      </c>
    </row>
    <row r="201" spans="1:3">
      <c r="A201" s="2" t="s">
        <v>1304</v>
      </c>
    </row>
    <row r="203" spans="1:3">
      <c r="A203" s="2">
        <v>90</v>
      </c>
      <c r="B203" s="2" t="s">
        <v>765</v>
      </c>
      <c r="C203" s="2" t="s">
        <v>1305</v>
      </c>
    </row>
    <row r="204" spans="1:3">
      <c r="A204" s="2" t="s">
        <v>1306</v>
      </c>
      <c r="B204" s="2" t="s">
        <v>766</v>
      </c>
      <c r="C204" s="2" t="s">
        <v>1307</v>
      </c>
    </row>
    <row r="205" spans="1:3">
      <c r="A205" s="2" t="s">
        <v>1308</v>
      </c>
      <c r="B205" s="2" t="s">
        <v>767</v>
      </c>
      <c r="C205" s="2" t="s">
        <v>1309</v>
      </c>
    </row>
    <row r="206" spans="1:3">
      <c r="A206" s="2">
        <v>30</v>
      </c>
      <c r="B206" s="2" t="s">
        <v>769</v>
      </c>
      <c r="C206" s="2" t="s">
        <v>1310</v>
      </c>
    </row>
    <row r="207" spans="1:3">
      <c r="A207" s="2" t="s">
        <v>1311</v>
      </c>
      <c r="B207" s="2" t="s">
        <v>770</v>
      </c>
      <c r="C207" s="2" t="s">
        <v>1312</v>
      </c>
    </row>
    <row r="208" spans="1:3">
      <c r="A208" s="2">
        <v>10</v>
      </c>
      <c r="B208" s="2" t="s">
        <v>771</v>
      </c>
      <c r="C208" s="2" t="s">
        <v>1313</v>
      </c>
    </row>
    <row r="209" spans="1:3">
      <c r="A209" s="2">
        <v>50</v>
      </c>
      <c r="B209" s="2" t="s">
        <v>773</v>
      </c>
      <c r="C209" s="2" t="s">
        <v>1314</v>
      </c>
    </row>
    <row r="210" spans="1:3">
      <c r="A210" s="2">
        <v>70</v>
      </c>
      <c r="B210" s="2" t="s">
        <v>774</v>
      </c>
      <c r="C210" s="2" t="s">
        <v>1315</v>
      </c>
    </row>
    <row r="211" spans="1:3">
      <c r="A211" s="2" t="s">
        <v>1316</v>
      </c>
      <c r="B211" s="2" t="s">
        <v>792</v>
      </c>
      <c r="C211" s="2" t="s">
        <v>1190</v>
      </c>
    </row>
    <row r="212" spans="1:3">
      <c r="A212" s="2" t="s">
        <v>1317</v>
      </c>
      <c r="B212" s="2" t="s">
        <v>792</v>
      </c>
      <c r="C212" s="2" t="s">
        <v>1318</v>
      </c>
    </row>
    <row r="214" spans="1:3">
      <c r="A214" s="2" t="s">
        <v>1319</v>
      </c>
    </row>
    <row r="216" spans="1:3">
      <c r="A216" s="2">
        <v>0</v>
      </c>
      <c r="B216" s="2" t="s">
        <v>772</v>
      </c>
      <c r="C216" s="2" t="s">
        <v>1320</v>
      </c>
    </row>
    <row r="217" spans="1:3">
      <c r="A217" s="2">
        <v>20</v>
      </c>
      <c r="B217" s="2" t="s">
        <v>793</v>
      </c>
      <c r="C217" s="2" t="s">
        <v>1321</v>
      </c>
    </row>
    <row r="219" spans="1:3">
      <c r="A219" s="2" t="s">
        <v>1322</v>
      </c>
    </row>
    <row r="221" spans="1:3">
      <c r="A221" s="2">
        <v>40</v>
      </c>
      <c r="B221" s="2" t="s">
        <v>810</v>
      </c>
      <c r="C221" s="2" t="s">
        <v>1323</v>
      </c>
    </row>
    <row r="222" spans="1:3">
      <c r="A222" s="2">
        <v>60</v>
      </c>
      <c r="B222" s="2" t="s">
        <v>811</v>
      </c>
      <c r="C222" s="2" t="s">
        <v>1324</v>
      </c>
    </row>
    <row r="224" spans="1:3">
      <c r="A224" s="2" t="s">
        <v>1325</v>
      </c>
    </row>
    <row r="226" spans="1:3">
      <c r="A226" s="2">
        <v>58</v>
      </c>
      <c r="B226" s="2" t="s">
        <v>777</v>
      </c>
      <c r="C226" s="2" t="s">
        <v>1326</v>
      </c>
    </row>
    <row r="227" spans="1:3">
      <c r="A227" s="2" t="s">
        <v>1327</v>
      </c>
      <c r="B227" s="2" t="s">
        <v>800</v>
      </c>
    </row>
    <row r="228" spans="1:3">
      <c r="A228" s="2">
        <v>78</v>
      </c>
      <c r="B228" s="2" t="s">
        <v>816</v>
      </c>
      <c r="C228" s="2" t="s">
        <v>1328</v>
      </c>
    </row>
  </sheetData>
  <sortState ref="J3:J153">
    <sortCondition ref="J3:J153"/>
  </sortState>
  <phoneticPr fontId="5" type="noConversion"/>
  <printOptions horizontalCentered="1" verticalCentered="1"/>
  <pageMargins left="0.75000000000000011" right="0.75000000000000011" top="1" bottom="1" header="0.5" footer="0.5"/>
  <pageSetup paperSize="9" scale="20" orientation="portrait"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151"/>
  <sheetViews>
    <sheetView workbookViewId="0"/>
  </sheetViews>
  <sheetFormatPr baseColWidth="10" defaultRowHeight="15" x14ac:dyDescent="0"/>
  <cols>
    <col min="1" max="16384" width="10.83203125" style="2"/>
  </cols>
  <sheetData>
    <row r="1" spans="1:6">
      <c r="A1" s="2">
        <v>69</v>
      </c>
      <c r="B1" s="2" t="s">
        <v>756</v>
      </c>
      <c r="C1" s="2" t="s">
        <v>1179</v>
      </c>
    </row>
    <row r="2" spans="1:6">
      <c r="A2" s="2">
        <v>65</v>
      </c>
      <c r="B2" s="2" t="s">
        <v>756</v>
      </c>
      <c r="C2" s="2" t="s">
        <v>1182</v>
      </c>
    </row>
    <row r="3" spans="1:6">
      <c r="A3" s="2">
        <v>75</v>
      </c>
      <c r="B3" s="2" t="s">
        <v>756</v>
      </c>
      <c r="C3" s="2" t="s">
        <v>1184</v>
      </c>
      <c r="F3" s="2" t="s">
        <v>1440</v>
      </c>
    </row>
    <row r="4" spans="1:6">
      <c r="A4" s="2">
        <v>61</v>
      </c>
      <c r="B4" s="2" t="s">
        <v>756</v>
      </c>
      <c r="C4" s="2" t="s">
        <v>1186</v>
      </c>
    </row>
    <row r="5" spans="1:6">
      <c r="A5" s="2">
        <v>71</v>
      </c>
      <c r="B5" s="2" t="s">
        <v>756</v>
      </c>
      <c r="C5" s="2" t="s">
        <v>1188</v>
      </c>
    </row>
    <row r="6" spans="1:6">
      <c r="A6" s="2" t="s">
        <v>1215</v>
      </c>
      <c r="B6" s="2" t="s">
        <v>756</v>
      </c>
      <c r="C6" s="2" t="s">
        <v>1190</v>
      </c>
    </row>
    <row r="7" spans="1:6">
      <c r="A7" s="2" t="s">
        <v>1216</v>
      </c>
      <c r="B7" s="2" t="s">
        <v>756</v>
      </c>
      <c r="C7" s="2" t="s">
        <v>1192</v>
      </c>
    </row>
    <row r="8" spans="1:6">
      <c r="A8" s="2">
        <v>79</v>
      </c>
      <c r="B8" s="2" t="s">
        <v>756</v>
      </c>
      <c r="C8" s="2" t="s">
        <v>1194</v>
      </c>
    </row>
    <row r="9" spans="1:6">
      <c r="A9" s="2">
        <v>29</v>
      </c>
      <c r="B9" s="2" t="s">
        <v>758</v>
      </c>
      <c r="C9" s="2" t="s">
        <v>1179</v>
      </c>
    </row>
    <row r="10" spans="1:6">
      <c r="A10" s="2">
        <v>25</v>
      </c>
      <c r="B10" s="2" t="s">
        <v>758</v>
      </c>
      <c r="C10" s="2" t="s">
        <v>1182</v>
      </c>
    </row>
    <row r="11" spans="1:6">
      <c r="A11" s="2">
        <v>35</v>
      </c>
      <c r="B11" s="2" t="s">
        <v>758</v>
      </c>
      <c r="C11" s="2" t="s">
        <v>1184</v>
      </c>
    </row>
    <row r="12" spans="1:6">
      <c r="A12" s="2">
        <v>21</v>
      </c>
      <c r="B12" s="2" t="s">
        <v>758</v>
      </c>
      <c r="C12" s="2" t="s">
        <v>1186</v>
      </c>
    </row>
    <row r="13" spans="1:6">
      <c r="A13" s="2">
        <v>31</v>
      </c>
      <c r="B13" s="2" t="s">
        <v>758</v>
      </c>
      <c r="C13" s="2" t="s">
        <v>1268</v>
      </c>
    </row>
    <row r="14" spans="1:6">
      <c r="A14" s="2" t="s">
        <v>1269</v>
      </c>
      <c r="B14" s="2" t="s">
        <v>758</v>
      </c>
      <c r="C14" s="2" t="s">
        <v>1270</v>
      </c>
    </row>
    <row r="15" spans="1:6">
      <c r="A15" s="2" t="s">
        <v>1271</v>
      </c>
      <c r="B15" s="2" t="s">
        <v>758</v>
      </c>
      <c r="C15" s="2" t="s">
        <v>1192</v>
      </c>
    </row>
    <row r="16" spans="1:6">
      <c r="A16" s="2">
        <v>39</v>
      </c>
      <c r="B16" s="2" t="s">
        <v>758</v>
      </c>
      <c r="C16" s="2" t="s">
        <v>1194</v>
      </c>
    </row>
    <row r="17" spans="1:3">
      <c r="A17" s="2" t="s">
        <v>1288</v>
      </c>
      <c r="B17" s="2" t="s">
        <v>760</v>
      </c>
      <c r="C17" s="2" t="s">
        <v>1289</v>
      </c>
    </row>
    <row r="18" spans="1:3">
      <c r="A18" s="2">
        <v>6</v>
      </c>
      <c r="B18" s="2" t="s">
        <v>760</v>
      </c>
      <c r="C18" s="2" t="s">
        <v>1182</v>
      </c>
    </row>
    <row r="19" spans="1:3">
      <c r="A19" s="2">
        <v>16</v>
      </c>
      <c r="B19" s="2" t="s">
        <v>760</v>
      </c>
      <c r="C19" s="2" t="s">
        <v>1184</v>
      </c>
    </row>
    <row r="20" spans="1:3">
      <c r="A20" s="2" t="s">
        <v>1290</v>
      </c>
      <c r="B20" s="2" t="s">
        <v>760</v>
      </c>
      <c r="C20" s="2" t="s">
        <v>1190</v>
      </c>
    </row>
    <row r="21" spans="1:3">
      <c r="A21" s="2" t="s">
        <v>1291</v>
      </c>
      <c r="B21" s="2" t="s">
        <v>760</v>
      </c>
      <c r="C21" s="2" t="s">
        <v>1192</v>
      </c>
    </row>
    <row r="22" spans="1:3">
      <c r="A22" s="2">
        <v>90</v>
      </c>
      <c r="B22" s="2" t="s">
        <v>765</v>
      </c>
      <c r="C22" s="2" t="s">
        <v>1305</v>
      </c>
    </row>
    <row r="23" spans="1:3">
      <c r="A23" s="2" t="s">
        <v>1306</v>
      </c>
      <c r="B23" s="2" t="s">
        <v>766</v>
      </c>
      <c r="C23" s="2" t="s">
        <v>1307</v>
      </c>
    </row>
    <row r="24" spans="1:3">
      <c r="A24" s="2" t="s">
        <v>1308</v>
      </c>
      <c r="B24" s="2" t="s">
        <v>767</v>
      </c>
      <c r="C24" s="2" t="s">
        <v>1309</v>
      </c>
    </row>
    <row r="25" spans="1:3">
      <c r="A25" s="2">
        <v>24</v>
      </c>
      <c r="B25" s="2" t="s">
        <v>768</v>
      </c>
      <c r="C25" s="2" t="s">
        <v>1182</v>
      </c>
    </row>
    <row r="26" spans="1:3">
      <c r="A26" s="2" t="s">
        <v>1285</v>
      </c>
      <c r="B26" s="2" t="s">
        <v>768</v>
      </c>
      <c r="C26" s="2" t="s">
        <v>1190</v>
      </c>
    </row>
    <row r="27" spans="1:3">
      <c r="A27" s="2">
        <v>30</v>
      </c>
      <c r="B27" s="2" t="s">
        <v>769</v>
      </c>
      <c r="C27" s="2" t="s">
        <v>1310</v>
      </c>
    </row>
    <row r="28" spans="1:3">
      <c r="A28" s="2" t="s">
        <v>1311</v>
      </c>
      <c r="B28" s="2" t="s">
        <v>770</v>
      </c>
      <c r="C28" s="2" t="s">
        <v>1312</v>
      </c>
    </row>
    <row r="29" spans="1:3">
      <c r="A29" s="2">
        <v>10</v>
      </c>
      <c r="B29" s="2" t="s">
        <v>771</v>
      </c>
      <c r="C29" s="2" t="s">
        <v>1313</v>
      </c>
    </row>
    <row r="30" spans="1:3">
      <c r="A30" s="2">
        <v>0</v>
      </c>
      <c r="B30" s="2" t="s">
        <v>772</v>
      </c>
      <c r="C30" s="2" t="s">
        <v>1320</v>
      </c>
    </row>
    <row r="31" spans="1:3">
      <c r="A31" s="2">
        <v>50</v>
      </c>
      <c r="B31" s="2" t="s">
        <v>773</v>
      </c>
      <c r="C31" s="2" t="s">
        <v>1314</v>
      </c>
    </row>
    <row r="32" spans="1:3">
      <c r="A32" s="2">
        <v>70</v>
      </c>
      <c r="B32" s="2" t="s">
        <v>774</v>
      </c>
      <c r="C32" s="2" t="s">
        <v>1315</v>
      </c>
    </row>
    <row r="33" spans="1:3">
      <c r="A33" s="2">
        <v>18</v>
      </c>
      <c r="B33" s="2" t="s">
        <v>775</v>
      </c>
      <c r="C33" s="2" t="s">
        <v>1258</v>
      </c>
    </row>
    <row r="34" spans="1:3">
      <c r="A34" s="2" t="s">
        <v>1259</v>
      </c>
      <c r="B34" s="2" t="s">
        <v>776</v>
      </c>
      <c r="C34" s="2" t="s">
        <v>1260</v>
      </c>
    </row>
    <row r="35" spans="1:3">
      <c r="A35" s="2">
        <v>58</v>
      </c>
      <c r="B35" s="2" t="s">
        <v>777</v>
      </c>
      <c r="C35" s="2" t="s">
        <v>1326</v>
      </c>
    </row>
    <row r="36" spans="1:3">
      <c r="A36" s="2" t="s">
        <v>1261</v>
      </c>
      <c r="B36" s="2" t="s">
        <v>778</v>
      </c>
      <c r="C36" s="2" t="s">
        <v>1262</v>
      </c>
    </row>
    <row r="37" spans="1:3">
      <c r="A37" s="2" t="s">
        <v>1228</v>
      </c>
      <c r="B37" s="2" t="s">
        <v>779</v>
      </c>
      <c r="C37" s="2" t="s">
        <v>1179</v>
      </c>
    </row>
    <row r="38" spans="1:3">
      <c r="A38" s="2" t="s">
        <v>1229</v>
      </c>
      <c r="B38" s="2" t="s">
        <v>779</v>
      </c>
      <c r="C38" s="2" t="s">
        <v>1182</v>
      </c>
    </row>
    <row r="39" spans="1:3">
      <c r="A39" s="2" t="s">
        <v>1230</v>
      </c>
      <c r="B39" s="2" t="s">
        <v>779</v>
      </c>
      <c r="C39" s="2" t="s">
        <v>1184</v>
      </c>
    </row>
    <row r="40" spans="1:3">
      <c r="A40" s="2" t="s">
        <v>1231</v>
      </c>
      <c r="B40" s="2" t="s">
        <v>779</v>
      </c>
      <c r="C40" s="2" t="s">
        <v>1186</v>
      </c>
    </row>
    <row r="41" spans="1:3">
      <c r="A41" s="2" t="s">
        <v>1232</v>
      </c>
      <c r="B41" s="2" t="s">
        <v>779</v>
      </c>
      <c r="C41" s="2" t="s">
        <v>1188</v>
      </c>
    </row>
    <row r="42" spans="1:3">
      <c r="A42" s="2" t="s">
        <v>1233</v>
      </c>
      <c r="B42" s="2" t="s">
        <v>779</v>
      </c>
      <c r="C42" s="2" t="s">
        <v>1190</v>
      </c>
    </row>
    <row r="43" spans="1:3">
      <c r="A43" s="2" t="s">
        <v>1234</v>
      </c>
      <c r="B43" s="2" t="s">
        <v>779</v>
      </c>
      <c r="C43" s="2" t="s">
        <v>1192</v>
      </c>
    </row>
    <row r="44" spans="1:3">
      <c r="A44" s="2" t="s">
        <v>1235</v>
      </c>
      <c r="B44" s="2" t="s">
        <v>779</v>
      </c>
      <c r="C44" s="2" t="s">
        <v>1194</v>
      </c>
    </row>
    <row r="45" spans="1:3">
      <c r="A45" s="2" t="s">
        <v>1237</v>
      </c>
      <c r="B45" s="2" t="s">
        <v>780</v>
      </c>
      <c r="C45" s="2" t="s">
        <v>1179</v>
      </c>
    </row>
    <row r="46" spans="1:3">
      <c r="A46" s="2" t="s">
        <v>1238</v>
      </c>
      <c r="B46" s="2" t="s">
        <v>780</v>
      </c>
      <c r="C46" s="2" t="s">
        <v>1182</v>
      </c>
    </row>
    <row r="47" spans="1:3">
      <c r="A47" s="2" t="s">
        <v>1239</v>
      </c>
      <c r="B47" s="2" t="s">
        <v>780</v>
      </c>
      <c r="C47" s="2" t="s">
        <v>1190</v>
      </c>
    </row>
    <row r="48" spans="1:3">
      <c r="A48" s="2" t="s">
        <v>1240</v>
      </c>
      <c r="B48" s="2" t="s">
        <v>781</v>
      </c>
      <c r="C48" s="2" t="s">
        <v>1179</v>
      </c>
    </row>
    <row r="49" spans="1:3">
      <c r="A49" s="2" t="s">
        <v>1241</v>
      </c>
      <c r="B49" s="2" t="s">
        <v>781</v>
      </c>
      <c r="C49" s="2" t="s">
        <v>1182</v>
      </c>
    </row>
    <row r="50" spans="1:3">
      <c r="A50" s="2" t="s">
        <v>1242</v>
      </c>
      <c r="B50" s="2" t="s">
        <v>781</v>
      </c>
      <c r="C50" s="2" t="s">
        <v>1190</v>
      </c>
    </row>
    <row r="51" spans="1:3">
      <c r="A51" s="2" t="s">
        <v>1245</v>
      </c>
      <c r="B51" s="2" t="s">
        <v>783</v>
      </c>
      <c r="C51" s="2" t="s">
        <v>1182</v>
      </c>
    </row>
    <row r="52" spans="1:3">
      <c r="A52" s="2" t="s">
        <v>1246</v>
      </c>
      <c r="B52" s="2" t="s">
        <v>783</v>
      </c>
      <c r="C52" s="2" t="s">
        <v>1184</v>
      </c>
    </row>
    <row r="53" spans="1:3">
      <c r="A53" s="2" t="s">
        <v>1247</v>
      </c>
      <c r="B53" s="2" t="s">
        <v>783</v>
      </c>
      <c r="C53" s="2" t="s">
        <v>1190</v>
      </c>
    </row>
    <row r="54" spans="1:3">
      <c r="A54" s="2" t="s">
        <v>1248</v>
      </c>
      <c r="B54" s="2" t="s">
        <v>783</v>
      </c>
      <c r="C54" s="2" t="s">
        <v>1192</v>
      </c>
    </row>
    <row r="55" spans="1:3">
      <c r="A55" s="2" t="s">
        <v>1249</v>
      </c>
      <c r="B55" s="2" t="s">
        <v>784</v>
      </c>
    </row>
    <row r="56" spans="1:3">
      <c r="A56" s="2">
        <v>88</v>
      </c>
      <c r="B56" s="2" t="s">
        <v>785</v>
      </c>
    </row>
    <row r="57" spans="1:3">
      <c r="A57" s="2">
        <v>49</v>
      </c>
      <c r="B57" s="2" t="s">
        <v>786</v>
      </c>
      <c r="C57" s="2" t="s">
        <v>1179</v>
      </c>
    </row>
    <row r="58" spans="1:3">
      <c r="A58" s="2">
        <v>45</v>
      </c>
      <c r="B58" s="2" t="s">
        <v>786</v>
      </c>
      <c r="C58" s="2" t="s">
        <v>1182</v>
      </c>
    </row>
    <row r="59" spans="1:3">
      <c r="A59" s="2">
        <v>55</v>
      </c>
      <c r="B59" s="2" t="s">
        <v>786</v>
      </c>
      <c r="C59" s="2" t="s">
        <v>1184</v>
      </c>
    </row>
    <row r="60" spans="1:3">
      <c r="A60" s="2">
        <v>41</v>
      </c>
      <c r="B60" s="2" t="s">
        <v>786</v>
      </c>
      <c r="C60" s="2" t="s">
        <v>1186</v>
      </c>
    </row>
    <row r="61" spans="1:3">
      <c r="A61" s="2">
        <v>51</v>
      </c>
      <c r="B61" s="2" t="s">
        <v>786</v>
      </c>
      <c r="C61" s="2" t="s">
        <v>1188</v>
      </c>
    </row>
    <row r="62" spans="1:3">
      <c r="A62" s="2" t="s">
        <v>1276</v>
      </c>
      <c r="B62" s="2" t="s">
        <v>786</v>
      </c>
      <c r="C62" s="2" t="s">
        <v>1190</v>
      </c>
    </row>
    <row r="63" spans="1:3">
      <c r="A63" s="2" t="s">
        <v>1277</v>
      </c>
      <c r="B63" s="2" t="s">
        <v>786</v>
      </c>
      <c r="C63" s="2" t="s">
        <v>1192</v>
      </c>
    </row>
    <row r="64" spans="1:3">
      <c r="A64" s="2">
        <v>59</v>
      </c>
      <c r="B64" s="2" t="s">
        <v>786</v>
      </c>
      <c r="C64" s="2" t="s">
        <v>1194</v>
      </c>
    </row>
    <row r="65" spans="1:3">
      <c r="A65" s="2" t="s">
        <v>1251</v>
      </c>
      <c r="B65" s="2" t="s">
        <v>787</v>
      </c>
      <c r="C65" s="2" t="s">
        <v>1182</v>
      </c>
    </row>
    <row r="66" spans="1:3">
      <c r="A66" s="2" t="s">
        <v>1252</v>
      </c>
      <c r="B66" s="2" t="s">
        <v>787</v>
      </c>
      <c r="C66" s="2" t="s">
        <v>1184</v>
      </c>
    </row>
    <row r="67" spans="1:3">
      <c r="A67" s="2" t="s">
        <v>1253</v>
      </c>
      <c r="B67" s="2" t="s">
        <v>787</v>
      </c>
      <c r="C67" s="2" t="s">
        <v>1190</v>
      </c>
    </row>
    <row r="68" spans="1:3">
      <c r="A68" s="2" t="s">
        <v>1254</v>
      </c>
      <c r="B68" s="2" t="s">
        <v>787</v>
      </c>
      <c r="C68" s="2" t="s">
        <v>1192</v>
      </c>
    </row>
    <row r="69" spans="1:3">
      <c r="A69" s="2" t="s">
        <v>1255</v>
      </c>
      <c r="B69" s="2" t="s">
        <v>788</v>
      </c>
    </row>
    <row r="70" spans="1:3">
      <c r="A70" s="2" t="s">
        <v>1256</v>
      </c>
      <c r="B70" s="2" t="s">
        <v>789</v>
      </c>
    </row>
    <row r="71" spans="1:3">
      <c r="A71" s="2" t="s">
        <v>1316</v>
      </c>
      <c r="B71" s="2" t="s">
        <v>792</v>
      </c>
      <c r="C71" s="2" t="s">
        <v>1190</v>
      </c>
    </row>
    <row r="72" spans="1:3">
      <c r="A72" s="2" t="s">
        <v>1317</v>
      </c>
      <c r="B72" s="2" t="s">
        <v>792</v>
      </c>
      <c r="C72" s="2" t="s">
        <v>1318</v>
      </c>
    </row>
    <row r="73" spans="1:3">
      <c r="A73" s="2">
        <v>20</v>
      </c>
      <c r="B73" s="2" t="s">
        <v>793</v>
      </c>
      <c r="C73" s="2" t="s">
        <v>1321</v>
      </c>
    </row>
    <row r="74" spans="1:3">
      <c r="A74" s="2" t="s">
        <v>1108</v>
      </c>
      <c r="B74" s="2" t="s">
        <v>796</v>
      </c>
      <c r="C74" s="2" t="s">
        <v>1179</v>
      </c>
    </row>
    <row r="75" spans="1:3">
      <c r="A75" s="2" t="s">
        <v>1181</v>
      </c>
      <c r="B75" s="2" t="s">
        <v>796</v>
      </c>
      <c r="C75" s="2" t="s">
        <v>1182</v>
      </c>
    </row>
    <row r="76" spans="1:3">
      <c r="A76" s="2" t="s">
        <v>1183</v>
      </c>
      <c r="B76" s="2" t="s">
        <v>796</v>
      </c>
      <c r="C76" s="2" t="s">
        <v>1184</v>
      </c>
    </row>
    <row r="77" spans="1:3">
      <c r="A77" s="2" t="s">
        <v>1185</v>
      </c>
      <c r="B77" s="2" t="s">
        <v>796</v>
      </c>
      <c r="C77" s="2" t="s">
        <v>1186</v>
      </c>
    </row>
    <row r="78" spans="1:3">
      <c r="A78" s="2" t="s">
        <v>1187</v>
      </c>
      <c r="B78" s="2" t="s">
        <v>796</v>
      </c>
      <c r="C78" s="2" t="s">
        <v>1188</v>
      </c>
    </row>
    <row r="79" spans="1:3">
      <c r="A79" s="2" t="s">
        <v>1189</v>
      </c>
      <c r="B79" s="2" t="s">
        <v>796</v>
      </c>
      <c r="C79" s="2" t="s">
        <v>1190</v>
      </c>
    </row>
    <row r="80" spans="1:3">
      <c r="A80" s="2" t="s">
        <v>1191</v>
      </c>
      <c r="B80" s="2" t="s">
        <v>796</v>
      </c>
      <c r="C80" s="2" t="s">
        <v>1192</v>
      </c>
    </row>
    <row r="81" spans="1:3">
      <c r="A81" s="2" t="s">
        <v>1193</v>
      </c>
      <c r="B81" s="2" t="s">
        <v>796</v>
      </c>
      <c r="C81" s="2" t="s">
        <v>1194</v>
      </c>
    </row>
    <row r="82" spans="1:3">
      <c r="A82" s="2" t="s">
        <v>1109</v>
      </c>
      <c r="B82" s="2" t="s">
        <v>797</v>
      </c>
      <c r="C82" s="2" t="s">
        <v>1179</v>
      </c>
    </row>
    <row r="83" spans="1:3">
      <c r="A83" s="2" t="s">
        <v>1195</v>
      </c>
      <c r="B83" s="2" t="s">
        <v>797</v>
      </c>
      <c r="C83" s="2" t="s">
        <v>1182</v>
      </c>
    </row>
    <row r="84" spans="1:3">
      <c r="A84" s="2" t="s">
        <v>1196</v>
      </c>
      <c r="B84" s="2" t="s">
        <v>797</v>
      </c>
      <c r="C84" s="2" t="s">
        <v>1197</v>
      </c>
    </row>
    <row r="85" spans="1:3">
      <c r="A85" s="2" t="s">
        <v>1198</v>
      </c>
      <c r="B85" s="2" t="s">
        <v>797</v>
      </c>
      <c r="C85" s="2" t="s">
        <v>1190</v>
      </c>
    </row>
    <row r="86" spans="1:3">
      <c r="A86" s="2" t="s">
        <v>1199</v>
      </c>
      <c r="B86" s="2" t="s">
        <v>797</v>
      </c>
      <c r="C86" s="2" t="s">
        <v>1194</v>
      </c>
    </row>
    <row r="87" spans="1:3">
      <c r="A87" s="2" t="s">
        <v>1115</v>
      </c>
      <c r="B87" s="2" t="s">
        <v>798</v>
      </c>
      <c r="C87" s="2" t="s">
        <v>1179</v>
      </c>
    </row>
    <row r="88" spans="1:3">
      <c r="A88" s="2" t="s">
        <v>1200</v>
      </c>
      <c r="B88" s="2" t="s">
        <v>798</v>
      </c>
      <c r="C88" s="2" t="s">
        <v>1182</v>
      </c>
    </row>
    <row r="89" spans="1:3">
      <c r="A89" s="2" t="s">
        <v>1201</v>
      </c>
      <c r="B89" s="2" t="s">
        <v>798</v>
      </c>
      <c r="C89" s="2" t="s">
        <v>1184</v>
      </c>
    </row>
    <row r="90" spans="1:3">
      <c r="A90" s="2" t="s">
        <v>1202</v>
      </c>
      <c r="B90" s="2" t="s">
        <v>798</v>
      </c>
      <c r="C90" s="2" t="s">
        <v>1190</v>
      </c>
    </row>
    <row r="91" spans="1:3">
      <c r="A91" s="2" t="s">
        <v>1203</v>
      </c>
      <c r="B91" s="2" t="s">
        <v>798</v>
      </c>
      <c r="C91" s="2" t="s">
        <v>1192</v>
      </c>
    </row>
    <row r="92" spans="1:3">
      <c r="A92" s="2" t="s">
        <v>1293</v>
      </c>
      <c r="B92" s="2" t="s">
        <v>799</v>
      </c>
      <c r="C92" s="2" t="s">
        <v>1289</v>
      </c>
    </row>
    <row r="93" spans="1:3">
      <c r="A93" s="2">
        <v>46</v>
      </c>
      <c r="B93" s="2" t="s">
        <v>799</v>
      </c>
      <c r="C93" s="2" t="s">
        <v>1182</v>
      </c>
    </row>
    <row r="94" spans="1:3">
      <c r="A94" s="2">
        <v>56</v>
      </c>
      <c r="B94" s="2" t="s">
        <v>799</v>
      </c>
      <c r="C94" s="2" t="s">
        <v>1184</v>
      </c>
    </row>
    <row r="95" spans="1:3">
      <c r="A95" s="2" t="s">
        <v>1294</v>
      </c>
      <c r="B95" s="2" t="s">
        <v>799</v>
      </c>
      <c r="C95" s="2" t="s">
        <v>1190</v>
      </c>
    </row>
    <row r="96" spans="1:3">
      <c r="A96" s="2" t="s">
        <v>1295</v>
      </c>
      <c r="B96" s="2" t="s">
        <v>799</v>
      </c>
      <c r="C96" s="2" t="s">
        <v>1192</v>
      </c>
    </row>
    <row r="97" spans="1:3">
      <c r="A97" s="2" t="s">
        <v>1327</v>
      </c>
      <c r="B97" s="2" t="s">
        <v>800</v>
      </c>
    </row>
    <row r="98" spans="1:3">
      <c r="A98" s="2">
        <v>9</v>
      </c>
      <c r="B98" s="2" t="s">
        <v>801</v>
      </c>
      <c r="C98" s="2" t="s">
        <v>1179</v>
      </c>
    </row>
    <row r="99" spans="1:3">
      <c r="A99" s="2">
        <v>5</v>
      </c>
      <c r="B99" s="2" t="s">
        <v>801</v>
      </c>
      <c r="C99" s="2" t="s">
        <v>1182</v>
      </c>
    </row>
    <row r="100" spans="1:3">
      <c r="A100" s="2">
        <v>15</v>
      </c>
      <c r="B100" s="2" t="s">
        <v>801</v>
      </c>
      <c r="C100" s="2" t="s">
        <v>1184</v>
      </c>
    </row>
    <row r="101" spans="1:3">
      <c r="A101" s="2">
        <v>1</v>
      </c>
      <c r="B101" s="2" t="s">
        <v>801</v>
      </c>
      <c r="C101" s="2" t="s">
        <v>1186</v>
      </c>
    </row>
    <row r="102" spans="1:3">
      <c r="A102" s="2">
        <v>11</v>
      </c>
      <c r="B102" s="2" t="s">
        <v>801</v>
      </c>
      <c r="C102" s="2" t="s">
        <v>1188</v>
      </c>
    </row>
    <row r="103" spans="1:3">
      <c r="A103" s="2" t="s">
        <v>1273</v>
      </c>
      <c r="B103" s="2" t="s">
        <v>801</v>
      </c>
      <c r="C103" s="2" t="s">
        <v>1190</v>
      </c>
    </row>
    <row r="104" spans="1:3">
      <c r="A104" s="2" t="s">
        <v>1274</v>
      </c>
      <c r="B104" s="2" t="s">
        <v>801</v>
      </c>
      <c r="C104" s="2" t="s">
        <v>1192</v>
      </c>
    </row>
    <row r="105" spans="1:3">
      <c r="A105" s="2">
        <v>19</v>
      </c>
      <c r="B105" s="2" t="s">
        <v>801</v>
      </c>
      <c r="C105" s="2" t="s">
        <v>1194</v>
      </c>
    </row>
    <row r="106" spans="1:3">
      <c r="A106" s="2">
        <v>48</v>
      </c>
      <c r="B106" s="2" t="s">
        <v>802</v>
      </c>
      <c r="C106" s="2" t="s">
        <v>1210</v>
      </c>
    </row>
    <row r="107" spans="1:3">
      <c r="A107" s="2">
        <v>8</v>
      </c>
      <c r="B107" s="2" t="s">
        <v>803</v>
      </c>
      <c r="C107" s="2" t="s">
        <v>1211</v>
      </c>
    </row>
    <row r="108" spans="1:3">
      <c r="A108" s="2">
        <v>68</v>
      </c>
      <c r="B108" s="2" t="s">
        <v>804</v>
      </c>
      <c r="C108" s="2" t="s">
        <v>1212</v>
      </c>
    </row>
    <row r="109" spans="1:3">
      <c r="A109" s="2">
        <v>28</v>
      </c>
      <c r="B109" s="2" t="s">
        <v>805</v>
      </c>
      <c r="C109" s="2" t="s">
        <v>1213</v>
      </c>
    </row>
    <row r="110" spans="1:3">
      <c r="A110" s="2" t="s">
        <v>1297</v>
      </c>
      <c r="B110" s="2" t="s">
        <v>807</v>
      </c>
      <c r="C110" s="2" t="s">
        <v>1289</v>
      </c>
    </row>
    <row r="111" spans="1:3">
      <c r="A111" s="2">
        <v>26</v>
      </c>
      <c r="B111" s="2" t="s">
        <v>807</v>
      </c>
      <c r="C111" s="2" t="s">
        <v>1182</v>
      </c>
    </row>
    <row r="112" spans="1:3">
      <c r="A112" s="2">
        <v>36</v>
      </c>
      <c r="B112" s="2" t="s">
        <v>807</v>
      </c>
      <c r="C112" s="2" t="s">
        <v>1184</v>
      </c>
    </row>
    <row r="113" spans="1:3">
      <c r="A113" s="2" t="s">
        <v>1298</v>
      </c>
      <c r="B113" s="2" t="s">
        <v>807</v>
      </c>
      <c r="C113" s="2" t="s">
        <v>1190</v>
      </c>
    </row>
    <row r="114" spans="1:3">
      <c r="A114" s="2" t="s">
        <v>1299</v>
      </c>
      <c r="B114" s="2" t="s">
        <v>807</v>
      </c>
      <c r="C114" s="2" t="s">
        <v>1192</v>
      </c>
    </row>
    <row r="115" spans="1:3">
      <c r="A115" s="2" t="s">
        <v>1301</v>
      </c>
      <c r="B115" s="2" t="s">
        <v>808</v>
      </c>
      <c r="C115" s="2" t="s">
        <v>1289</v>
      </c>
    </row>
    <row r="116" spans="1:3">
      <c r="A116" s="2">
        <v>66</v>
      </c>
      <c r="B116" s="2" t="s">
        <v>808</v>
      </c>
      <c r="C116" s="2" t="s">
        <v>1182</v>
      </c>
    </row>
    <row r="117" spans="1:3">
      <c r="A117" s="2">
        <v>76</v>
      </c>
      <c r="B117" s="2" t="s">
        <v>808</v>
      </c>
      <c r="C117" s="2" t="s">
        <v>1184</v>
      </c>
    </row>
    <row r="118" spans="1:3">
      <c r="A118" s="2" t="s">
        <v>1302</v>
      </c>
      <c r="B118" s="2" t="s">
        <v>808</v>
      </c>
      <c r="C118" s="2" t="s">
        <v>1190</v>
      </c>
    </row>
    <row r="119" spans="1:3">
      <c r="A119" s="2" t="s">
        <v>1303</v>
      </c>
      <c r="B119" s="2" t="s">
        <v>808</v>
      </c>
      <c r="C119" s="2" t="s">
        <v>1192</v>
      </c>
    </row>
    <row r="120" spans="1:3">
      <c r="A120" s="2">
        <v>40</v>
      </c>
      <c r="B120" s="2" t="s">
        <v>810</v>
      </c>
      <c r="C120" s="2" t="s">
        <v>1323</v>
      </c>
    </row>
    <row r="121" spans="1:3">
      <c r="A121" s="2">
        <v>60</v>
      </c>
      <c r="B121" s="2" t="s">
        <v>811</v>
      </c>
      <c r="C121" s="2" t="s">
        <v>1324</v>
      </c>
    </row>
    <row r="122" spans="1:3">
      <c r="A122" s="2" t="s">
        <v>1218</v>
      </c>
      <c r="B122" s="2" t="s">
        <v>1125</v>
      </c>
      <c r="C122" s="2" t="s">
        <v>1179</v>
      </c>
    </row>
    <row r="123" spans="1:3">
      <c r="A123" s="2" t="s">
        <v>1219</v>
      </c>
      <c r="B123" s="2" t="s">
        <v>1125</v>
      </c>
      <c r="C123" s="2" t="s">
        <v>1182</v>
      </c>
    </row>
    <row r="124" spans="1:3">
      <c r="A124" s="2" t="s">
        <v>1220</v>
      </c>
      <c r="B124" s="2" t="s">
        <v>1125</v>
      </c>
      <c r="C124" s="2" t="s">
        <v>1184</v>
      </c>
    </row>
    <row r="125" spans="1:3">
      <c r="A125" s="2" t="s">
        <v>1221</v>
      </c>
      <c r="B125" s="2" t="s">
        <v>1125</v>
      </c>
      <c r="C125" s="2" t="s">
        <v>1186</v>
      </c>
    </row>
    <row r="126" spans="1:3">
      <c r="A126" s="2" t="s">
        <v>1222</v>
      </c>
      <c r="B126" s="2" t="s">
        <v>1125</v>
      </c>
      <c r="C126" s="2" t="s">
        <v>1188</v>
      </c>
    </row>
    <row r="127" spans="1:3">
      <c r="A127" s="2" t="s">
        <v>1223</v>
      </c>
      <c r="B127" s="2" t="s">
        <v>1125</v>
      </c>
      <c r="C127" s="2" t="s">
        <v>1190</v>
      </c>
    </row>
    <row r="128" spans="1:3">
      <c r="A128" s="2" t="s">
        <v>1224</v>
      </c>
      <c r="B128" s="2" t="s">
        <v>1125</v>
      </c>
      <c r="C128" s="2" t="s">
        <v>1192</v>
      </c>
    </row>
    <row r="129" spans="1:3">
      <c r="A129" s="2" t="s">
        <v>1225</v>
      </c>
      <c r="B129" s="2" t="s">
        <v>1125</v>
      </c>
      <c r="C129" s="2" t="s">
        <v>1194</v>
      </c>
    </row>
    <row r="130" spans="1:3">
      <c r="A130" s="2">
        <v>38</v>
      </c>
      <c r="B130" s="2" t="s">
        <v>814</v>
      </c>
      <c r="C130" s="2" t="s">
        <v>1263</v>
      </c>
    </row>
    <row r="131" spans="1:3">
      <c r="A131" s="2" t="s">
        <v>1264</v>
      </c>
      <c r="B131" s="2" t="s">
        <v>815</v>
      </c>
      <c r="C131" s="2" t="s">
        <v>1265</v>
      </c>
    </row>
    <row r="132" spans="1:3">
      <c r="A132" s="2">
        <v>78</v>
      </c>
      <c r="B132" s="2" t="s">
        <v>816</v>
      </c>
      <c r="C132" s="2" t="s">
        <v>1328</v>
      </c>
    </row>
    <row r="133" spans="1:3">
      <c r="A133" s="2">
        <v>85</v>
      </c>
      <c r="B133" s="2" t="s">
        <v>819</v>
      </c>
      <c r="C133" s="2" t="s">
        <v>1182</v>
      </c>
    </row>
    <row r="134" spans="1:3">
      <c r="A134" s="2">
        <v>95</v>
      </c>
      <c r="B134" s="2" t="s">
        <v>819</v>
      </c>
      <c r="C134" s="2" t="s">
        <v>1184</v>
      </c>
    </row>
    <row r="135" spans="1:3">
      <c r="A135" s="2">
        <v>81</v>
      </c>
      <c r="B135" s="2" t="s">
        <v>819</v>
      </c>
      <c r="C135" s="2" t="s">
        <v>1186</v>
      </c>
    </row>
    <row r="136" spans="1:3">
      <c r="A136" s="2">
        <v>91</v>
      </c>
      <c r="B136" s="2" t="s">
        <v>819</v>
      </c>
      <c r="C136" s="2" t="s">
        <v>1188</v>
      </c>
    </row>
    <row r="137" spans="1:3">
      <c r="A137" s="2" t="s">
        <v>1205</v>
      </c>
      <c r="B137" s="2" t="s">
        <v>819</v>
      </c>
      <c r="C137" s="2" t="s">
        <v>1190</v>
      </c>
    </row>
    <row r="138" spans="1:3">
      <c r="A138" s="2" t="s">
        <v>1206</v>
      </c>
      <c r="B138" s="2" t="s">
        <v>819</v>
      </c>
      <c r="C138" s="2" t="s">
        <v>1192</v>
      </c>
    </row>
    <row r="139" spans="1:3">
      <c r="A139" s="2">
        <v>99</v>
      </c>
      <c r="B139" s="2" t="s">
        <v>819</v>
      </c>
      <c r="C139" s="2" t="s">
        <v>1194</v>
      </c>
    </row>
    <row r="140" spans="1:3">
      <c r="A140" s="2">
        <v>86</v>
      </c>
      <c r="B140" s="2" t="s">
        <v>820</v>
      </c>
      <c r="C140" s="2" t="s">
        <v>1182</v>
      </c>
    </row>
    <row r="141" spans="1:3">
      <c r="A141" s="2">
        <v>96</v>
      </c>
      <c r="B141" s="2" t="s">
        <v>820</v>
      </c>
      <c r="C141" s="2" t="s">
        <v>1197</v>
      </c>
    </row>
    <row r="142" spans="1:3">
      <c r="A142" s="2" t="s">
        <v>1207</v>
      </c>
      <c r="B142" s="2" t="s">
        <v>820</v>
      </c>
      <c r="C142" s="2" t="s">
        <v>1190</v>
      </c>
    </row>
    <row r="143" spans="1:3">
      <c r="A143" s="2">
        <v>84</v>
      </c>
      <c r="B143" s="2" t="s">
        <v>821</v>
      </c>
      <c r="C143" s="2" t="s">
        <v>1182</v>
      </c>
    </row>
    <row r="144" spans="1:3">
      <c r="A144" s="2">
        <v>94</v>
      </c>
      <c r="B144" s="2" t="s">
        <v>821</v>
      </c>
      <c r="C144" s="2" t="s">
        <v>1184</v>
      </c>
    </row>
    <row r="145" spans="1:3">
      <c r="A145" s="2" t="s">
        <v>1208</v>
      </c>
      <c r="B145" s="2" t="s">
        <v>821</v>
      </c>
      <c r="C145" s="2" t="s">
        <v>1190</v>
      </c>
    </row>
    <row r="146" spans="1:3">
      <c r="A146" s="2" t="s">
        <v>1105</v>
      </c>
      <c r="B146" s="2" t="s">
        <v>824</v>
      </c>
      <c r="C146" s="2" t="s">
        <v>1116</v>
      </c>
    </row>
    <row r="147" spans="1:3">
      <c r="A147" s="2" t="s">
        <v>1110</v>
      </c>
      <c r="B147" s="2" t="s">
        <v>825</v>
      </c>
      <c r="C147" s="2" t="s">
        <v>1114</v>
      </c>
    </row>
    <row r="148" spans="1:3">
      <c r="A148" s="2" t="s">
        <v>1106</v>
      </c>
      <c r="B148" s="2" t="s">
        <v>826</v>
      </c>
      <c r="C148" s="2" t="s">
        <v>1117</v>
      </c>
    </row>
    <row r="149" spans="1:3">
      <c r="A149" s="2" t="s">
        <v>1111</v>
      </c>
      <c r="B149" s="2" t="s">
        <v>827</v>
      </c>
      <c r="C149" s="2" t="s">
        <v>1118</v>
      </c>
    </row>
    <row r="150" spans="1:3">
      <c r="A150" s="2" t="s">
        <v>1107</v>
      </c>
      <c r="B150" s="2" t="s">
        <v>828</v>
      </c>
      <c r="C150" s="2" t="s">
        <v>1114</v>
      </c>
    </row>
    <row r="151" spans="1:3">
      <c r="A151" s="2">
        <v>98</v>
      </c>
      <c r="B151" s="2" t="s">
        <v>829</v>
      </c>
      <c r="C151" s="2" t="s">
        <v>1114</v>
      </c>
    </row>
  </sheetData>
  <sortState ref="A1:K228">
    <sortCondition ref="B1:B228"/>
  </sortState>
  <phoneticPr fontId="5" type="noConversion"/>
  <printOptions horizontalCentered="1" verticalCentered="1"/>
  <pageMargins left="0.75000000000000011" right="0.75000000000000011" top="1" bottom="1" header="0.5" footer="0.5"/>
  <pageSetup paperSize="9" scale="31" orientation="portrait" horizontalDpi="4294967292" verticalDpi="4294967292"/>
  <headerFooter>
    <oddHeader>&amp;A</oddHeader>
    <oddFooter>Seite &amp;P von &amp;N</oddFoot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12</vt:i4>
      </vt:variant>
    </vt:vector>
  </HeadingPairs>
  <TitlesOfParts>
    <vt:vector size="12" baseType="lpstr">
      <vt:lpstr>6502 Mnemonics</vt:lpstr>
      <vt:lpstr>6502 OpCodes</vt:lpstr>
      <vt:lpstr>W65C02S</vt:lpstr>
      <vt:lpstr>"Sally"</vt:lpstr>
      <vt:lpstr>Instruction Chart</vt:lpstr>
      <vt:lpstr>MOS 6502 Instruction Set</vt:lpstr>
      <vt:lpstr>Atari Assembler</vt:lpstr>
      <vt:lpstr>AMAC</vt:lpstr>
      <vt:lpstr>AMAC sortiert</vt:lpstr>
      <vt:lpstr>MAC-65</vt:lpstr>
      <vt:lpstr>SynAssembler</vt:lpstr>
      <vt:lpstr>Pental-&gt;Dezimal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W65C02S</dc:title>
  <dc:creator>LINDA DEUTSCH</dc:creator>
  <cp:lastModifiedBy>Roland B. Wassenberg</cp:lastModifiedBy>
  <cp:lastPrinted>2017-09-15T17:19:45Z</cp:lastPrinted>
  <dcterms:created xsi:type="dcterms:W3CDTF">2017-09-10T22:23:10Z</dcterms:created>
  <dcterms:modified xsi:type="dcterms:W3CDTF">2017-09-17T19:27:51Z</dcterms:modified>
</cp:coreProperties>
</file>