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m\Desktop\UCT Mechatronics\First Semester\EEE4022S\Budget\"/>
    </mc:Choice>
  </mc:AlternateContent>
  <xr:revisionPtr revIDLastSave="0" documentId="8_{2552299F-7BBC-4C33-9DD8-C5DC2C04185A}" xr6:coauthVersionLast="41" xr6:coauthVersionMax="41" xr10:uidLastSave="{00000000-0000-0000-0000-000000000000}"/>
  <bookViews>
    <workbookView xWindow="-120" yWindow="-120" windowWidth="20730" windowHeight="11160" xr2:uid="{50F61261-1913-4547-BA8A-0F6BCE0D5234}"/>
  </bookViews>
  <sheets>
    <sheet name="Sheet1" sheetId="1" r:id="rId1"/>
  </sheets>
  <definedNames>
    <definedName name="Drop1">Sheet1!$A$53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4" i="1" l="1"/>
  <c r="F33" i="1"/>
  <c r="F32" i="1"/>
  <c r="F31" i="1"/>
  <c r="F30" i="1"/>
  <c r="F29" i="1"/>
  <c r="F28" i="1"/>
  <c r="F27" i="1"/>
  <c r="F22" i="1"/>
  <c r="F21" i="1"/>
  <c r="F16" i="1"/>
  <c r="F15" i="1"/>
  <c r="F9" i="1"/>
  <c r="F10" i="1"/>
  <c r="F8" i="1"/>
  <c r="F7" i="1"/>
  <c r="F4" i="1"/>
  <c r="F5" i="1"/>
  <c r="F6" i="1"/>
  <c r="F3" i="1"/>
  <c r="F11" i="1" s="1"/>
  <c r="C39" i="1" s="1"/>
  <c r="F35" i="1" l="1"/>
  <c r="F23" i="1"/>
  <c r="F17" i="1"/>
  <c r="D39" i="1" l="1"/>
</calcChain>
</file>

<file path=xl/sharedStrings.xml><?xml version="1.0" encoding="utf-8"?>
<sst xmlns="http://schemas.openxmlformats.org/spreadsheetml/2006/main" count="111" uniqueCount="40">
  <si>
    <t>Complete System</t>
  </si>
  <si>
    <t>Item No.</t>
  </si>
  <si>
    <t>Description</t>
  </si>
  <si>
    <t>Store</t>
  </si>
  <si>
    <t>Quantity</t>
  </si>
  <si>
    <t>Unit Cost</t>
  </si>
  <si>
    <t>Total Cost</t>
  </si>
  <si>
    <t>Purchase Link</t>
  </si>
  <si>
    <t>Alternative Link</t>
  </si>
  <si>
    <t>Datasheet Link</t>
  </si>
  <si>
    <t>ESP32-DevKitC</t>
  </si>
  <si>
    <t>Mouser</t>
  </si>
  <si>
    <t>https://www.mouser.co.za/ProductDetail/Espressif-Systems/ESP32-DevKitC?qs=sGAEpiMZZMve4%2FbfQkoj%252BGfWvZDd%252BrPwCf9bks%2FpTPM%3D</t>
  </si>
  <si>
    <t>https://www.amazon.com/Espressif-ESP32-ESP32-DEVKITC-ESP-WROOM-32-soldered/dp/B01N0SB08Q/ref=sr_1_2?keywords=ESP8266-DevKitC&amp;qid=1562181104&amp;s=gateway&amp;sr=8-2</t>
  </si>
  <si>
    <t>REYAX RYLR406 Lora Module 433MHz</t>
  </si>
  <si>
    <t>Amazon</t>
  </si>
  <si>
    <t>https://www.amazon.com/RYLR896-Module-SX1276-Antenna-Command/dp/B07NB3BK5H/ref=sr_1_1?keywords=reyax+lora+868&amp;qid=1562003906&amp;s=gateway&amp;sr=8-1</t>
  </si>
  <si>
    <t>Waterproof DS18B20 Digital Temperature Sensor for Arduino</t>
  </si>
  <si>
    <t>https://www.mouser.co.za/ProductDetail/DFRobot/DFR0198?qs=Zcin8yvlhnPOt9ZkO3roFQ%3D%3D</t>
  </si>
  <si>
    <t>https://www.dfrobot.com/product-689.html</t>
  </si>
  <si>
    <t>Gravity: Analog Turbidity Sensor For Arduino</t>
  </si>
  <si>
    <t>https://www.mouser.co.za/ProductDetail/DFRobot/SEN0189?qs=%2Fha2pyFadui8ek%2FnPOAm2rbTifdl780XL4fCHO5peY7MEMJkzQoibg%3D%3D</t>
  </si>
  <si>
    <t>https://www.dfrobot.com/product-1394.html</t>
  </si>
  <si>
    <t>Base Station</t>
  </si>
  <si>
    <t>Node 1</t>
  </si>
  <si>
    <t>Summary</t>
  </si>
  <si>
    <t>ZAR</t>
  </si>
  <si>
    <t>Over/Under (ZAR)</t>
  </si>
  <si>
    <t>Base Station + Node 1 with 2 sensors</t>
  </si>
  <si>
    <t>MT3608 DC-DC Boost Converter</t>
  </si>
  <si>
    <t>Mantech</t>
  </si>
  <si>
    <t xml:space="preserve">TP4056 Li-Ion Charging/Protection Board </t>
  </si>
  <si>
    <t>Communica</t>
  </si>
  <si>
    <t>Samsung Li-Ion Cell 3.7V 2500mAh</t>
  </si>
  <si>
    <t>LC18650 Battery holder</t>
  </si>
  <si>
    <t>https://www.communica.co.za/products/bsk-lithium-chargr-board-5v-1a</t>
  </si>
  <si>
    <t>https://www.communica.co.za/products/cmu-1xlc18650-batt-holder-w-pins</t>
  </si>
  <si>
    <t>https://www.mantech.co.za/ProductInfo.aspx?Item=15M1881</t>
  </si>
  <si>
    <t>https://www.mantech.co.za/ProductInfo.aspx?Item=15M0257-A</t>
  </si>
  <si>
    <t>Charger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</si>
</sst>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3" fillId="0" borderId="5" xfId="2" applyBorder="1"/>
    <xf numFmtId="0" fontId="3" fillId="0" borderId="0" xfId="2" applyBorder="1"/>
    <xf numFmtId="0" fontId="0" fillId="0" borderId="7" xfId="0" applyBorder="1"/>
    <xf numFmtId="0" fontId="0" fillId="0" borderId="0" xfId="0" applyFill="1" applyBorder="1"/>
    <xf numFmtId="0" fontId="0" fillId="0" borderId="5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Fill="1" applyBorder="1"/>
    <xf numFmtId="0" fontId="3" fillId="0" borderId="9" xfId="2" applyBorder="1"/>
    <xf numFmtId="0" fontId="0" fillId="0" borderId="12" xfId="0" applyBorder="1"/>
    <xf numFmtId="0" fontId="0" fillId="0" borderId="2" xfId="0" applyFill="1" applyBorder="1"/>
    <xf numFmtId="0" fontId="3" fillId="0" borderId="0" xfId="2"/>
    <xf numFmtId="0" fontId="0" fillId="0" borderId="11" xfId="0" applyBorder="1"/>
    <xf numFmtId="0" fontId="1" fillId="2" borderId="2" xfId="1" applyBorder="1"/>
    <xf numFmtId="0" fontId="0" fillId="0" borderId="13" xfId="0" applyBorder="1"/>
    <xf numFmtId="0" fontId="0" fillId="0" borderId="7" xfId="0" applyFill="1" applyBorder="1"/>
    <xf numFmtId="0" fontId="0" fillId="0" borderId="4" xfId="0" applyFill="1" applyBorder="1"/>
    <xf numFmtId="0" fontId="0" fillId="0" borderId="8" xfId="0" applyFill="1" applyBorder="1"/>
    <xf numFmtId="0" fontId="0" fillId="0" borderId="10" xfId="0" applyFill="1" applyBorder="1"/>
    <xf numFmtId="0" fontId="0" fillId="0" borderId="14" xfId="0" applyBorder="1"/>
    <xf numFmtId="0" fontId="0" fillId="0" borderId="15" xfId="0" applyBorder="1"/>
    <xf numFmtId="0" fontId="3" fillId="0" borderId="15" xfId="2" applyBorder="1"/>
    <xf numFmtId="0" fontId="3" fillId="0" borderId="12" xfId="2" applyBorder="1"/>
    <xf numFmtId="2" fontId="0" fillId="0" borderId="5" xfId="0" applyNumberFormat="1" applyBorder="1"/>
    <xf numFmtId="2" fontId="0" fillId="0" borderId="5" xfId="0" applyNumberFormat="1" applyFill="1" applyBorder="1"/>
    <xf numFmtId="2" fontId="0" fillId="0" borderId="9" xfId="0" applyNumberFormat="1" applyBorder="1"/>
    <xf numFmtId="2" fontId="0" fillId="0" borderId="0" xfId="0" applyNumberFormat="1" applyBorder="1"/>
    <xf numFmtId="2" fontId="0" fillId="0" borderId="0" xfId="0" applyNumberFormat="1" applyFill="1" applyBorder="1"/>
    <xf numFmtId="2" fontId="0" fillId="0" borderId="11" xfId="0" applyNumberFormat="1" applyFill="1" applyBorder="1"/>
    <xf numFmtId="2" fontId="2" fillId="0" borderId="9" xfId="0" applyNumberFormat="1" applyFont="1" applyBorder="1"/>
    <xf numFmtId="2" fontId="0" fillId="0" borderId="15" xfId="0" applyNumberFormat="1" applyBorder="1"/>
    <xf numFmtId="2" fontId="0" fillId="0" borderId="12" xfId="0" applyNumberFormat="1" applyBorder="1"/>
    <xf numFmtId="2" fontId="0" fillId="0" borderId="11" xfId="0" applyNumberFormat="1" applyBorder="1"/>
    <xf numFmtId="2" fontId="0" fillId="0" borderId="0" xfId="0" applyNumberFormat="1"/>
    <xf numFmtId="2" fontId="2" fillId="0" borderId="2" xfId="0" applyNumberFormat="1" applyFont="1" applyBorder="1"/>
    <xf numFmtId="2" fontId="2" fillId="0" borderId="2" xfId="0" applyNumberFormat="1" applyFont="1" applyFill="1" applyBorder="1"/>
    <xf numFmtId="2" fontId="0" fillId="0" borderId="2" xfId="0" applyNumberFormat="1" applyBorder="1"/>
    <xf numFmtId="0" fontId="2" fillId="0" borderId="0" xfId="0" applyFont="1" applyFill="1" applyBorder="1"/>
    <xf numFmtId="49" fontId="0" fillId="0" borderId="0" xfId="0" applyNumberFormat="1" applyFill="1" applyBorder="1"/>
    <xf numFmtId="0" fontId="0" fillId="0" borderId="0" xfId="0" applyFont="1" applyFill="1" applyBorder="1"/>
    <xf numFmtId="0" fontId="1" fillId="0" borderId="0" xfId="1" applyFill="1" applyBorder="1"/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mmunica.co.za/products/bsk-lithium-chargr-board-5v-1a" TargetMode="External"/><Relationship Id="rId13" Type="http://schemas.openxmlformats.org/officeDocument/2006/relationships/hyperlink" Target="https://www.amazon.com/RYLR896-Module-SX1276-Antenna-Command/dp/B07NB3BK5H/ref=sr_1_1?keywords=reyax+lora+868&amp;qid=1562003906&amp;s=gateway&amp;sr=8-1" TargetMode="External"/><Relationship Id="rId18" Type="http://schemas.openxmlformats.org/officeDocument/2006/relationships/hyperlink" Target="https://www.dfrobot.com/product-1394.html" TargetMode="External"/><Relationship Id="rId26" Type="http://schemas.openxmlformats.org/officeDocument/2006/relationships/hyperlink" Target="https://www.mantech.co.za/ProductInfo.aspx?Item=15M1881" TargetMode="External"/><Relationship Id="rId3" Type="http://schemas.openxmlformats.org/officeDocument/2006/relationships/hyperlink" Target="https://www.amazon.com/RYLR896-Module-SX1276-Antenna-Command/dp/B07NB3BK5H/ref=sr_1_1?keywords=reyax+lora+868&amp;qid=1562003906&amp;s=gateway&amp;sr=8-1" TargetMode="External"/><Relationship Id="rId21" Type="http://schemas.openxmlformats.org/officeDocument/2006/relationships/hyperlink" Target="https://www.mouser.co.za/ProductDetail/DFRobot/DFR0198?qs=Zcin8yvlhnPOt9ZkO3roFQ%3D%3D" TargetMode="External"/><Relationship Id="rId7" Type="http://schemas.openxmlformats.org/officeDocument/2006/relationships/hyperlink" Target="https://www.mouser.co.za/ProductDetail/Espressif-Systems/ESP32-DevKitC?qs=sGAEpiMZZMve4%2FbfQkoj%252BGfWvZDd%252BrPwCf9bks%2FpTPM%3D" TargetMode="External"/><Relationship Id="rId12" Type="http://schemas.openxmlformats.org/officeDocument/2006/relationships/hyperlink" Target="https://www.amazon.com/Espressif-ESP32-ESP32-DEVKITC-ESP-WROOM-32-soldered/dp/B01N0SB08Q/ref=sr_1_2?keywords=ESP8266-DevKitC&amp;qid=1562181104&amp;s=gateway&amp;sr=8-2" TargetMode="External"/><Relationship Id="rId17" Type="http://schemas.openxmlformats.org/officeDocument/2006/relationships/hyperlink" Target="https://www.amazon.com/Espressif-ESP32-ESP32-DEVKITC-ESP-WROOM-32-soldered/dp/B01N0SB08Q/ref=sr_1_2?keywords=ESP8266-DevKitC&amp;qid=1562181104&amp;s=gateway&amp;sr=8-2" TargetMode="External"/><Relationship Id="rId25" Type="http://schemas.openxmlformats.org/officeDocument/2006/relationships/hyperlink" Target="https://www.communica.co.za/products/cmu-1xlc18650-batt-holder-w-pins" TargetMode="External"/><Relationship Id="rId2" Type="http://schemas.openxmlformats.org/officeDocument/2006/relationships/hyperlink" Target="https://www.dfrobot.com/product-1394.html" TargetMode="External"/><Relationship Id="rId16" Type="http://schemas.openxmlformats.org/officeDocument/2006/relationships/hyperlink" Target="https://www.communica.co.za/products/cmu-1xlc18650-batt-holder-w-pins" TargetMode="External"/><Relationship Id="rId20" Type="http://schemas.openxmlformats.org/officeDocument/2006/relationships/hyperlink" Target="https://www.dfrobot.com/product-689.html" TargetMode="External"/><Relationship Id="rId1" Type="http://schemas.openxmlformats.org/officeDocument/2006/relationships/hyperlink" Target="https://www.amazon.com/Espressif-ESP32-ESP32-DEVKITC-ESP-WROOM-32-soldered/dp/B01N0SB08Q/ref=sr_1_2?keywords=ESP8266-DevKitC&amp;qid=1562181104&amp;s=gateway&amp;sr=8-2" TargetMode="External"/><Relationship Id="rId6" Type="http://schemas.openxmlformats.org/officeDocument/2006/relationships/hyperlink" Target="https://www.mouser.co.za/ProductDetail/DFRobot/SEN0189?qs=%2Fha2pyFadui8ek%2FnPOAm2rbTifdl780XL4fCHO5peY7MEMJkzQoibg%3D%3D" TargetMode="External"/><Relationship Id="rId11" Type="http://schemas.openxmlformats.org/officeDocument/2006/relationships/hyperlink" Target="https://www.mantech.co.za/ProductInfo.aspx?Item=15M0257-A" TargetMode="External"/><Relationship Id="rId24" Type="http://schemas.openxmlformats.org/officeDocument/2006/relationships/hyperlink" Target="https://www.communica.co.za/products/bsk-lithium-chargr-board-5v-1a" TargetMode="External"/><Relationship Id="rId5" Type="http://schemas.openxmlformats.org/officeDocument/2006/relationships/hyperlink" Target="https://www.mouser.co.za/ProductDetail/DFRobot/DFR0198?qs=Zcin8yvlhnPOt9ZkO3roFQ%3D%3D" TargetMode="External"/><Relationship Id="rId15" Type="http://schemas.openxmlformats.org/officeDocument/2006/relationships/hyperlink" Target="https://www.communica.co.za/products/bsk-lithium-chargr-board-5v-1a" TargetMode="External"/><Relationship Id="rId23" Type="http://schemas.openxmlformats.org/officeDocument/2006/relationships/hyperlink" Target="https://www.mouser.co.za/ProductDetail/Espressif-Systems/ESP32-DevKitC?qs=sGAEpiMZZMve4%2FbfQkoj%252BGfWvZDd%252BrPwCf9bks%2FpTPM%3D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www.mantech.co.za/ProductInfo.aspx?Item=15M1881" TargetMode="External"/><Relationship Id="rId19" Type="http://schemas.openxmlformats.org/officeDocument/2006/relationships/hyperlink" Target="https://www.amazon.com/RYLR896-Module-SX1276-Antenna-Command/dp/B07NB3BK5H/ref=sr_1_1?keywords=reyax+lora+868&amp;qid=1562003906&amp;s=gateway&amp;sr=8-1" TargetMode="External"/><Relationship Id="rId4" Type="http://schemas.openxmlformats.org/officeDocument/2006/relationships/hyperlink" Target="https://www.dfrobot.com/product-689.html" TargetMode="External"/><Relationship Id="rId9" Type="http://schemas.openxmlformats.org/officeDocument/2006/relationships/hyperlink" Target="https://www.communica.co.za/products/cmu-1xlc18650-batt-holder-w-pins" TargetMode="External"/><Relationship Id="rId14" Type="http://schemas.openxmlformats.org/officeDocument/2006/relationships/hyperlink" Target="https://www.mouser.co.za/ProductDetail/Espressif-Systems/ESP32-DevKitC?qs=sGAEpiMZZMve4%2FbfQkoj%252BGfWvZDd%252BrPwCf9bks%2FpTPM%3D" TargetMode="External"/><Relationship Id="rId22" Type="http://schemas.openxmlformats.org/officeDocument/2006/relationships/hyperlink" Target="https://www.mouser.co.za/ProductDetail/DFRobot/SEN0189?qs=%2Fha2pyFadui8ek%2FnPOAm2rbTifdl780XL4fCHO5peY7MEMJkzQoibg%3D%3D" TargetMode="External"/><Relationship Id="rId27" Type="http://schemas.openxmlformats.org/officeDocument/2006/relationships/hyperlink" Target="https://www.mantech.co.za/ProductInfo.aspx?Item=15M0257-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A1CEE-224D-4ACB-8142-CF0D6D462A51}">
  <dimension ref="A1:I61"/>
  <sheetViews>
    <sheetView tabSelected="1" workbookViewId="0">
      <selection activeCell="G41" sqref="G41"/>
    </sheetView>
  </sheetViews>
  <sheetFormatPr defaultRowHeight="15" x14ac:dyDescent="0.25"/>
  <cols>
    <col min="1" max="1" width="16.7109375" customWidth="1"/>
    <col min="2" max="2" width="18.28515625" customWidth="1"/>
    <col min="3" max="3" width="10.28515625" customWidth="1"/>
    <col min="5" max="6" width="9.5703125" bestFit="1" customWidth="1"/>
    <col min="7" max="7" width="20.85546875" customWidth="1"/>
    <col min="8" max="8" width="19.140625" customWidth="1"/>
    <col min="9" max="9" width="14.7109375" customWidth="1"/>
  </cols>
  <sheetData>
    <row r="1" spans="1:9" x14ac:dyDescent="0.25">
      <c r="A1" s="1" t="s">
        <v>0</v>
      </c>
    </row>
    <row r="2" spans="1:9" x14ac:dyDescent="0.25">
      <c r="A2" s="2" t="s">
        <v>1</v>
      </c>
      <c r="B2" s="3" t="s">
        <v>2</v>
      </c>
      <c r="C2" s="25" t="s">
        <v>3</v>
      </c>
      <c r="D2" s="4" t="s">
        <v>4</v>
      </c>
      <c r="E2" s="3" t="s">
        <v>5</v>
      </c>
      <c r="F2" s="4" t="s">
        <v>6</v>
      </c>
      <c r="G2" s="3" t="s">
        <v>7</v>
      </c>
      <c r="H2" s="5" t="s">
        <v>8</v>
      </c>
      <c r="I2" s="3" t="s">
        <v>9</v>
      </c>
    </row>
    <row r="3" spans="1:9" x14ac:dyDescent="0.25">
      <c r="A3" s="6">
        <v>1</v>
      </c>
      <c r="B3" s="7" t="s">
        <v>10</v>
      </c>
      <c r="C3" s="8" t="s">
        <v>11</v>
      </c>
      <c r="D3" s="9">
        <v>2</v>
      </c>
      <c r="E3" s="34">
        <v>142.16639999999998</v>
      </c>
      <c r="F3" s="37">
        <f>D3*E3</f>
        <v>284.33279999999996</v>
      </c>
      <c r="G3" s="10" t="s">
        <v>12</v>
      </c>
      <c r="H3" s="11" t="s">
        <v>13</v>
      </c>
      <c r="I3" s="7"/>
    </row>
    <row r="4" spans="1:9" x14ac:dyDescent="0.25">
      <c r="A4" s="6">
        <v>2</v>
      </c>
      <c r="B4" s="7" t="s">
        <v>14</v>
      </c>
      <c r="C4" s="12" t="s">
        <v>15</v>
      </c>
      <c r="D4" s="9">
        <v>2</v>
      </c>
      <c r="E4" s="34">
        <v>276.12</v>
      </c>
      <c r="F4" s="37">
        <f t="shared" ref="F4:F10" si="0">D4*E4</f>
        <v>552.24</v>
      </c>
      <c r="G4" s="10" t="s">
        <v>16</v>
      </c>
      <c r="H4" s="9"/>
      <c r="I4" s="7"/>
    </row>
    <row r="5" spans="1:9" x14ac:dyDescent="0.25">
      <c r="A5" s="6">
        <v>3</v>
      </c>
      <c r="B5" s="7" t="s">
        <v>17</v>
      </c>
      <c r="C5" s="12" t="s">
        <v>11</v>
      </c>
      <c r="D5" s="13">
        <v>1</v>
      </c>
      <c r="E5" s="34">
        <v>97.704000000000008</v>
      </c>
      <c r="F5" s="37">
        <f t="shared" si="0"/>
        <v>97.704000000000008</v>
      </c>
      <c r="G5" s="10" t="s">
        <v>18</v>
      </c>
      <c r="H5" s="11" t="s">
        <v>19</v>
      </c>
      <c r="I5" s="7"/>
    </row>
    <row r="6" spans="1:9" x14ac:dyDescent="0.25">
      <c r="A6" s="6">
        <v>4</v>
      </c>
      <c r="B6" s="7" t="s">
        <v>20</v>
      </c>
      <c r="C6" s="12" t="s">
        <v>11</v>
      </c>
      <c r="D6" s="13">
        <v>1</v>
      </c>
      <c r="E6" s="34">
        <v>140.184</v>
      </c>
      <c r="F6" s="37">
        <f t="shared" si="0"/>
        <v>140.184</v>
      </c>
      <c r="G6" s="10" t="s">
        <v>21</v>
      </c>
      <c r="H6" s="11" t="s">
        <v>22</v>
      </c>
      <c r="I6" s="7"/>
    </row>
    <row r="7" spans="1:9" x14ac:dyDescent="0.25">
      <c r="A7" s="27">
        <v>5</v>
      </c>
      <c r="B7" s="14" t="s">
        <v>29</v>
      </c>
      <c r="C7" s="26" t="s">
        <v>30</v>
      </c>
      <c r="D7" s="13">
        <v>1</v>
      </c>
      <c r="E7" s="34">
        <v>42.84</v>
      </c>
      <c r="F7" s="38">
        <f t="shared" si="0"/>
        <v>42.84</v>
      </c>
      <c r="G7" s="10" t="s">
        <v>38</v>
      </c>
      <c r="H7" s="9"/>
      <c r="I7" s="7"/>
    </row>
    <row r="8" spans="1:9" x14ac:dyDescent="0.25">
      <c r="A8" s="27">
        <v>6</v>
      </c>
      <c r="B8" s="14" t="s">
        <v>31</v>
      </c>
      <c r="C8" s="26" t="s">
        <v>32</v>
      </c>
      <c r="D8" s="13">
        <v>2</v>
      </c>
      <c r="E8" s="35">
        <v>21</v>
      </c>
      <c r="F8" s="38">
        <f t="shared" si="0"/>
        <v>42</v>
      </c>
      <c r="G8" s="10" t="s">
        <v>35</v>
      </c>
      <c r="H8" s="9"/>
      <c r="I8" s="7"/>
    </row>
    <row r="9" spans="1:9" x14ac:dyDescent="0.25">
      <c r="A9" s="27">
        <v>7</v>
      </c>
      <c r="B9" s="14" t="s">
        <v>33</v>
      </c>
      <c r="C9" s="26" t="s">
        <v>30</v>
      </c>
      <c r="D9" s="13">
        <v>1</v>
      </c>
      <c r="E9" s="34">
        <v>115.83</v>
      </c>
      <c r="F9" s="38">
        <f t="shared" si="0"/>
        <v>115.83</v>
      </c>
      <c r="G9" s="10" t="s">
        <v>37</v>
      </c>
      <c r="H9" s="9"/>
      <c r="I9" s="7"/>
    </row>
    <row r="10" spans="1:9" x14ac:dyDescent="0.25">
      <c r="A10" s="28">
        <v>8</v>
      </c>
      <c r="B10" s="16" t="s">
        <v>34</v>
      </c>
      <c r="C10" s="29" t="s">
        <v>32</v>
      </c>
      <c r="D10" s="18">
        <v>2</v>
      </c>
      <c r="E10" s="36">
        <v>17.25</v>
      </c>
      <c r="F10" s="39">
        <f t="shared" si="0"/>
        <v>34.5</v>
      </c>
      <c r="G10" s="19" t="s">
        <v>36</v>
      </c>
      <c r="H10" s="23"/>
      <c r="I10" s="16"/>
    </row>
    <row r="11" spans="1:9" x14ac:dyDescent="0.25">
      <c r="F11" s="40">
        <f>SUM(F3:F10)</f>
        <v>1309.6307999999997</v>
      </c>
      <c r="H11" s="9"/>
    </row>
    <row r="13" spans="1:9" x14ac:dyDescent="0.25">
      <c r="A13" s="1" t="s">
        <v>23</v>
      </c>
    </row>
    <row r="14" spans="1:9" x14ac:dyDescent="0.25">
      <c r="A14" s="2" t="s">
        <v>1</v>
      </c>
      <c r="B14" s="3" t="s">
        <v>2</v>
      </c>
      <c r="C14" s="4" t="s">
        <v>3</v>
      </c>
      <c r="D14" s="3" t="s">
        <v>4</v>
      </c>
      <c r="E14" s="4" t="s">
        <v>5</v>
      </c>
      <c r="F14" s="3" t="s">
        <v>6</v>
      </c>
      <c r="G14" s="4" t="s">
        <v>7</v>
      </c>
      <c r="H14" s="21" t="s">
        <v>8</v>
      </c>
      <c r="I14" s="3" t="s">
        <v>9</v>
      </c>
    </row>
    <row r="15" spans="1:9" x14ac:dyDescent="0.25">
      <c r="A15" s="30">
        <v>1</v>
      </c>
      <c r="B15" s="31" t="s">
        <v>10</v>
      </c>
      <c r="C15" s="8" t="s">
        <v>11</v>
      </c>
      <c r="D15" s="20">
        <v>1</v>
      </c>
      <c r="E15" s="41">
        <v>142.16639999999998</v>
      </c>
      <c r="F15" s="42">
        <f>D15*E15</f>
        <v>142.16639999999998</v>
      </c>
      <c r="G15" s="32" t="s">
        <v>12</v>
      </c>
      <c r="H15" s="33" t="s">
        <v>13</v>
      </c>
      <c r="I15" s="31"/>
    </row>
    <row r="16" spans="1:9" x14ac:dyDescent="0.25">
      <c r="A16" s="15">
        <v>2</v>
      </c>
      <c r="B16" s="16" t="s">
        <v>14</v>
      </c>
      <c r="C16" s="17" t="s">
        <v>15</v>
      </c>
      <c r="D16" s="23">
        <v>1</v>
      </c>
      <c r="E16" s="36">
        <v>276.12</v>
      </c>
      <c r="F16" s="43">
        <f t="shared" ref="F16" si="1">D16*E16</f>
        <v>276.12</v>
      </c>
      <c r="G16" s="19" t="s">
        <v>16</v>
      </c>
      <c r="H16" s="23"/>
      <c r="I16" s="16"/>
    </row>
    <row r="17" spans="1:9" x14ac:dyDescent="0.25">
      <c r="E17" s="44"/>
      <c r="F17" s="40">
        <f>SUM(F15:F16)</f>
        <v>418.28639999999996</v>
      </c>
      <c r="H17" s="22"/>
    </row>
    <row r="18" spans="1:9" x14ac:dyDescent="0.25">
      <c r="H18" s="22"/>
    </row>
    <row r="19" spans="1:9" x14ac:dyDescent="0.25">
      <c r="A19" s="1" t="s">
        <v>39</v>
      </c>
    </row>
    <row r="20" spans="1:9" x14ac:dyDescent="0.25">
      <c r="A20" s="2" t="s">
        <v>1</v>
      </c>
      <c r="B20" s="3" t="s">
        <v>2</v>
      </c>
      <c r="C20" s="25" t="s">
        <v>3</v>
      </c>
      <c r="D20" s="4" t="s">
        <v>4</v>
      </c>
      <c r="E20" s="3" t="s">
        <v>5</v>
      </c>
      <c r="F20" s="4" t="s">
        <v>6</v>
      </c>
      <c r="G20" s="3" t="s">
        <v>7</v>
      </c>
      <c r="H20" s="5" t="s">
        <v>8</v>
      </c>
      <c r="I20" s="3" t="s">
        <v>9</v>
      </c>
    </row>
    <row r="21" spans="1:9" x14ac:dyDescent="0.25">
      <c r="A21" s="27">
        <v>6</v>
      </c>
      <c r="B21" s="14" t="s">
        <v>31</v>
      </c>
      <c r="C21" s="26" t="s">
        <v>32</v>
      </c>
      <c r="D21" s="13">
        <v>1</v>
      </c>
      <c r="E21" s="35">
        <v>21</v>
      </c>
      <c r="F21" s="38">
        <f t="shared" ref="F21" si="2">D21*E21</f>
        <v>21</v>
      </c>
      <c r="G21" s="10" t="s">
        <v>35</v>
      </c>
      <c r="H21" s="9"/>
      <c r="I21" s="7"/>
    </row>
    <row r="22" spans="1:9" x14ac:dyDescent="0.25">
      <c r="A22" s="28">
        <v>8</v>
      </c>
      <c r="B22" s="16" t="s">
        <v>34</v>
      </c>
      <c r="C22" s="29" t="s">
        <v>32</v>
      </c>
      <c r="D22" s="18">
        <v>1</v>
      </c>
      <c r="E22" s="36">
        <v>17.25</v>
      </c>
      <c r="F22" s="39">
        <f>D22*E22</f>
        <v>17.25</v>
      </c>
      <c r="G22" s="19" t="s">
        <v>36</v>
      </c>
      <c r="H22" s="23"/>
      <c r="I22" s="16"/>
    </row>
    <row r="23" spans="1:9" x14ac:dyDescent="0.25">
      <c r="E23" s="44"/>
      <c r="F23" s="45">
        <f>SUM(F21:F22)</f>
        <v>38.25</v>
      </c>
    </row>
    <row r="25" spans="1:9" x14ac:dyDescent="0.25">
      <c r="A25" s="1" t="s">
        <v>24</v>
      </c>
      <c r="F25" s="9"/>
    </row>
    <row r="26" spans="1:9" x14ac:dyDescent="0.25">
      <c r="A26" s="2" t="s">
        <v>1</v>
      </c>
      <c r="B26" s="3" t="s">
        <v>2</v>
      </c>
      <c r="C26" s="4" t="s">
        <v>3</v>
      </c>
      <c r="D26" s="3" t="s">
        <v>4</v>
      </c>
      <c r="E26" s="4" t="s">
        <v>5</v>
      </c>
      <c r="F26" s="3" t="s">
        <v>6</v>
      </c>
      <c r="G26" s="4" t="s">
        <v>7</v>
      </c>
      <c r="H26" s="21" t="s">
        <v>8</v>
      </c>
      <c r="I26" s="3" t="s">
        <v>9</v>
      </c>
    </row>
    <row r="27" spans="1:9" x14ac:dyDescent="0.25">
      <c r="A27" s="6">
        <v>1</v>
      </c>
      <c r="B27" s="7" t="s">
        <v>10</v>
      </c>
      <c r="C27" s="8" t="s">
        <v>11</v>
      </c>
      <c r="D27" s="9">
        <v>1</v>
      </c>
      <c r="E27" s="34">
        <v>142.16639999999998</v>
      </c>
      <c r="F27" s="37">
        <f>D27*E27</f>
        <v>142.16639999999998</v>
      </c>
      <c r="G27" s="10" t="s">
        <v>12</v>
      </c>
      <c r="H27" s="11" t="s">
        <v>13</v>
      </c>
      <c r="I27" s="7"/>
    </row>
    <row r="28" spans="1:9" x14ac:dyDescent="0.25">
      <c r="A28" s="6">
        <v>2</v>
      </c>
      <c r="B28" s="7" t="s">
        <v>14</v>
      </c>
      <c r="C28" s="12" t="s">
        <v>15</v>
      </c>
      <c r="D28" s="9">
        <v>1</v>
      </c>
      <c r="E28" s="34">
        <v>276.12</v>
      </c>
      <c r="F28" s="37">
        <f t="shared" ref="F28:F34" si="3">D28*E28</f>
        <v>276.12</v>
      </c>
      <c r="G28" s="10" t="s">
        <v>16</v>
      </c>
      <c r="H28" s="9"/>
      <c r="I28" s="7"/>
    </row>
    <row r="29" spans="1:9" x14ac:dyDescent="0.25">
      <c r="A29" s="6">
        <v>3</v>
      </c>
      <c r="B29" s="7" t="s">
        <v>17</v>
      </c>
      <c r="C29" s="12" t="s">
        <v>11</v>
      </c>
      <c r="D29" s="13">
        <v>1</v>
      </c>
      <c r="E29" s="34">
        <v>97.704000000000008</v>
      </c>
      <c r="F29" s="37">
        <f t="shared" si="3"/>
        <v>97.704000000000008</v>
      </c>
      <c r="G29" s="10" t="s">
        <v>18</v>
      </c>
      <c r="H29" s="11" t="s">
        <v>19</v>
      </c>
      <c r="I29" s="7"/>
    </row>
    <row r="30" spans="1:9" x14ac:dyDescent="0.25">
      <c r="A30" s="6">
        <v>4</v>
      </c>
      <c r="B30" s="7" t="s">
        <v>20</v>
      </c>
      <c r="C30" s="12" t="s">
        <v>11</v>
      </c>
      <c r="D30" s="13">
        <v>1</v>
      </c>
      <c r="E30" s="34">
        <v>140.184</v>
      </c>
      <c r="F30" s="37">
        <f t="shared" si="3"/>
        <v>140.184</v>
      </c>
      <c r="G30" s="10" t="s">
        <v>21</v>
      </c>
      <c r="H30" s="11" t="s">
        <v>22</v>
      </c>
      <c r="I30" s="7"/>
    </row>
    <row r="31" spans="1:9" x14ac:dyDescent="0.25">
      <c r="A31" s="27">
        <v>5</v>
      </c>
      <c r="B31" s="14" t="s">
        <v>29</v>
      </c>
      <c r="C31" s="26" t="s">
        <v>30</v>
      </c>
      <c r="D31" s="13">
        <v>1</v>
      </c>
      <c r="E31" s="34">
        <v>42.84</v>
      </c>
      <c r="F31" s="38">
        <f t="shared" si="3"/>
        <v>42.84</v>
      </c>
      <c r="G31" s="10" t="s">
        <v>38</v>
      </c>
      <c r="H31" s="9"/>
      <c r="I31" s="7"/>
    </row>
    <row r="32" spans="1:9" x14ac:dyDescent="0.25">
      <c r="A32" s="27">
        <v>6</v>
      </c>
      <c r="B32" s="14" t="s">
        <v>31</v>
      </c>
      <c r="C32" s="26" t="s">
        <v>32</v>
      </c>
      <c r="D32" s="13">
        <v>1</v>
      </c>
      <c r="E32" s="35">
        <v>21</v>
      </c>
      <c r="F32" s="38">
        <f t="shared" si="3"/>
        <v>21</v>
      </c>
      <c r="G32" s="10" t="s">
        <v>35</v>
      </c>
      <c r="H32" s="9"/>
      <c r="I32" s="7"/>
    </row>
    <row r="33" spans="1:9" x14ac:dyDescent="0.25">
      <c r="A33" s="27">
        <v>7</v>
      </c>
      <c r="B33" s="14" t="s">
        <v>33</v>
      </c>
      <c r="C33" s="26" t="s">
        <v>30</v>
      </c>
      <c r="D33" s="13">
        <v>1</v>
      </c>
      <c r="E33" s="34">
        <v>115.83</v>
      </c>
      <c r="F33" s="38">
        <f t="shared" si="3"/>
        <v>115.83</v>
      </c>
      <c r="G33" s="10" t="s">
        <v>37</v>
      </c>
      <c r="H33" s="9"/>
      <c r="I33" s="7"/>
    </row>
    <row r="34" spans="1:9" x14ac:dyDescent="0.25">
      <c r="A34" s="28">
        <v>8</v>
      </c>
      <c r="B34" s="16" t="s">
        <v>34</v>
      </c>
      <c r="C34" s="29" t="s">
        <v>32</v>
      </c>
      <c r="D34" s="18">
        <v>1</v>
      </c>
      <c r="E34" s="36">
        <v>17.25</v>
      </c>
      <c r="F34" s="39">
        <f t="shared" si="3"/>
        <v>17.25</v>
      </c>
      <c r="G34" s="19" t="s">
        <v>36</v>
      </c>
      <c r="H34" s="23"/>
      <c r="I34" s="16"/>
    </row>
    <row r="35" spans="1:9" x14ac:dyDescent="0.25">
      <c r="E35" s="44"/>
      <c r="F35" s="46">
        <f>SUM(F27:F34)</f>
        <v>853.09439999999995</v>
      </c>
    </row>
    <row r="38" spans="1:9" x14ac:dyDescent="0.25">
      <c r="A38" s="1" t="s">
        <v>25</v>
      </c>
      <c r="B38" s="1"/>
      <c r="C38" s="1" t="s">
        <v>26</v>
      </c>
      <c r="D38" s="1" t="s">
        <v>27</v>
      </c>
      <c r="E38" s="9"/>
      <c r="G38" s="9"/>
      <c r="H38" s="9"/>
      <c r="I38" s="9"/>
    </row>
    <row r="39" spans="1:9" x14ac:dyDescent="0.25">
      <c r="A39" s="3" t="s">
        <v>28</v>
      </c>
      <c r="B39" s="3"/>
      <c r="C39" s="47">
        <f>F11</f>
        <v>1309.6307999999997</v>
      </c>
      <c r="D39" s="24">
        <f>C39-1500</f>
        <v>-190.36920000000032</v>
      </c>
    </row>
    <row r="41" spans="1:9" x14ac:dyDescent="0.25">
      <c r="A41" s="9"/>
      <c r="B41" s="9"/>
      <c r="C41" s="9"/>
      <c r="D41" s="9"/>
      <c r="E41" s="9"/>
      <c r="F41" s="9"/>
      <c r="G41" s="9"/>
      <c r="H41" s="22"/>
      <c r="I41" s="9"/>
    </row>
    <row r="42" spans="1:9" x14ac:dyDescent="0.25">
      <c r="F42" s="1"/>
      <c r="G42" s="1"/>
      <c r="I42" s="9"/>
    </row>
    <row r="43" spans="1:9" x14ac:dyDescent="0.25">
      <c r="I43" s="9"/>
    </row>
    <row r="44" spans="1:9" x14ac:dyDescent="0.25">
      <c r="G44" s="22"/>
      <c r="I44" s="11"/>
    </row>
    <row r="45" spans="1:9" x14ac:dyDescent="0.25">
      <c r="A45" s="48"/>
      <c r="B45" s="13"/>
      <c r="C45" s="13"/>
      <c r="D45" s="13"/>
      <c r="E45" s="13"/>
      <c r="F45" s="13"/>
      <c r="G45" s="13"/>
      <c r="H45" s="13"/>
      <c r="I45" s="13"/>
    </row>
    <row r="46" spans="1:9" x14ac:dyDescent="0.25">
      <c r="A46" s="13"/>
      <c r="B46" s="13"/>
      <c r="C46" s="13"/>
      <c r="D46" s="13"/>
      <c r="E46" s="13"/>
      <c r="F46" s="13"/>
      <c r="G46" s="13"/>
      <c r="H46" s="13"/>
      <c r="I46" s="13"/>
    </row>
    <row r="47" spans="1:9" x14ac:dyDescent="0.25">
      <c r="A47" s="13"/>
      <c r="B47" s="13"/>
      <c r="C47" s="13"/>
      <c r="D47" s="13"/>
      <c r="E47" s="13"/>
      <c r="F47" s="13"/>
      <c r="G47" s="13"/>
      <c r="H47" s="13"/>
      <c r="I47" s="13"/>
    </row>
    <row r="48" spans="1:9" x14ac:dyDescent="0.25">
      <c r="A48" s="13"/>
      <c r="B48" s="13"/>
      <c r="C48" s="13"/>
      <c r="D48" s="13"/>
      <c r="E48" s="13"/>
      <c r="F48" s="13"/>
      <c r="G48" s="13"/>
      <c r="H48" s="13"/>
      <c r="I48" s="13"/>
    </row>
    <row r="49" spans="1:9" x14ac:dyDescent="0.25">
      <c r="A49" s="13"/>
      <c r="B49" s="13"/>
      <c r="C49" s="13"/>
      <c r="D49" s="13"/>
      <c r="E49" s="13"/>
      <c r="F49" s="13"/>
      <c r="G49" s="13"/>
      <c r="H49" s="13"/>
      <c r="I49" s="13"/>
    </row>
    <row r="50" spans="1:9" x14ac:dyDescent="0.25">
      <c r="A50" s="48"/>
      <c r="B50" s="13"/>
      <c r="C50" s="48"/>
      <c r="D50" s="48"/>
      <c r="E50" s="48"/>
      <c r="F50" s="48"/>
      <c r="G50" s="13"/>
      <c r="H50" s="48"/>
      <c r="I50" s="48"/>
    </row>
    <row r="51" spans="1:9" x14ac:dyDescent="0.25">
      <c r="A51" s="13"/>
      <c r="B51" s="13"/>
      <c r="C51" s="13"/>
      <c r="D51" s="13"/>
      <c r="E51" s="13"/>
      <c r="F51" s="13"/>
      <c r="G51" s="13"/>
      <c r="H51" s="49"/>
      <c r="I51" s="13"/>
    </row>
    <row r="52" spans="1:9" x14ac:dyDescent="0.25">
      <c r="A52" s="13"/>
      <c r="B52" s="50"/>
      <c r="C52" s="13"/>
      <c r="D52" s="13"/>
      <c r="E52" s="13"/>
      <c r="F52" s="13"/>
      <c r="G52" s="13"/>
      <c r="H52" s="49"/>
      <c r="I52" s="13"/>
    </row>
    <row r="53" spans="1:9" x14ac:dyDescent="0.25">
      <c r="A53" s="50"/>
      <c r="B53" s="13"/>
      <c r="C53" s="13"/>
      <c r="D53" s="13"/>
      <c r="E53" s="13"/>
      <c r="F53" s="13"/>
      <c r="G53" s="13"/>
      <c r="H53" s="49"/>
      <c r="I53" s="13"/>
    </row>
    <row r="54" spans="1:9" x14ac:dyDescent="0.25">
      <c r="A54" s="13"/>
      <c r="B54" s="13"/>
      <c r="C54" s="13"/>
      <c r="D54" s="13"/>
      <c r="E54" s="13"/>
      <c r="F54" s="13"/>
      <c r="G54" s="13"/>
      <c r="H54" s="49"/>
      <c r="I54" s="13"/>
    </row>
    <row r="55" spans="1:9" x14ac:dyDescent="0.25">
      <c r="A55" s="13"/>
      <c r="B55" s="13"/>
      <c r="C55" s="13"/>
      <c r="D55" s="13"/>
      <c r="E55" s="13"/>
      <c r="F55" s="13"/>
      <c r="G55" s="13"/>
      <c r="H55" s="13"/>
      <c r="I55" s="13"/>
    </row>
    <row r="56" spans="1:9" x14ac:dyDescent="0.25">
      <c r="A56" s="13"/>
      <c r="B56" s="13"/>
      <c r="C56" s="13"/>
      <c r="D56" s="13"/>
      <c r="E56" s="13"/>
      <c r="F56" s="13"/>
      <c r="G56" s="13"/>
      <c r="H56" s="13"/>
      <c r="I56" s="13"/>
    </row>
    <row r="57" spans="1:9" x14ac:dyDescent="0.25">
      <c r="A57" s="13"/>
      <c r="B57" s="13"/>
      <c r="C57" s="13"/>
      <c r="D57" s="13"/>
      <c r="E57" s="13"/>
      <c r="F57" s="13"/>
      <c r="G57" s="13"/>
      <c r="H57" s="13"/>
      <c r="I57" s="13"/>
    </row>
    <row r="58" spans="1:9" x14ac:dyDescent="0.25">
      <c r="A58" s="13"/>
      <c r="B58" s="13"/>
      <c r="C58" s="13"/>
      <c r="D58" s="13"/>
      <c r="E58" s="13"/>
      <c r="F58" s="13"/>
      <c r="G58" s="13"/>
      <c r="H58" s="13"/>
      <c r="I58" s="13"/>
    </row>
    <row r="59" spans="1:9" x14ac:dyDescent="0.25">
      <c r="A59" s="13"/>
      <c r="B59" s="51"/>
      <c r="C59" s="13"/>
      <c r="D59" s="13"/>
      <c r="E59" s="13"/>
      <c r="F59" s="13"/>
      <c r="G59" s="13"/>
      <c r="H59" s="13"/>
      <c r="I59" s="13"/>
    </row>
    <row r="60" spans="1:9" x14ac:dyDescent="0.25">
      <c r="A60" s="13"/>
      <c r="B60" s="13"/>
      <c r="C60" s="13"/>
      <c r="D60" s="13"/>
      <c r="E60" s="13"/>
      <c r="F60" s="13"/>
      <c r="G60" s="13"/>
      <c r="H60" s="13"/>
      <c r="I60" s="13"/>
    </row>
    <row r="61" spans="1:9" x14ac:dyDescent="0.25">
      <c r="A61" s="13"/>
      <c r="B61" s="13"/>
      <c r="C61" s="13"/>
      <c r="D61" s="13"/>
      <c r="E61" s="13"/>
      <c r="F61" s="13"/>
      <c r="G61" s="13"/>
      <c r="H61" s="13"/>
      <c r="I61" s="13"/>
    </row>
  </sheetData>
  <dataValidations count="1">
    <dataValidation type="list" allowBlank="1" showInputMessage="1" showErrorMessage="1" sqref="A53" xr:uid="{9F741BB0-50EA-415C-B0BA-591303B42AC8}">
      <formula1>$H$51:$H$54</formula1>
    </dataValidation>
  </dataValidations>
  <hyperlinks>
    <hyperlink ref="H3" r:id="rId1" xr:uid="{29C73FC4-D036-4694-B3E6-F7A4A3C3A6A1}"/>
    <hyperlink ref="H6" r:id="rId2" xr:uid="{067F45F4-93BC-4F8D-B342-C41B44BCDE9A}"/>
    <hyperlink ref="G4" r:id="rId3" xr:uid="{06E0F790-7563-414E-BFB9-A9CC9A376D04}"/>
    <hyperlink ref="H5" r:id="rId4" xr:uid="{9805F3D2-9E42-4184-B717-132C79453E68}"/>
    <hyperlink ref="G5" r:id="rId5" xr:uid="{E71AC8A4-2A92-44E5-96AA-49FEEA803DE9}"/>
    <hyperlink ref="G6" r:id="rId6" xr:uid="{88EE7B34-9E47-47C6-BEC5-8197A60F1934}"/>
    <hyperlink ref="G3" r:id="rId7" xr:uid="{4F139F50-5BD8-4FB6-9B1A-9C0C010A344E}"/>
    <hyperlink ref="G8" r:id="rId8" xr:uid="{5B979FC1-7179-437C-910B-1B114543DDE6}"/>
    <hyperlink ref="G10" r:id="rId9" xr:uid="{A95A3C1C-7ABF-40E5-9F6E-C6D50B62070F}"/>
    <hyperlink ref="G9" r:id="rId10" xr:uid="{B2F48A56-0255-4D67-A2F2-5C57A4A91BE9}"/>
    <hyperlink ref="G7" r:id="rId11" xr:uid="{68630B8B-CE66-44DB-A97F-6C3C0F600135}"/>
    <hyperlink ref="H15" r:id="rId12" xr:uid="{89E3918F-DFB7-47A1-8A41-4D8B7336EF8B}"/>
    <hyperlink ref="G16" r:id="rId13" xr:uid="{8086DA30-9343-4E96-8EF8-2E1E4DD9A43D}"/>
    <hyperlink ref="G15" r:id="rId14" xr:uid="{E08E843B-9F92-4FCF-BD92-803ACEB70DC9}"/>
    <hyperlink ref="G21" r:id="rId15" xr:uid="{28D393E9-FCED-45C7-B7F8-743E8326D075}"/>
    <hyperlink ref="G22" r:id="rId16" xr:uid="{2CB959D4-BC10-4560-A495-AA3387884D9C}"/>
    <hyperlink ref="H27" r:id="rId17" xr:uid="{48A5496E-0937-4924-9DF2-CB0E64DD04E3}"/>
    <hyperlink ref="H30" r:id="rId18" xr:uid="{66B942C1-FE4A-486F-84B2-D2FE073D0645}"/>
    <hyperlink ref="G28" r:id="rId19" xr:uid="{FEB4ED90-5693-4B7B-B9FC-F97505882D7A}"/>
    <hyperlink ref="H29" r:id="rId20" xr:uid="{FC1AED23-025E-4934-8735-092E4530A737}"/>
    <hyperlink ref="G29" r:id="rId21" xr:uid="{436BEE3D-0B3A-46A0-96AD-E50EFBDE4AB6}"/>
    <hyperlink ref="G30" r:id="rId22" xr:uid="{3837DA81-69AB-450D-9D37-3A09679E60C7}"/>
    <hyperlink ref="G27" r:id="rId23" xr:uid="{B35F823E-E705-4DB5-8CE9-025D894B1291}"/>
    <hyperlink ref="G32" r:id="rId24" xr:uid="{4DAC88BE-D9CF-4B59-A398-61AB069CE348}"/>
    <hyperlink ref="G34" r:id="rId25" xr:uid="{2E4EF266-B95D-44DA-8292-99EB9F250994}"/>
    <hyperlink ref="G33" r:id="rId26" xr:uid="{6DC8652F-7BFC-463C-9032-204976667FEE}"/>
    <hyperlink ref="G31" r:id="rId27" xr:uid="{7B581662-0FB9-48B6-A161-EDDC0CA2A65A}"/>
  </hyperlinks>
  <pageMargins left="0.7" right="0.7" top="0.75" bottom="0.75" header="0.3" footer="0.3"/>
  <pageSetup paperSize="9" orientation="portrait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Drop1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Metcalfe</dc:creator>
  <cp:lastModifiedBy>Luke Metcalfe</cp:lastModifiedBy>
  <dcterms:created xsi:type="dcterms:W3CDTF">2019-07-10T20:27:44Z</dcterms:created>
  <dcterms:modified xsi:type="dcterms:W3CDTF">2019-08-05T21:01:59Z</dcterms:modified>
</cp:coreProperties>
</file>