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17982\Desktop\INDE 6333\Final\"/>
    </mc:Choice>
  </mc:AlternateContent>
  <xr:revisionPtr revIDLastSave="0" documentId="13_ncr:1_{7B277990-5DF2-461A-983A-2AFA4F2DF431}" xr6:coauthVersionLast="47" xr6:coauthVersionMax="47" xr10:uidLastSave="{00000000-0000-0000-0000-000000000000}"/>
  <bookViews>
    <workbookView xWindow="-108" yWindow="-108" windowWidth="23256" windowHeight="13176" activeTab="5" xr2:uid="{DA87BE3D-DA75-4D10-94E8-462A4B811E08}"/>
  </bookViews>
  <sheets>
    <sheet name="Original Dataset" sheetId="1" r:id="rId1"/>
    <sheet name="Problem Type Frequency" sheetId="7" r:id="rId2"/>
    <sheet name="Success Rate" sheetId="6" r:id="rId3"/>
    <sheet name="Device Type" sheetId="8" r:id="rId4"/>
    <sheet name="Supplementary " sheetId="2" r:id="rId5"/>
    <sheet name="Chi-Square Test" sheetId="10" r:id="rId6"/>
  </sheets>
  <calcPr calcId="191029"/>
  <pivotCaches>
    <pivotCache cacheId="0" r:id="rId7"/>
    <pivotCache cacheId="1" r:id="rId8"/>
    <pivotCache cacheId="2" r:id="rId9"/>
  </pivotCaches>
</workbook>
</file>

<file path=xl/calcChain.xml><?xml version="1.0" encoding="utf-8"?>
<calcChain xmlns="http://schemas.openxmlformats.org/spreadsheetml/2006/main">
  <c r="F10" i="10" l="1"/>
  <c r="J5" i="10"/>
  <c r="I5" i="10"/>
  <c r="J4" i="10"/>
  <c r="I4" i="10"/>
  <c r="I3" i="10"/>
  <c r="J3" i="10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3" i="1"/>
  <c r="H5" i="6"/>
  <c r="I5" i="6"/>
  <c r="G5" i="6"/>
  <c r="L3" i="2" a="1"/>
  <c r="L3" i="2" s="1"/>
  <c r="H3" i="2" a="1"/>
  <c r="H3" i="2" s="1"/>
  <c r="J3" i="2" a="1"/>
  <c r="J3" i="2" s="1"/>
  <c r="L5" i="2" a="1"/>
  <c r="L5" i="2" s="1"/>
  <c r="L4" i="2" a="1"/>
  <c r="L4" i="2" s="1"/>
  <c r="J4" i="2" a="1"/>
  <c r="J4" i="2" s="1"/>
  <c r="J5" i="2" a="1"/>
  <c r="J5" i="2" s="1"/>
  <c r="H5" i="2" a="1"/>
  <c r="H5" i="2" s="1"/>
  <c r="H4" i="2" a="1"/>
  <c r="H4" i="2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3" i="2"/>
</calcChain>
</file>

<file path=xl/sharedStrings.xml><?xml version="1.0" encoding="utf-8"?>
<sst xmlns="http://schemas.openxmlformats.org/spreadsheetml/2006/main" count="4308" uniqueCount="325">
  <si>
    <t>Name</t>
  </si>
  <si>
    <t>Type</t>
  </si>
  <si>
    <t>Problem</t>
  </si>
  <si>
    <t>fixed YES/NO</t>
  </si>
  <si>
    <t>condor A8</t>
  </si>
  <si>
    <t>CELL</t>
  </si>
  <si>
    <t>lcd</t>
  </si>
  <si>
    <t>YES</t>
  </si>
  <si>
    <t>iris i350</t>
  </si>
  <si>
    <t>samsung j5 pro</t>
  </si>
  <si>
    <t>SMARTPHONE</t>
  </si>
  <si>
    <t>samsung M01</t>
  </si>
  <si>
    <t>PAD</t>
  </si>
  <si>
    <t xml:space="preserve">cidea </t>
  </si>
  <si>
    <t>lock</t>
  </si>
  <si>
    <t>lg k10-2017</t>
  </si>
  <si>
    <t>frp</t>
  </si>
  <si>
    <t>lg xpower</t>
  </si>
  <si>
    <t>condor f1 mini</t>
  </si>
  <si>
    <t>mic</t>
  </si>
  <si>
    <t>samsung j1 2016</t>
  </si>
  <si>
    <t>stream b2s</t>
  </si>
  <si>
    <t>charge</t>
  </si>
  <si>
    <t>nokia 106</t>
  </si>
  <si>
    <t>off</t>
  </si>
  <si>
    <t>NO</t>
  </si>
  <si>
    <t>samsung A11</t>
  </si>
  <si>
    <t>lg k7</t>
  </si>
  <si>
    <t>starlight m08</t>
  </si>
  <si>
    <t>samsung p5100</t>
  </si>
  <si>
    <t>battery</t>
  </si>
  <si>
    <t>samsung G532</t>
  </si>
  <si>
    <t>condor g6</t>
  </si>
  <si>
    <t>flash</t>
  </si>
  <si>
    <t>samsung s6</t>
  </si>
  <si>
    <t>samsung e1287t</t>
  </si>
  <si>
    <t>condor m3 lite</t>
  </si>
  <si>
    <t>raylan china</t>
  </si>
  <si>
    <t>condor 718</t>
  </si>
  <si>
    <t>starlight cnote</t>
  </si>
  <si>
    <t>touch</t>
  </si>
  <si>
    <t xml:space="preserve">oppo a5s </t>
  </si>
  <si>
    <t>oppo a37</t>
  </si>
  <si>
    <t>nokia 1280</t>
  </si>
  <si>
    <t>wise-tech</t>
  </si>
  <si>
    <t>iris g7050</t>
  </si>
  <si>
    <t>stream b3 max</t>
  </si>
  <si>
    <t>lenovo a319</t>
  </si>
  <si>
    <t>doogee x11</t>
  </si>
  <si>
    <t>samsung j330</t>
  </si>
  <si>
    <t>huawei y9s</t>
  </si>
  <si>
    <t>lg k8</t>
  </si>
  <si>
    <t>infinix smart 4</t>
  </si>
  <si>
    <t>oppo a15</t>
  </si>
  <si>
    <t>condor 717</t>
  </si>
  <si>
    <t>samsung j6</t>
  </si>
  <si>
    <t>samsung a12</t>
  </si>
  <si>
    <t>samsung j5 prime</t>
  </si>
  <si>
    <t>condor p6 pro lte</t>
  </si>
  <si>
    <t xml:space="preserve">samsung b310 </t>
  </si>
  <si>
    <t>condor f5</t>
  </si>
  <si>
    <t>samsung g532f</t>
  </si>
  <si>
    <t>samsung j415f</t>
  </si>
  <si>
    <t xml:space="preserve"> wise-tech a3+ </t>
  </si>
  <si>
    <t>nokia 108</t>
  </si>
  <si>
    <t>sound</t>
  </si>
  <si>
    <t>condor a8</t>
  </si>
  <si>
    <t>samsung j710f</t>
  </si>
  <si>
    <t>oppo f1s</t>
  </si>
  <si>
    <t xml:space="preserve">samsung j7 </t>
  </si>
  <si>
    <t>samsung m30</t>
  </si>
  <si>
    <t>lg stylus2</t>
  </si>
  <si>
    <t>kiowa x4</t>
  </si>
  <si>
    <t>samsung a02</t>
  </si>
  <si>
    <t>samsung b310</t>
  </si>
  <si>
    <t>nokia 105</t>
  </si>
  <si>
    <t>condor l2 pro</t>
  </si>
  <si>
    <t>condor p8 pro</t>
  </si>
  <si>
    <t>samsung j4+</t>
  </si>
  <si>
    <t>samsung j320f</t>
  </si>
  <si>
    <t>alcatel shine</t>
  </si>
  <si>
    <t xml:space="preserve">samsung j7 max </t>
  </si>
  <si>
    <t>samsung j4 core</t>
  </si>
  <si>
    <t>samsung s5830</t>
  </si>
  <si>
    <t>samsung m20</t>
  </si>
  <si>
    <t>samsung j510f</t>
  </si>
  <si>
    <t>condor m3</t>
  </si>
  <si>
    <t xml:space="preserve">condor a8 </t>
  </si>
  <si>
    <t>iris is4</t>
  </si>
  <si>
    <t>samsung m10</t>
  </si>
  <si>
    <t>condor t9</t>
  </si>
  <si>
    <t xml:space="preserve">redmi 8 </t>
  </si>
  <si>
    <t>huawei y7 prime 2018</t>
  </si>
  <si>
    <t>samsung j260</t>
  </si>
  <si>
    <t xml:space="preserve">starlight c note </t>
  </si>
  <si>
    <t>condor p4 +</t>
  </si>
  <si>
    <t>samsung m02s</t>
  </si>
  <si>
    <t xml:space="preserve">samsung j4+ </t>
  </si>
  <si>
    <t>huawei p20 pro</t>
  </si>
  <si>
    <t>condor p6 pro</t>
  </si>
  <si>
    <t>condor l1</t>
  </si>
  <si>
    <t>samsung j6+</t>
  </si>
  <si>
    <t>samsung a20</t>
  </si>
  <si>
    <t xml:space="preserve">huawei nova 4 </t>
  </si>
  <si>
    <t>condor h1</t>
  </si>
  <si>
    <t>camera</t>
  </si>
  <si>
    <t>samsung g532</t>
  </si>
  <si>
    <t xml:space="preserve">sound </t>
  </si>
  <si>
    <t xml:space="preserve">iris is3 + </t>
  </si>
  <si>
    <t xml:space="preserve">huawei honor7c </t>
  </si>
  <si>
    <t>condor g5</t>
  </si>
  <si>
    <t>raylan</t>
  </si>
  <si>
    <t xml:space="preserve">doogee x5 </t>
  </si>
  <si>
    <t>samsung j5-2016</t>
  </si>
  <si>
    <t>samsung j7pro</t>
  </si>
  <si>
    <t>samsung m11</t>
  </si>
  <si>
    <t xml:space="preserve">condor p8 </t>
  </si>
  <si>
    <t xml:space="preserve">huawei y6-2 </t>
  </si>
  <si>
    <t>flash arabic</t>
  </si>
  <si>
    <t>samsung a10</t>
  </si>
  <si>
    <t>oppo a5s</t>
  </si>
  <si>
    <t>lg xpower2</t>
  </si>
  <si>
    <t>samsung a10s</t>
  </si>
  <si>
    <t>oppo a1k</t>
  </si>
  <si>
    <t>huawei y6p</t>
  </si>
  <si>
    <t>huawei y7-prime-2018</t>
  </si>
  <si>
    <t>condor p6pro</t>
  </si>
  <si>
    <t>samsung j5pro</t>
  </si>
  <si>
    <t>samsung g350</t>
  </si>
  <si>
    <t>condor p6prolte</t>
  </si>
  <si>
    <t>oppo f11</t>
  </si>
  <si>
    <t xml:space="preserve">lg xpower2 </t>
  </si>
  <si>
    <t>huawei y72017</t>
  </si>
  <si>
    <t>cidea</t>
  </si>
  <si>
    <t>condor ftrois</t>
  </si>
  <si>
    <t>samsung b350</t>
  </si>
  <si>
    <t>doogee x5</t>
  </si>
  <si>
    <t>condor c4+</t>
  </si>
  <si>
    <t>lg q6</t>
  </si>
  <si>
    <t xml:space="preserve">condor p6pro </t>
  </si>
  <si>
    <t>samsung j4plus</t>
  </si>
  <si>
    <t>samsung e1200</t>
  </si>
  <si>
    <t>lg stylus3</t>
  </si>
  <si>
    <t>huawei honor7a</t>
  </si>
  <si>
    <t>stream b1s</t>
  </si>
  <si>
    <t>iris vox5</t>
  </si>
  <si>
    <t>samsung e1232</t>
  </si>
  <si>
    <t>samsung j250f</t>
  </si>
  <si>
    <t>samsung j8</t>
  </si>
  <si>
    <t>redmi 8a</t>
  </si>
  <si>
    <t>condor g2s</t>
  </si>
  <si>
    <t>oppo A3S</t>
  </si>
  <si>
    <t>sony d2303</t>
  </si>
  <si>
    <t xml:space="preserve">condor 718 </t>
  </si>
  <si>
    <t>samsung a750</t>
  </si>
  <si>
    <t>oppo a12</t>
  </si>
  <si>
    <t>samsung j250</t>
  </si>
  <si>
    <t>condor t3</t>
  </si>
  <si>
    <t>iris s4s</t>
  </si>
  <si>
    <t>lg stylus 3</t>
  </si>
  <si>
    <t>huawei p10 lite</t>
  </si>
  <si>
    <t>nokia 130</t>
  </si>
  <si>
    <t>condor m1+charge</t>
  </si>
  <si>
    <t>samsung j7 prime</t>
  </si>
  <si>
    <t>nokia c1</t>
  </si>
  <si>
    <t>doogee x53</t>
  </si>
  <si>
    <t>samsung a21s</t>
  </si>
  <si>
    <t xml:space="preserve">samsung a02s </t>
  </si>
  <si>
    <t>redmi 9c</t>
  </si>
  <si>
    <t>benzo</t>
  </si>
  <si>
    <t>condor c2</t>
  </si>
  <si>
    <t>condor t5</t>
  </si>
  <si>
    <t>honor 8x</t>
  </si>
  <si>
    <t>redmi 9a</t>
  </si>
  <si>
    <t>samsung a30</t>
  </si>
  <si>
    <t>lg xpower 3</t>
  </si>
  <si>
    <t>samsung j5 2016</t>
  </si>
  <si>
    <t>w</t>
  </si>
  <si>
    <t xml:space="preserve">condor f6 </t>
  </si>
  <si>
    <t>samsung i9060</t>
  </si>
  <si>
    <t>wiko lenny 2</t>
  </si>
  <si>
    <t xml:space="preserve">condor p6 pro </t>
  </si>
  <si>
    <t>poco m3</t>
  </si>
  <si>
    <t>tecno spark 4</t>
  </si>
  <si>
    <t>condor t7</t>
  </si>
  <si>
    <t>condor f6</t>
  </si>
  <si>
    <t>starlight i star</t>
  </si>
  <si>
    <t>lg k11 plus</t>
  </si>
  <si>
    <t>samsung j4</t>
  </si>
  <si>
    <t>samsung j7 max</t>
  </si>
  <si>
    <t>infinix smart 5</t>
  </si>
  <si>
    <t>iris vox pop pro</t>
  </si>
  <si>
    <t xml:space="preserve">samsung a02 </t>
  </si>
  <si>
    <t>samsung a01 core</t>
  </si>
  <si>
    <t>samsung s7</t>
  </si>
  <si>
    <t>condor t4</t>
  </si>
  <si>
    <t>samsung a50</t>
  </si>
  <si>
    <t>iris 7020</t>
  </si>
  <si>
    <t>huawei y5</t>
  </si>
  <si>
    <t xml:space="preserve">oppo f1s </t>
  </si>
  <si>
    <t>condor tab 710</t>
  </si>
  <si>
    <t>doogee x10</t>
  </si>
  <si>
    <t>wise-tech a3+</t>
  </si>
  <si>
    <t>samsung j7 pro</t>
  </si>
  <si>
    <t>condor 706</t>
  </si>
  <si>
    <t>samsung a6</t>
  </si>
  <si>
    <t>oppo f3</t>
  </si>
  <si>
    <t xml:space="preserve">condor p8 lite </t>
  </si>
  <si>
    <t xml:space="preserve">condor tab 801g </t>
  </si>
  <si>
    <t>condor t6</t>
  </si>
  <si>
    <t>iris is6 +</t>
  </si>
  <si>
    <t>starlight m11</t>
  </si>
  <si>
    <t>huawei y6 prime 2018</t>
  </si>
  <si>
    <t xml:space="preserve">lcd </t>
  </si>
  <si>
    <t>samsung a6+</t>
  </si>
  <si>
    <t>condor l2</t>
  </si>
  <si>
    <t>huawei honor 8x</t>
  </si>
  <si>
    <t>huawei honor 10 lite</t>
  </si>
  <si>
    <t>condor p7 plus</t>
  </si>
  <si>
    <t>ace zip 1</t>
  </si>
  <si>
    <t>condor p8 lite</t>
  </si>
  <si>
    <t>lg k11+</t>
  </si>
  <si>
    <t>samsung a11</t>
  </si>
  <si>
    <t>condor 710</t>
  </si>
  <si>
    <t>redmi 9</t>
  </si>
  <si>
    <t>lg xpower 2</t>
  </si>
  <si>
    <t>condor T3</t>
  </si>
  <si>
    <t>samsung s4</t>
  </si>
  <si>
    <t>lg k4</t>
  </si>
  <si>
    <t>condor fsnroir</t>
  </si>
  <si>
    <t>samsung e1087</t>
  </si>
  <si>
    <t>huawei y9 2019</t>
  </si>
  <si>
    <t>samsung e2252</t>
  </si>
  <si>
    <t>tecno pop3</t>
  </si>
  <si>
    <t xml:space="preserve">redmi 7a </t>
  </si>
  <si>
    <t xml:space="preserve">condor l4 </t>
  </si>
  <si>
    <t xml:space="preserve">redmi 9 </t>
  </si>
  <si>
    <t>condor p7plus</t>
  </si>
  <si>
    <t xml:space="preserve">condor ftrois </t>
  </si>
  <si>
    <t>redmi note8</t>
  </si>
  <si>
    <t>huawei y62</t>
  </si>
  <si>
    <t xml:space="preserve">huawei y7 prime </t>
  </si>
  <si>
    <t>redmi 7a</t>
  </si>
  <si>
    <t>honor buzz2plus</t>
  </si>
  <si>
    <t>samsung a01core</t>
  </si>
  <si>
    <t>oppo f9</t>
  </si>
  <si>
    <t>condor c8</t>
  </si>
  <si>
    <t>iris is2s</t>
  </si>
  <si>
    <t>condor 711</t>
  </si>
  <si>
    <t>oppo f7</t>
  </si>
  <si>
    <t>condor 801</t>
  </si>
  <si>
    <t>starlight m09</t>
  </si>
  <si>
    <t>poco c3</t>
  </si>
  <si>
    <t>samsung c7</t>
  </si>
  <si>
    <t>condor t8+</t>
  </si>
  <si>
    <t>condor p4+</t>
  </si>
  <si>
    <t>redmi note8pro</t>
  </si>
  <si>
    <t>condor p8</t>
  </si>
  <si>
    <t>samsung j3</t>
  </si>
  <si>
    <t>huawei y7prime</t>
  </si>
  <si>
    <t>iris is250</t>
  </si>
  <si>
    <t>condor m3lite</t>
  </si>
  <si>
    <t>samsung j5prime</t>
  </si>
  <si>
    <t>huawei y9prime2019</t>
  </si>
  <si>
    <t xml:space="preserve">samsung  a02 core </t>
  </si>
  <si>
    <t>redmi note9</t>
  </si>
  <si>
    <t>redmi note10</t>
  </si>
  <si>
    <t>condor fsenoir</t>
  </si>
  <si>
    <t>starlight m27</t>
  </si>
  <si>
    <t>samsung s10+</t>
  </si>
  <si>
    <t>lg xpower1</t>
  </si>
  <si>
    <t>condor f4</t>
  </si>
  <si>
    <t>samsung j3pro</t>
  </si>
  <si>
    <t>condor t2</t>
  </si>
  <si>
    <t>redmi note7pro</t>
  </si>
  <si>
    <t>redmi note9pro</t>
  </si>
  <si>
    <t>huawei y62018</t>
  </si>
  <si>
    <t>condor l3+</t>
  </si>
  <si>
    <t xml:space="preserve">redmi note 8 </t>
  </si>
  <si>
    <t xml:space="preserve">condor l2 pro </t>
  </si>
  <si>
    <t>condor l3 smart</t>
  </si>
  <si>
    <t>tecno pop2f</t>
  </si>
  <si>
    <t>condor p6+</t>
  </si>
  <si>
    <t>tecno spark4</t>
  </si>
  <si>
    <t>redmi note7</t>
  </si>
  <si>
    <t xml:space="preserve">samsung a10s </t>
  </si>
  <si>
    <t>samsung j7prime</t>
  </si>
  <si>
    <t>tecno pouvoir3</t>
  </si>
  <si>
    <t>ace buzz1</t>
  </si>
  <si>
    <t>starlight m28</t>
  </si>
  <si>
    <t>samsung j720216</t>
  </si>
  <si>
    <t>oppo f11pro</t>
  </si>
  <si>
    <t>doogee x5max</t>
  </si>
  <si>
    <t>condor l2pro</t>
  </si>
  <si>
    <t>samsung m10s</t>
  </si>
  <si>
    <t>lg k9</t>
  </si>
  <si>
    <t>starlight starplus</t>
  </si>
  <si>
    <t>iris g8060</t>
  </si>
  <si>
    <t>huawei y9-2018</t>
  </si>
  <si>
    <t>huawei p9-lite</t>
  </si>
  <si>
    <t>samsung j7-2016</t>
  </si>
  <si>
    <t>starlight m20</t>
  </si>
  <si>
    <t>huawei nova3i</t>
  </si>
  <si>
    <t>iris n30</t>
  </si>
  <si>
    <t>Supplementary descriptive statistics</t>
  </si>
  <si>
    <t>Original Dataset</t>
  </si>
  <si>
    <t>Fixed (Binary)</t>
  </si>
  <si>
    <t>Mean</t>
  </si>
  <si>
    <t>Variance</t>
  </si>
  <si>
    <t>SD</t>
  </si>
  <si>
    <t>Row Labels</t>
  </si>
  <si>
    <t>Grand Total</t>
  </si>
  <si>
    <t>Problem Type Frequency</t>
  </si>
  <si>
    <t>Column Labels</t>
  </si>
  <si>
    <t>Count of fixed YES/NO</t>
  </si>
  <si>
    <t>Success Rate (%)</t>
  </si>
  <si>
    <t>Success Rate by Device Type</t>
  </si>
  <si>
    <t>Cleaned Problem</t>
  </si>
  <si>
    <t>Count of Cleaned Problem</t>
  </si>
  <si>
    <t>Repair Outcome by Device Type</t>
  </si>
  <si>
    <t>Row Total</t>
  </si>
  <si>
    <t>Column Total</t>
  </si>
  <si>
    <t>Observed Table</t>
  </si>
  <si>
    <t>Expected Table</t>
  </si>
  <si>
    <t>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</si>
</sst>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8"/>
      <color theme="1"/>
      <name val="Calibri"/>
      <family val="2"/>
      <scheme val="minor"/>
    </font>
    <font>
      <sz val="10"/>
      <color rgb="FF273540"/>
      <name val="Arial"/>
      <family val="2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42" applyFont="1"/>
    <xf numFmtId="10" fontId="0" fillId="0" borderId="0" xfId="42" applyNumberFormat="1" applyFont="1"/>
    <xf numFmtId="10" fontId="0" fillId="0" borderId="0" xfId="42" applyNumberFormat="1" applyFont="1" applyAlignment="1">
      <alignment horizontal="left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2" fontId="0" fillId="0" borderId="0" xfId="0" applyNumberForma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Project .xlsx]Problem Type Frequency!PivotTable8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Problem Type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'Problem Type Frequency'!$B$2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'Problem Type Frequency'!$A$3:$A$15</c:f>
              <c:strCache>
                <c:ptCount val="12"/>
                <c:pt idx="0">
                  <c:v>lcd</c:v>
                </c:pt>
                <c:pt idx="1">
                  <c:v>charge</c:v>
                </c:pt>
                <c:pt idx="2">
                  <c:v>off</c:v>
                </c:pt>
                <c:pt idx="3">
                  <c:v>touch</c:v>
                </c:pt>
                <c:pt idx="4">
                  <c:v>frp</c:v>
                </c:pt>
                <c:pt idx="5">
                  <c:v>lock</c:v>
                </c:pt>
                <c:pt idx="6">
                  <c:v>flash</c:v>
                </c:pt>
                <c:pt idx="7">
                  <c:v>mic</c:v>
                </c:pt>
                <c:pt idx="8">
                  <c:v>battery</c:v>
                </c:pt>
                <c:pt idx="9">
                  <c:v>sound</c:v>
                </c:pt>
                <c:pt idx="10">
                  <c:v>flash arabic</c:v>
                </c:pt>
                <c:pt idx="11">
                  <c:v>camera</c:v>
                </c:pt>
              </c:strCache>
            </c:strRef>
          </c:cat>
          <c:val>
            <c:numRef>
              <c:f>'Problem Type Frequency'!$B$3:$B$15</c:f>
              <c:numCache>
                <c:formatCode>General</c:formatCode>
                <c:ptCount val="12"/>
                <c:pt idx="0">
                  <c:v>213</c:v>
                </c:pt>
                <c:pt idx="1">
                  <c:v>88</c:v>
                </c:pt>
                <c:pt idx="2">
                  <c:v>51</c:v>
                </c:pt>
                <c:pt idx="3">
                  <c:v>37</c:v>
                </c:pt>
                <c:pt idx="4">
                  <c:v>32</c:v>
                </c:pt>
                <c:pt idx="5">
                  <c:v>28</c:v>
                </c:pt>
                <c:pt idx="6">
                  <c:v>28</c:v>
                </c:pt>
                <c:pt idx="7">
                  <c:v>26</c:v>
                </c:pt>
                <c:pt idx="8">
                  <c:v>16</c:v>
                </c:pt>
                <c:pt idx="9">
                  <c:v>5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0A-46D6-B457-0F70484CA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573759"/>
        <c:axId val="134574719"/>
      </c:barChart>
      <c:catAx>
        <c:axId val="13457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74719"/>
        <c:crosses val="autoZero"/>
        <c:auto val="1"/>
        <c:lblAlgn val="ctr"/>
        <c:lblOffset val="100"/>
        <c:noMultiLvlLbl val="0"/>
      </c:catAx>
      <c:valAx>
        <c:axId val="13457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7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Project .xlsx]Success Rate!PivotTable3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'Success Rate'!$B$2:$B$3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'Success Rate'!$A$4:$A$7</c:f>
              <c:strCache>
                <c:ptCount val="3"/>
                <c:pt idx="0">
                  <c:v>CELL</c:v>
                </c:pt>
                <c:pt idx="1">
                  <c:v>PAD</c:v>
                </c:pt>
                <c:pt idx="2">
                  <c:v>SMARTPHONE</c:v>
                </c:pt>
              </c:strCache>
            </c:strRef>
          </c:cat>
          <c:val>
            <c:numRef>
              <c:f>'Success Rate'!$B$4:$B$7</c:f>
              <c:numCache>
                <c:formatCode>General</c:formatCode>
                <c:ptCount val="3"/>
                <c:pt idx="0">
                  <c:v>81</c:v>
                </c:pt>
                <c:pt idx="1">
                  <c:v>35</c:v>
                </c:pt>
                <c:pt idx="2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34-4A8B-8049-D0F0E8B59F98}"/>
            </c:ext>
          </c:extLst>
        </c:ser>
        <c:ser>
          <c:idx val="1"/>
          <c:order val="1"/>
          <c:tx>
            <c:strRef>
              <c:f>'Success Rate'!$C$2:$C$3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'Success Rate'!$A$4:$A$7</c:f>
              <c:strCache>
                <c:ptCount val="3"/>
                <c:pt idx="0">
                  <c:v>CELL</c:v>
                </c:pt>
                <c:pt idx="1">
                  <c:v>PAD</c:v>
                </c:pt>
                <c:pt idx="2">
                  <c:v>SMARTPHONE</c:v>
                </c:pt>
              </c:strCache>
            </c:strRef>
          </c:cat>
          <c:val>
            <c:numRef>
              <c:f>'Success Rate'!$C$4:$C$7</c:f>
              <c:numCache>
                <c:formatCode>General</c:formatCode>
                <c:ptCount val="3"/>
                <c:pt idx="0">
                  <c:v>7</c:v>
                </c:pt>
                <c:pt idx="1">
                  <c:v>3</c:v>
                </c:pt>
                <c:pt idx="2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34-4A8B-8049-D0F0E8B59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880815"/>
        <c:axId val="181881295"/>
      </c:barChart>
      <c:catAx>
        <c:axId val="18188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81295"/>
        <c:crosses val="autoZero"/>
        <c:auto val="1"/>
        <c:lblAlgn val="ctr"/>
        <c:lblOffset val="100"/>
        <c:noMultiLvlLbl val="0"/>
      </c:catAx>
      <c:valAx>
        <c:axId val="18188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8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Repair Success Rate by Device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'Success Rate'!$F$3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'Success Rate'!$G$2:$I$2</c:f>
              <c:strCache>
                <c:ptCount val="3"/>
                <c:pt idx="0">
                  <c:v>CELL</c:v>
                </c:pt>
                <c:pt idx="1">
                  <c:v>PAD</c:v>
                </c:pt>
                <c:pt idx="2">
                  <c:v>SMARTPHONE</c:v>
                </c:pt>
              </c:strCache>
            </c:strRef>
          </c:cat>
          <c:val>
            <c:numRef>
              <c:f>'Success Rate'!$G$3:$I$3</c:f>
              <c:numCache>
                <c:formatCode>General</c:formatCode>
                <c:ptCount val="3"/>
                <c:pt idx="0">
                  <c:v>81</c:v>
                </c:pt>
                <c:pt idx="1">
                  <c:v>35</c:v>
                </c:pt>
                <c:pt idx="2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B0-4A7A-9B52-D1B2E6796AB8}"/>
            </c:ext>
          </c:extLst>
        </c:ser>
        <c:ser>
          <c:idx val="1"/>
          <c:order val="1"/>
          <c:tx>
            <c:strRef>
              <c:f>'Success Rate'!$F$4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'Success Rate'!$G$2:$I$2</c:f>
              <c:strCache>
                <c:ptCount val="3"/>
                <c:pt idx="0">
                  <c:v>CELL</c:v>
                </c:pt>
                <c:pt idx="1">
                  <c:v>PAD</c:v>
                </c:pt>
                <c:pt idx="2">
                  <c:v>SMARTPHONE</c:v>
                </c:pt>
              </c:strCache>
            </c:strRef>
          </c:cat>
          <c:val>
            <c:numRef>
              <c:f>'Success Rate'!$G$4:$I$4</c:f>
              <c:numCache>
                <c:formatCode>General</c:formatCode>
                <c:ptCount val="3"/>
                <c:pt idx="0">
                  <c:v>7</c:v>
                </c:pt>
                <c:pt idx="1">
                  <c:v>3</c:v>
                </c:pt>
                <c:pt idx="2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B0-4A7A-9B52-D1B2E6796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9045375"/>
        <c:axId val="219046815"/>
      </c:barChart>
      <c:lineChart>
        <c:grouping val="standard"/>
        <c:varyColors val="0"/>
        <c:ser>
          <c:idx val="2"/>
          <c:order val="2"/>
          <c:tx>
            <c:strRef>
              <c:f>'Success Rate'!$F$5</c:f>
              <c:strCache>
                <c:ptCount val="1"/>
                <c:pt idx="0">
                  <c:v>Success Rate (%)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1789282470481378E-2"/>
                  <c:y val="-4.65313028764805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AB0-4A7A-9B52-D1B2E6796AB8}"/>
                </c:ext>
              </c:extLst>
            </c:dLbl>
            <c:dLbl>
              <c:idx val="1"/>
              <c:layout>
                <c:manualLayout>
                  <c:x val="-1.1353315168029064E-2"/>
                  <c:y val="-4.23011844331641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AB0-4A7A-9B52-D1B2E6796A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'Success Rate'!$G$2:$I$2</c:f>
              <c:strCache>
                <c:ptCount val="3"/>
                <c:pt idx="0">
                  <c:v>CELL</c:v>
                </c:pt>
                <c:pt idx="1">
                  <c:v>PAD</c:v>
                </c:pt>
                <c:pt idx="2">
                  <c:v>SMARTPHONE</c:v>
                </c:pt>
              </c:strCache>
            </c:strRef>
          </c:cat>
          <c:val>
            <c:numRef>
              <c:f>'Success Rate'!$G$5:$I$5</c:f>
              <c:numCache>
                <c:formatCode>0.00%</c:formatCode>
                <c:ptCount val="3"/>
                <c:pt idx="0">
                  <c:v>0.92045454545454541</c:v>
                </c:pt>
                <c:pt idx="1">
                  <c:v>0.92105263157894735</c:v>
                </c:pt>
                <c:pt idx="2">
                  <c:v>0.84825870646766166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B0-4A7A-9B52-D1B2E6796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046335"/>
        <c:axId val="219048255"/>
      </c:lineChart>
      <c:catAx>
        <c:axId val="21904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046815"/>
        <c:crosses val="autoZero"/>
        <c:auto val="1"/>
        <c:lblAlgn val="ctr"/>
        <c:lblOffset val="100"/>
        <c:noMultiLvlLbl val="0"/>
      </c:catAx>
      <c:valAx>
        <c:axId val="21904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045375"/>
        <c:crosses val="autoZero"/>
        <c:crossBetween val="between"/>
      </c:valAx>
      <c:valAx>
        <c:axId val="219048255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046335"/>
        <c:crosses val="max"/>
        <c:crossBetween val="between"/>
      </c:valAx>
      <c:catAx>
        <c:axId val="21904633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90482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Project .xlsx]Device Type!PivotTable9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9201228878648233E-3"/>
              <c:y val="-3.05810397553516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3.5201846289456201E-17"/>
              <c:y val="-2.752293577981651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'Device Type'!$B$2:$B$3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'Device Type'!$A$4:$A$7</c:f>
              <c:strCache>
                <c:ptCount val="3"/>
                <c:pt idx="0">
                  <c:v>CELL</c:v>
                </c:pt>
                <c:pt idx="1">
                  <c:v>PAD</c:v>
                </c:pt>
                <c:pt idx="2">
                  <c:v>SMARTPHONE</c:v>
                </c:pt>
              </c:strCache>
            </c:strRef>
          </c:cat>
          <c:val>
            <c:numRef>
              <c:f>'Device Type'!$B$4:$B$7</c:f>
              <c:numCache>
                <c:formatCode>General</c:formatCode>
                <c:ptCount val="3"/>
                <c:pt idx="0">
                  <c:v>81</c:v>
                </c:pt>
                <c:pt idx="1">
                  <c:v>35</c:v>
                </c:pt>
                <c:pt idx="2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11-4478-8393-0DC1B80FD734}"/>
            </c:ext>
          </c:extLst>
        </c:ser>
        <c:ser>
          <c:idx val="1"/>
          <c:order val="1"/>
          <c:tx>
            <c:strRef>
              <c:f>'Device Type'!$C$2:$C$3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B2CD-42D0-91E8-E4C28960809C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B2CD-42D0-91E8-E4C28960809C}"/>
              </c:ext>
            </c:extLst>
          </c:dPt>
          <c:dLbls>
            <c:dLbl>
              <c:idx val="0"/>
              <c:layout>
                <c:manualLayout>
                  <c:x val="-3.5201846289456201E-17"/>
                  <c:y val="-2.75229357798165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2CD-42D0-91E8-E4C28960809C}"/>
                </c:ext>
              </c:extLst>
            </c:dLbl>
            <c:dLbl>
              <c:idx val="1"/>
              <c:layout>
                <c:manualLayout>
                  <c:x val="-1.9201228878648233E-3"/>
                  <c:y val="-3.05810397553516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2CD-42D0-91E8-E4C2896080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'Device Type'!$A$4:$A$7</c:f>
              <c:strCache>
                <c:ptCount val="3"/>
                <c:pt idx="0">
                  <c:v>CELL</c:v>
                </c:pt>
                <c:pt idx="1">
                  <c:v>PAD</c:v>
                </c:pt>
                <c:pt idx="2">
                  <c:v>SMARTPHONE</c:v>
                </c:pt>
              </c:strCache>
            </c:strRef>
          </c:cat>
          <c:val>
            <c:numRef>
              <c:f>'Device Type'!$C$4:$C$7</c:f>
              <c:numCache>
                <c:formatCode>General</c:formatCode>
                <c:ptCount val="3"/>
                <c:pt idx="0">
                  <c:v>7</c:v>
                </c:pt>
                <c:pt idx="1">
                  <c:v>3</c:v>
                </c:pt>
                <c:pt idx="2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11-4478-8393-0DC1B80FD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16441007"/>
        <c:axId val="2016444367"/>
      </c:barChart>
      <c:catAx>
        <c:axId val="2016441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444367"/>
        <c:crosses val="autoZero"/>
        <c:auto val="1"/>
        <c:lblAlgn val="ctr"/>
        <c:lblOffset val="100"/>
        <c:noMultiLvlLbl val="0"/>
      </c:catAx>
      <c:valAx>
        <c:axId val="201644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44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0</xdr:row>
      <xdr:rowOff>259080</xdr:rowOff>
    </xdr:from>
    <xdr:to>
      <xdr:col>18</xdr:col>
      <xdr:colOff>22860</xdr:colOff>
      <xdr:row>26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C091E0-4049-3BEB-F15A-D1B225ABA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38100</xdr:rowOff>
    </xdr:from>
    <xdr:to>
      <xdr:col>5</xdr:col>
      <xdr:colOff>137160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487D04-0BF1-2971-0B6F-557484763E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662940</xdr:colOff>
      <xdr:row>5</xdr:row>
      <xdr:rowOff>175260</xdr:rowOff>
    </xdr:from>
    <xdr:to>
      <xdr:col>13</xdr:col>
      <xdr:colOff>83820</xdr:colOff>
      <xdr:row>22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4BA86F-76F1-2AD0-A573-729760AEBB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0</xdr:row>
      <xdr:rowOff>304800</xdr:rowOff>
    </xdr:from>
    <xdr:to>
      <xdr:col>15</xdr:col>
      <xdr:colOff>53340</xdr:colOff>
      <xdr:row>23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A6A431-59BA-D9B8-5405-FF4AD241AB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jia Wu" refreshedDate="45867.690215277777" createdVersion="8" refreshedVersion="8" minRefreshableVersion="3" recordCount="528" xr:uid="{B123C9C2-A8F8-45A1-9DC6-904C295D3745}">
  <cacheSource type="worksheet">
    <worksheetSource ref="A2:D530" sheet="Original Dataset"/>
  </cacheSource>
  <cacheFields count="4">
    <cacheField name="Name" numFmtId="0">
      <sharedItems/>
    </cacheField>
    <cacheField name="Type" numFmtId="0">
      <sharedItems count="3">
        <s v="CELL"/>
        <s v="SMARTPHONE"/>
        <s v="PAD"/>
      </sharedItems>
    </cacheField>
    <cacheField name="Problem" numFmtId="0">
      <sharedItems/>
    </cacheField>
    <cacheField name="fixed YES/NO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jia Wu" refreshedDate="45867.725963310186" createdVersion="8" refreshedVersion="8" minRefreshableVersion="3" recordCount="528" xr:uid="{35ECE482-ED91-4495-A578-4292E4F9D4C5}">
  <cacheSource type="worksheet">
    <worksheetSource ref="E2:E530" sheet="Original Dataset"/>
  </cacheSource>
  <cacheFields count="1">
    <cacheField name="Cleaned Problem" numFmtId="0">
      <sharedItems count="12">
        <s v="lcd"/>
        <s v="lock"/>
        <s v="frp"/>
        <s v="mic"/>
        <s v="charge"/>
        <s v="off"/>
        <s v="battery"/>
        <s v="flash"/>
        <s v="touch"/>
        <s v="sound"/>
        <s v="camera"/>
        <s v="flash arabi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jia Wu" refreshedDate="45867.73402708333" createdVersion="8" refreshedVersion="8" minRefreshableVersion="3" recordCount="528" xr:uid="{0CF98D8F-FC27-4A19-9700-50270751FEB1}">
  <cacheSource type="worksheet">
    <worksheetSource ref="B2:D530" sheet="Original Dataset"/>
  </cacheSource>
  <cacheFields count="3">
    <cacheField name="Type" numFmtId="0">
      <sharedItems count="3">
        <s v="CELL"/>
        <s v="SMARTPHONE"/>
        <s v="PAD"/>
      </sharedItems>
    </cacheField>
    <cacheField name="Problem" numFmtId="0">
      <sharedItems/>
    </cacheField>
    <cacheField name="fixed YES/NO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8">
  <r>
    <s v="condor A8"/>
    <x v="0"/>
    <s v="lcd"/>
    <x v="0"/>
  </r>
  <r>
    <s v="iris i350"/>
    <x v="0"/>
    <s v="lcd"/>
    <x v="0"/>
  </r>
  <r>
    <s v="samsung j5 pro"/>
    <x v="1"/>
    <s v="lcd"/>
    <x v="0"/>
  </r>
  <r>
    <s v="samsung M01"/>
    <x v="2"/>
    <s v="lcd"/>
    <x v="0"/>
  </r>
  <r>
    <s v="cidea "/>
    <x v="2"/>
    <s v="lock"/>
    <x v="0"/>
  </r>
  <r>
    <s v="lg k10-2017"/>
    <x v="1"/>
    <s v="frp"/>
    <x v="0"/>
  </r>
  <r>
    <s v="lg xpower"/>
    <x v="1"/>
    <s v="lock"/>
    <x v="0"/>
  </r>
  <r>
    <s v="condor f1 mini"/>
    <x v="0"/>
    <s v="mic"/>
    <x v="0"/>
  </r>
  <r>
    <s v="samsung j1 2016"/>
    <x v="1"/>
    <s v="lcd"/>
    <x v="0"/>
  </r>
  <r>
    <s v="stream b2s"/>
    <x v="1"/>
    <s v="charge"/>
    <x v="0"/>
  </r>
  <r>
    <s v="nokia 106"/>
    <x v="0"/>
    <s v="lcd"/>
    <x v="0"/>
  </r>
  <r>
    <s v="condor A8"/>
    <x v="1"/>
    <s v="off"/>
    <x v="1"/>
  </r>
  <r>
    <s v="samsung A11"/>
    <x v="1"/>
    <s v="lcd"/>
    <x v="0"/>
  </r>
  <r>
    <s v="lg k7"/>
    <x v="1"/>
    <s v="lcd"/>
    <x v="1"/>
  </r>
  <r>
    <s v="starlight m08"/>
    <x v="0"/>
    <s v="charge"/>
    <x v="0"/>
  </r>
  <r>
    <s v="samsung p5100"/>
    <x v="2"/>
    <s v="battery"/>
    <x v="0"/>
  </r>
  <r>
    <s v="samsung G532"/>
    <x v="1"/>
    <s v="charge"/>
    <x v="0"/>
  </r>
  <r>
    <s v="condor g6"/>
    <x v="1"/>
    <s v="flash"/>
    <x v="0"/>
  </r>
  <r>
    <s v="samsung s6"/>
    <x v="1"/>
    <s v="flash"/>
    <x v="0"/>
  </r>
  <r>
    <s v="starlight m08"/>
    <x v="0"/>
    <s v="charge"/>
    <x v="0"/>
  </r>
  <r>
    <s v="samsung e1287t"/>
    <x v="0"/>
    <s v="mic"/>
    <x v="0"/>
  </r>
  <r>
    <s v="condor m3 lite"/>
    <x v="1"/>
    <s v="lcd"/>
    <x v="0"/>
  </r>
  <r>
    <s v="raylan china"/>
    <x v="0"/>
    <s v="mic"/>
    <x v="0"/>
  </r>
  <r>
    <s v="condor 718"/>
    <x v="2"/>
    <s v="flash"/>
    <x v="0"/>
  </r>
  <r>
    <s v="starlight cnote"/>
    <x v="1"/>
    <s v="touch"/>
    <x v="0"/>
  </r>
  <r>
    <s v="oppo a5s "/>
    <x v="1"/>
    <s v="lcd"/>
    <x v="0"/>
  </r>
  <r>
    <s v="nokia 106"/>
    <x v="0"/>
    <s v="lcd"/>
    <x v="0"/>
  </r>
  <r>
    <s v="oppo a37"/>
    <x v="1"/>
    <s v="lcd"/>
    <x v="0"/>
  </r>
  <r>
    <s v="nokia 1280"/>
    <x v="0"/>
    <s v="mic"/>
    <x v="0"/>
  </r>
  <r>
    <s v="wise-tech"/>
    <x v="0"/>
    <s v="lcd"/>
    <x v="0"/>
  </r>
  <r>
    <s v="iris g7050"/>
    <x v="2"/>
    <s v="off"/>
    <x v="1"/>
  </r>
  <r>
    <s v="starlight cnote"/>
    <x v="1"/>
    <s v="lock"/>
    <x v="0"/>
  </r>
  <r>
    <s v="stream b3 max"/>
    <x v="1"/>
    <s v="frp"/>
    <x v="0"/>
  </r>
  <r>
    <s v="lenovo a319"/>
    <x v="1"/>
    <s v="flash"/>
    <x v="0"/>
  </r>
  <r>
    <s v="doogee x11"/>
    <x v="1"/>
    <s v="off"/>
    <x v="0"/>
  </r>
  <r>
    <s v="samsung j330"/>
    <x v="1"/>
    <s v="frp"/>
    <x v="0"/>
  </r>
  <r>
    <s v="huawei y9s"/>
    <x v="1"/>
    <s v="lcd"/>
    <x v="0"/>
  </r>
  <r>
    <s v="lg k8"/>
    <x v="1"/>
    <s v="flash"/>
    <x v="1"/>
  </r>
  <r>
    <s v="infinix smart 4"/>
    <x v="1"/>
    <s v="lcd"/>
    <x v="0"/>
  </r>
  <r>
    <s v="oppo a15"/>
    <x v="1"/>
    <s v="lock"/>
    <x v="0"/>
  </r>
  <r>
    <s v="condor 717"/>
    <x v="2"/>
    <s v="touch"/>
    <x v="0"/>
  </r>
  <r>
    <s v="samsung j6"/>
    <x v="1"/>
    <s v="lcd"/>
    <x v="0"/>
  </r>
  <r>
    <s v="samsung a12"/>
    <x v="1"/>
    <s v="lcd"/>
    <x v="0"/>
  </r>
  <r>
    <s v="samsung j5 prime"/>
    <x v="1"/>
    <s v="frp"/>
    <x v="0"/>
  </r>
  <r>
    <s v="condor p6 pro lte"/>
    <x v="1"/>
    <s v="charge"/>
    <x v="0"/>
  </r>
  <r>
    <s v="samsung b310 "/>
    <x v="0"/>
    <s v="charge"/>
    <x v="0"/>
  </r>
  <r>
    <s v="condor f5"/>
    <x v="0"/>
    <s v="mic"/>
    <x v="0"/>
  </r>
  <r>
    <s v="samsung g532f"/>
    <x v="1"/>
    <s v="frp"/>
    <x v="0"/>
  </r>
  <r>
    <s v="samsung j415f"/>
    <x v="1"/>
    <s v="flash"/>
    <x v="0"/>
  </r>
  <r>
    <s v=" wise-tech a3+ "/>
    <x v="0"/>
    <s v="lcd"/>
    <x v="0"/>
  </r>
  <r>
    <s v="nokia 108"/>
    <x v="0"/>
    <s v="sound"/>
    <x v="0"/>
  </r>
  <r>
    <s v="condor a8"/>
    <x v="1"/>
    <s v="off"/>
    <x v="1"/>
  </r>
  <r>
    <s v="samsung j710f"/>
    <x v="1"/>
    <s v="charge"/>
    <x v="0"/>
  </r>
  <r>
    <s v="oppo f1s"/>
    <x v="1"/>
    <s v="lcd"/>
    <x v="0"/>
  </r>
  <r>
    <s v="condor g6"/>
    <x v="1"/>
    <s v="charge"/>
    <x v="0"/>
  </r>
  <r>
    <s v="samsung j7 "/>
    <x v="1"/>
    <s v="lcd"/>
    <x v="0"/>
  </r>
  <r>
    <s v="samsung m30"/>
    <x v="1"/>
    <s v="lcd"/>
    <x v="0"/>
  </r>
  <r>
    <s v="lg stylus2"/>
    <x v="1"/>
    <s v="lcd"/>
    <x v="0"/>
  </r>
  <r>
    <s v="kiowa x4"/>
    <x v="1"/>
    <s v="flash"/>
    <x v="0"/>
  </r>
  <r>
    <s v="samsung a02"/>
    <x v="1"/>
    <s v="lcd"/>
    <x v="0"/>
  </r>
  <r>
    <s v="samsung b310"/>
    <x v="0"/>
    <s v="lcd"/>
    <x v="0"/>
  </r>
  <r>
    <s v="nokia 105"/>
    <x v="0"/>
    <s v="lcd"/>
    <x v="0"/>
  </r>
  <r>
    <s v="samsung g532f"/>
    <x v="1"/>
    <s v="charge"/>
    <x v="1"/>
  </r>
  <r>
    <s v="cidea "/>
    <x v="2"/>
    <s v="touch"/>
    <x v="0"/>
  </r>
  <r>
    <s v="condor l2 pro"/>
    <x v="1"/>
    <s v="lcd"/>
    <x v="0"/>
  </r>
  <r>
    <s v="samsung b310"/>
    <x v="0"/>
    <s v="lcd"/>
    <x v="0"/>
  </r>
  <r>
    <s v="samsung b310"/>
    <x v="0"/>
    <s v="mic"/>
    <x v="0"/>
  </r>
  <r>
    <s v="lg k8"/>
    <x v="1"/>
    <s v="frp"/>
    <x v="0"/>
  </r>
  <r>
    <s v="nokia 106"/>
    <x v="0"/>
    <s v="mic"/>
    <x v="0"/>
  </r>
  <r>
    <s v="condor p8 pro"/>
    <x v="1"/>
    <s v="charge"/>
    <x v="0"/>
  </r>
  <r>
    <s v="samsung j4+"/>
    <x v="1"/>
    <s v="off"/>
    <x v="0"/>
  </r>
  <r>
    <s v="samsung j320f"/>
    <x v="1"/>
    <s v="frp"/>
    <x v="0"/>
  </r>
  <r>
    <s v="samsung b310"/>
    <x v="0"/>
    <s v="lock"/>
    <x v="0"/>
  </r>
  <r>
    <s v="alcatel shine"/>
    <x v="1"/>
    <s v="charge"/>
    <x v="0"/>
  </r>
  <r>
    <s v="samsung j7 max "/>
    <x v="1"/>
    <s v="lcd"/>
    <x v="0"/>
  </r>
  <r>
    <s v="samsung j4 core"/>
    <x v="1"/>
    <s v="lcd"/>
    <x v="0"/>
  </r>
  <r>
    <s v="samsung s5830"/>
    <x v="1"/>
    <s v="mic"/>
    <x v="0"/>
  </r>
  <r>
    <s v="samsung m20"/>
    <x v="1"/>
    <s v="lcd"/>
    <x v="0"/>
  </r>
  <r>
    <s v="doogee x11"/>
    <x v="1"/>
    <s v="off"/>
    <x v="1"/>
  </r>
  <r>
    <s v="samsung j510f"/>
    <x v="1"/>
    <s v="off"/>
    <x v="1"/>
  </r>
  <r>
    <s v="samsung m20"/>
    <x v="1"/>
    <s v="lcd"/>
    <x v="0"/>
  </r>
  <r>
    <s v="nokia 106"/>
    <x v="0"/>
    <s v="lcd"/>
    <x v="0"/>
  </r>
  <r>
    <s v="condor m3"/>
    <x v="1"/>
    <s v="charge"/>
    <x v="0"/>
  </r>
  <r>
    <s v="condor a8 "/>
    <x v="1"/>
    <s v="charge"/>
    <x v="0"/>
  </r>
  <r>
    <s v="iris is4"/>
    <x v="1"/>
    <s v="off"/>
    <x v="1"/>
  </r>
  <r>
    <s v="samsung m10"/>
    <x v="1"/>
    <s v="frp"/>
    <x v="0"/>
  </r>
  <r>
    <s v="samsung j4+"/>
    <x v="1"/>
    <s v="frp"/>
    <x v="0"/>
  </r>
  <r>
    <s v="samsung b310"/>
    <x v="0"/>
    <s v="charge"/>
    <x v="0"/>
  </r>
  <r>
    <s v="condor t9"/>
    <x v="1"/>
    <s v="charge"/>
    <x v="0"/>
  </r>
  <r>
    <s v="redmi 8 "/>
    <x v="1"/>
    <s v="off"/>
    <x v="0"/>
  </r>
  <r>
    <s v="huawei y7 prime 2018"/>
    <x v="1"/>
    <s v="flash"/>
    <x v="1"/>
  </r>
  <r>
    <s v="samsung j260"/>
    <x v="1"/>
    <s v="off"/>
    <x v="1"/>
  </r>
  <r>
    <s v="samsung m20"/>
    <x v="1"/>
    <s v="lcd"/>
    <x v="0"/>
  </r>
  <r>
    <s v="oppo a37"/>
    <x v="1"/>
    <s v="lcd"/>
    <x v="0"/>
  </r>
  <r>
    <s v="condor 717"/>
    <x v="2"/>
    <s v="charge"/>
    <x v="0"/>
  </r>
  <r>
    <s v="samsung m30"/>
    <x v="1"/>
    <s v="lcd"/>
    <x v="0"/>
  </r>
  <r>
    <s v="starlight c note "/>
    <x v="1"/>
    <s v="touch"/>
    <x v="0"/>
  </r>
  <r>
    <s v="condor p4 +"/>
    <x v="1"/>
    <s v="off"/>
    <x v="1"/>
  </r>
  <r>
    <s v="samsung m02s"/>
    <x v="1"/>
    <s v="lcd"/>
    <x v="0"/>
  </r>
  <r>
    <s v="samsung j4+ "/>
    <x v="1"/>
    <s v="charge"/>
    <x v="0"/>
  </r>
  <r>
    <s v="huawei p20 pro"/>
    <x v="1"/>
    <s v="frp"/>
    <x v="0"/>
  </r>
  <r>
    <s v="samsung j6"/>
    <x v="1"/>
    <s v="frp"/>
    <x v="1"/>
  </r>
  <r>
    <s v="samsung b310"/>
    <x v="0"/>
    <s v="charge"/>
    <x v="0"/>
  </r>
  <r>
    <s v="condor p6 pro"/>
    <x v="1"/>
    <s v="flash"/>
    <x v="1"/>
  </r>
  <r>
    <s v="nokia 1280"/>
    <x v="0"/>
    <s v="lcd"/>
    <x v="0"/>
  </r>
  <r>
    <s v="condor l1"/>
    <x v="1"/>
    <s v="charge"/>
    <x v="1"/>
  </r>
  <r>
    <s v="samsung j6+"/>
    <x v="1"/>
    <s v="charge"/>
    <x v="0"/>
  </r>
  <r>
    <s v="samsung a20"/>
    <x v="1"/>
    <s v="frp"/>
    <x v="0"/>
  </r>
  <r>
    <s v="condor a8"/>
    <x v="1"/>
    <s v="flash"/>
    <x v="1"/>
  </r>
  <r>
    <s v="huawei nova 4 "/>
    <x v="1"/>
    <s v="lcd"/>
    <x v="0"/>
  </r>
  <r>
    <s v="samsung b310"/>
    <x v="0"/>
    <s v="lcd"/>
    <x v="0"/>
  </r>
  <r>
    <s v="condor h1"/>
    <x v="1"/>
    <s v="camera"/>
    <x v="1"/>
  </r>
  <r>
    <s v="samsung g532"/>
    <x v="1"/>
    <s v="sound "/>
    <x v="0"/>
  </r>
  <r>
    <s v="samsung b310"/>
    <x v="1"/>
    <s v="lcd"/>
    <x v="0"/>
  </r>
  <r>
    <s v="iris is3 + "/>
    <x v="1"/>
    <s v="touch"/>
    <x v="0"/>
  </r>
  <r>
    <s v="huawei honor7c "/>
    <x v="1"/>
    <s v="charge"/>
    <x v="0"/>
  </r>
  <r>
    <s v="samsung m20"/>
    <x v="1"/>
    <s v="lcd"/>
    <x v="0"/>
  </r>
  <r>
    <s v="condor g5"/>
    <x v="1"/>
    <s v="charge"/>
    <x v="0"/>
  </r>
  <r>
    <s v="raylan"/>
    <x v="0"/>
    <s v="charge"/>
    <x v="1"/>
  </r>
  <r>
    <s v="doogee x5 "/>
    <x v="1"/>
    <s v="charge"/>
    <x v="0"/>
  </r>
  <r>
    <s v="samsung j5-2016"/>
    <x v="1"/>
    <s v="lcd"/>
    <x v="0"/>
  </r>
  <r>
    <s v="condor 717"/>
    <x v="2"/>
    <s v="charge"/>
    <x v="0"/>
  </r>
  <r>
    <s v="samsung j7pro"/>
    <x v="1"/>
    <s v="lcd"/>
    <x v="0"/>
  </r>
  <r>
    <s v="samsung m11"/>
    <x v="1"/>
    <s v="charge"/>
    <x v="0"/>
  </r>
  <r>
    <s v="condor a8"/>
    <x v="1"/>
    <s v="off"/>
    <x v="0"/>
  </r>
  <r>
    <s v="condor p8 "/>
    <x v="1"/>
    <s v="frp"/>
    <x v="0"/>
  </r>
  <r>
    <s v="samsung a20"/>
    <x v="1"/>
    <s v="lcd"/>
    <x v="0"/>
  </r>
  <r>
    <s v="huawei y6-2 "/>
    <x v="1"/>
    <s v="battery"/>
    <x v="0"/>
  </r>
  <r>
    <s v="samsung b310"/>
    <x v="0"/>
    <s v="flash arabic"/>
    <x v="1"/>
  </r>
  <r>
    <s v="samsung a10"/>
    <x v="1"/>
    <s v="lcd"/>
    <x v="0"/>
  </r>
  <r>
    <s v="samsung g532"/>
    <x v="1"/>
    <s v="touch"/>
    <x v="0"/>
  </r>
  <r>
    <s v="oppo a5s"/>
    <x v="1"/>
    <s v="lcd"/>
    <x v="0"/>
  </r>
  <r>
    <s v="lg xpower2"/>
    <x v="1"/>
    <s v="battery"/>
    <x v="0"/>
  </r>
  <r>
    <s v="condor a8"/>
    <x v="1"/>
    <s v="charge"/>
    <x v="1"/>
  </r>
  <r>
    <s v="samsung a10s"/>
    <x v="1"/>
    <s v="lcd"/>
    <x v="0"/>
  </r>
  <r>
    <s v="oppo a1k"/>
    <x v="1"/>
    <s v="lcd"/>
    <x v="0"/>
  </r>
  <r>
    <s v="huawei y6p"/>
    <x v="1"/>
    <s v="lcd"/>
    <x v="0"/>
  </r>
  <r>
    <s v="huawei y7-prime-2018"/>
    <x v="1"/>
    <s v="lcd"/>
    <x v="0"/>
  </r>
  <r>
    <s v="condor p6pro"/>
    <x v="1"/>
    <s v="off"/>
    <x v="0"/>
  </r>
  <r>
    <s v="condor p6pro"/>
    <x v="1"/>
    <s v="lcd"/>
    <x v="0"/>
  </r>
  <r>
    <s v="samsung j5pro"/>
    <x v="1"/>
    <s v="mic"/>
    <x v="0"/>
  </r>
  <r>
    <s v="condor f5"/>
    <x v="0"/>
    <s v="mic"/>
    <x v="0"/>
  </r>
  <r>
    <s v="samsung g350"/>
    <x v="0"/>
    <s v="charge"/>
    <x v="1"/>
  </r>
  <r>
    <s v="condor p6prolte"/>
    <x v="1"/>
    <s v="off"/>
    <x v="0"/>
  </r>
  <r>
    <s v="oppo f11"/>
    <x v="1"/>
    <s v="lcd"/>
    <x v="0"/>
  </r>
  <r>
    <s v="lg xpower2 "/>
    <x v="1"/>
    <s v="lcd"/>
    <x v="0"/>
  </r>
  <r>
    <s v="huawei y72017"/>
    <x v="1"/>
    <s v="lcd"/>
    <x v="0"/>
  </r>
  <r>
    <s v="oppo a1k"/>
    <x v="1"/>
    <s v="lcd"/>
    <x v="0"/>
  </r>
  <r>
    <s v="cidea"/>
    <x v="2"/>
    <s v="touch"/>
    <x v="0"/>
  </r>
  <r>
    <s v="condor ftrois"/>
    <x v="0"/>
    <s v="charge"/>
    <x v="0"/>
  </r>
  <r>
    <s v="condor p6pro"/>
    <x v="1"/>
    <s v="charge"/>
    <x v="0"/>
  </r>
  <r>
    <s v="samsung g532"/>
    <x v="1"/>
    <s v="frp"/>
    <x v="0"/>
  </r>
  <r>
    <s v="samsung b350"/>
    <x v="0"/>
    <s v="charge"/>
    <x v="0"/>
  </r>
  <r>
    <s v="lg k7"/>
    <x v="1"/>
    <s v="off"/>
    <x v="1"/>
  </r>
  <r>
    <s v="lg xpower"/>
    <x v="1"/>
    <s v="off"/>
    <x v="1"/>
  </r>
  <r>
    <s v="samsung b310"/>
    <x v="0"/>
    <s v="off"/>
    <x v="0"/>
  </r>
  <r>
    <s v="doogee x5"/>
    <x v="1"/>
    <s v="touch"/>
    <x v="0"/>
  </r>
  <r>
    <s v="condor c4+"/>
    <x v="1"/>
    <s v="off"/>
    <x v="1"/>
  </r>
  <r>
    <s v="condor ftrois"/>
    <x v="0"/>
    <s v="sound"/>
    <x v="0"/>
  </r>
  <r>
    <s v="lenovo a319"/>
    <x v="1"/>
    <s v="flash"/>
    <x v="0"/>
  </r>
  <r>
    <s v="cidea"/>
    <x v="2"/>
    <s v="touch"/>
    <x v="0"/>
  </r>
  <r>
    <s v="lg q6"/>
    <x v="1"/>
    <s v="lcd"/>
    <x v="0"/>
  </r>
  <r>
    <s v="condor p6pro "/>
    <x v="1"/>
    <s v="lcd"/>
    <x v="0"/>
  </r>
  <r>
    <s v="samsung j4plus"/>
    <x v="1"/>
    <s v="frp"/>
    <x v="0"/>
  </r>
  <r>
    <s v="samsung e1200"/>
    <x v="0"/>
    <s v="mic"/>
    <x v="0"/>
  </r>
  <r>
    <s v="cidea "/>
    <x v="2"/>
    <s v="touch"/>
    <x v="0"/>
  </r>
  <r>
    <s v="lg stylus3"/>
    <x v="1"/>
    <s v="charge"/>
    <x v="0"/>
  </r>
  <r>
    <s v="samsung j4+"/>
    <x v="1"/>
    <s v="flash"/>
    <x v="1"/>
  </r>
  <r>
    <s v="samsung m11"/>
    <x v="1"/>
    <s v="lcd"/>
    <x v="0"/>
  </r>
  <r>
    <s v="huawei honor7a"/>
    <x v="1"/>
    <s v="battery"/>
    <x v="0"/>
  </r>
  <r>
    <s v="stream b1s"/>
    <x v="1"/>
    <s v="flash"/>
    <x v="0"/>
  </r>
  <r>
    <s v="samsung b310"/>
    <x v="0"/>
    <s v="mic"/>
    <x v="0"/>
  </r>
  <r>
    <s v="iris vox5"/>
    <x v="1"/>
    <s v="touch"/>
    <x v="0"/>
  </r>
  <r>
    <s v="samsung e1232"/>
    <x v="0"/>
    <s v="flash"/>
    <x v="0"/>
  </r>
  <r>
    <s v="condor p6 pro"/>
    <x v="1"/>
    <s v="mic"/>
    <x v="0"/>
  </r>
  <r>
    <s v="samsung j250f"/>
    <x v="1"/>
    <s v="lcd"/>
    <x v="0"/>
  </r>
  <r>
    <s v="samsung j8"/>
    <x v="1"/>
    <s v="lcd"/>
    <x v="0"/>
  </r>
  <r>
    <s v="redmi 8a"/>
    <x v="1"/>
    <s v="off"/>
    <x v="1"/>
  </r>
  <r>
    <s v="condor g2s"/>
    <x v="1"/>
    <s v="off"/>
    <x v="1"/>
  </r>
  <r>
    <s v="oppo A3S"/>
    <x v="1"/>
    <s v="lcd"/>
    <x v="0"/>
  </r>
  <r>
    <s v="sony d2303"/>
    <x v="1"/>
    <s v="lock"/>
    <x v="1"/>
  </r>
  <r>
    <s v="oppo a5s"/>
    <x v="1"/>
    <s v="lcd"/>
    <x v="0"/>
  </r>
  <r>
    <s v="samsung b310"/>
    <x v="0"/>
    <s v="flash arabic"/>
    <x v="0"/>
  </r>
  <r>
    <s v="cidea"/>
    <x v="2"/>
    <s v="touch"/>
    <x v="0"/>
  </r>
  <r>
    <s v="condor 718 "/>
    <x v="2"/>
    <s v="charge"/>
    <x v="0"/>
  </r>
  <r>
    <s v="samsung a750"/>
    <x v="1"/>
    <s v="charge"/>
    <x v="0"/>
  </r>
  <r>
    <s v="oppo a12"/>
    <x v="1"/>
    <s v="lock"/>
    <x v="0"/>
  </r>
  <r>
    <s v="samsung j250"/>
    <x v="1"/>
    <s v="lcd"/>
    <x v="0"/>
  </r>
  <r>
    <s v="condor t3"/>
    <x v="1"/>
    <s v="flash"/>
    <x v="0"/>
  </r>
  <r>
    <s v="condor g2s"/>
    <x v="1"/>
    <s v="off"/>
    <x v="1"/>
  </r>
  <r>
    <s v="iris s4s"/>
    <x v="1"/>
    <s v="touch"/>
    <x v="0"/>
  </r>
  <r>
    <s v="lg stylus 3"/>
    <x v="1"/>
    <s v="flash"/>
    <x v="1"/>
  </r>
  <r>
    <s v="cidea"/>
    <x v="2"/>
    <s v="off"/>
    <x v="0"/>
  </r>
  <r>
    <s v="huawei p10 lite"/>
    <x v="1"/>
    <s v="sound"/>
    <x v="0"/>
  </r>
  <r>
    <s v="nokia 130"/>
    <x v="0"/>
    <s v="lcd"/>
    <x v="0"/>
  </r>
  <r>
    <s v="condor m1+charge"/>
    <x v="1"/>
    <s v="charge"/>
    <x v="0"/>
  </r>
  <r>
    <s v="condor l2 pro"/>
    <x v="1"/>
    <s v="charge"/>
    <x v="0"/>
  </r>
  <r>
    <s v="samsung g532f"/>
    <x v="1"/>
    <s v="off"/>
    <x v="1"/>
  </r>
  <r>
    <s v="condor a8"/>
    <x v="1"/>
    <s v="mic"/>
    <x v="0"/>
  </r>
  <r>
    <s v="oppo f1s"/>
    <x v="1"/>
    <s v="lock"/>
    <x v="0"/>
  </r>
  <r>
    <s v="condor p8 pro"/>
    <x v="1"/>
    <s v="off"/>
    <x v="0"/>
  </r>
  <r>
    <s v="samsung j7 prime"/>
    <x v="1"/>
    <s v="lcd"/>
    <x v="0"/>
  </r>
  <r>
    <s v="samsung a10"/>
    <x v="1"/>
    <s v="lcd"/>
    <x v="0"/>
  </r>
  <r>
    <s v="cidea"/>
    <x v="2"/>
    <s v="off"/>
    <x v="0"/>
  </r>
  <r>
    <s v="samsung b310"/>
    <x v="0"/>
    <s v="mic"/>
    <x v="0"/>
  </r>
  <r>
    <s v="samsung g532"/>
    <x v="1"/>
    <s v="off"/>
    <x v="1"/>
  </r>
  <r>
    <s v="nokia c1"/>
    <x v="0"/>
    <s v="off"/>
    <x v="1"/>
  </r>
  <r>
    <s v="doogee x53"/>
    <x v="1"/>
    <s v="touch"/>
    <x v="1"/>
  </r>
  <r>
    <s v="samsung a21s"/>
    <x v="1"/>
    <s v="lcd"/>
    <x v="0"/>
  </r>
  <r>
    <s v="samsung a02s "/>
    <x v="1"/>
    <s v="charge"/>
    <x v="1"/>
  </r>
  <r>
    <s v="redmi 9c"/>
    <x v="1"/>
    <s v="lock"/>
    <x v="0"/>
  </r>
  <r>
    <s v="oppo a5s"/>
    <x v="1"/>
    <s v="lcd"/>
    <x v="0"/>
  </r>
  <r>
    <s v="benzo"/>
    <x v="2"/>
    <s v="touch"/>
    <x v="0"/>
  </r>
  <r>
    <s v="condor c2"/>
    <x v="1"/>
    <s v="lock"/>
    <x v="0"/>
  </r>
  <r>
    <s v="starlight m08"/>
    <x v="0"/>
    <s v="lcd"/>
    <x v="0"/>
  </r>
  <r>
    <s v="condor t5"/>
    <x v="1"/>
    <s v="touch"/>
    <x v="0"/>
  </r>
  <r>
    <s v="honor 8x"/>
    <x v="1"/>
    <s v="lcd"/>
    <x v="0"/>
  </r>
  <r>
    <s v="redmi 9a"/>
    <x v="1"/>
    <s v="lock"/>
    <x v="0"/>
  </r>
  <r>
    <s v="samsung a30"/>
    <x v="1"/>
    <s v="lcd"/>
    <x v="0"/>
  </r>
  <r>
    <s v="samsung b350"/>
    <x v="1"/>
    <s v="lcd"/>
    <x v="0"/>
  </r>
  <r>
    <s v="iris i350"/>
    <x v="0"/>
    <s v="off"/>
    <x v="0"/>
  </r>
  <r>
    <s v="lg xpower 3"/>
    <x v="1"/>
    <s v="lcd"/>
    <x v="0"/>
  </r>
  <r>
    <s v="samsung j250"/>
    <x v="1"/>
    <s v="charge"/>
    <x v="0"/>
  </r>
  <r>
    <s v="samsung j5 2016"/>
    <x v="1"/>
    <s v="frp"/>
    <x v="0"/>
  </r>
  <r>
    <s v="samsung b310"/>
    <x v="0"/>
    <s v="lcd"/>
    <x v="0"/>
  </r>
  <r>
    <s v="condor g5"/>
    <x v="1"/>
    <s v="off"/>
    <x v="1"/>
  </r>
  <r>
    <s v="condor p6 pro"/>
    <x v="1"/>
    <s v="frp"/>
    <x v="0"/>
  </r>
  <r>
    <s v="cidea"/>
    <x v="2"/>
    <s v="touch"/>
    <x v="0"/>
  </r>
  <r>
    <s v="condor f6 "/>
    <x v="0"/>
    <s v="lcd"/>
    <x v="0"/>
  </r>
  <r>
    <s v="condor a8"/>
    <x v="1"/>
    <s v="charge"/>
    <x v="0"/>
  </r>
  <r>
    <s v="cidea "/>
    <x v="2"/>
    <s v="lock"/>
    <x v="0"/>
  </r>
  <r>
    <s v="samsung i9060"/>
    <x v="1"/>
    <s v="charge"/>
    <x v="0"/>
  </r>
  <r>
    <s v="wiko lenny 2"/>
    <x v="1"/>
    <s v="charge"/>
    <x v="0"/>
  </r>
  <r>
    <s v="lg stylus 3"/>
    <x v="1"/>
    <s v="charge"/>
    <x v="0"/>
  </r>
  <r>
    <s v="nokia 105"/>
    <x v="0"/>
    <s v="flash arabic"/>
    <x v="0"/>
  </r>
  <r>
    <s v="condor p6 pro "/>
    <x v="1"/>
    <s v="lcd"/>
    <x v="0"/>
  </r>
  <r>
    <s v="poco m3"/>
    <x v="1"/>
    <s v="off"/>
    <x v="1"/>
  </r>
  <r>
    <s v="tecno spark 4"/>
    <x v="1"/>
    <s v="lcd"/>
    <x v="0"/>
  </r>
  <r>
    <s v="samsung g350"/>
    <x v="1"/>
    <s v="charge"/>
    <x v="0"/>
  </r>
  <r>
    <s v="condor t7"/>
    <x v="1"/>
    <s v="lcd"/>
    <x v="1"/>
  </r>
  <r>
    <s v="condor f6"/>
    <x v="0"/>
    <s v="lcd"/>
    <x v="0"/>
  </r>
  <r>
    <s v="starlight i star"/>
    <x v="1"/>
    <s v="off"/>
    <x v="1"/>
  </r>
  <r>
    <s v="lg k11 plus"/>
    <x v="1"/>
    <s v="lcd"/>
    <x v="0"/>
  </r>
  <r>
    <s v="samsung j4"/>
    <x v="1"/>
    <s v="lcd"/>
    <x v="0"/>
  </r>
  <r>
    <s v="condor t5"/>
    <x v="1"/>
    <s v="charge"/>
    <x v="0"/>
  </r>
  <r>
    <s v="doogee x11"/>
    <x v="1"/>
    <s v="charge"/>
    <x v="1"/>
  </r>
  <r>
    <s v="samsung j7 max"/>
    <x v="1"/>
    <s v="lcd"/>
    <x v="0"/>
  </r>
  <r>
    <s v="samsung s6"/>
    <x v="1"/>
    <s v="charge"/>
    <x v="1"/>
  </r>
  <r>
    <s v="condor m3"/>
    <x v="1"/>
    <s v="lcd"/>
    <x v="0"/>
  </r>
  <r>
    <s v="samsung b310"/>
    <x v="0"/>
    <s v="lock"/>
    <x v="0"/>
  </r>
  <r>
    <s v="starlight c note "/>
    <x v="1"/>
    <s v="charge"/>
    <x v="0"/>
  </r>
  <r>
    <s v="condor a8"/>
    <x v="1"/>
    <s v="charge"/>
    <x v="0"/>
  </r>
  <r>
    <s v="samsung a10s"/>
    <x v="1"/>
    <s v="lcd"/>
    <x v="0"/>
  </r>
  <r>
    <s v="samsung b310"/>
    <x v="0"/>
    <s v="lcd"/>
    <x v="0"/>
  </r>
  <r>
    <s v="infinix smart 5"/>
    <x v="1"/>
    <s v="lcd"/>
    <x v="0"/>
  </r>
  <r>
    <s v="iris vox pop pro"/>
    <x v="1"/>
    <s v="touch"/>
    <x v="0"/>
  </r>
  <r>
    <s v="samsung a02 "/>
    <x v="1"/>
    <s v="battery"/>
    <x v="0"/>
  </r>
  <r>
    <s v="samsung a01 core"/>
    <x v="1"/>
    <s v="lcd"/>
    <x v="0"/>
  </r>
  <r>
    <s v="samsung s7"/>
    <x v="1"/>
    <s v="frp"/>
    <x v="0"/>
  </r>
  <r>
    <s v="condor t4"/>
    <x v="1"/>
    <s v="charge"/>
    <x v="0"/>
  </r>
  <r>
    <s v="samsung a12"/>
    <x v="1"/>
    <s v="frp"/>
    <x v="1"/>
  </r>
  <r>
    <s v="samsung a50"/>
    <x v="1"/>
    <s v="charge"/>
    <x v="1"/>
  </r>
  <r>
    <s v="samsung m30"/>
    <x v="1"/>
    <s v="lcd"/>
    <x v="0"/>
  </r>
  <r>
    <s v="samsung a10"/>
    <x v="1"/>
    <s v="frp"/>
    <x v="0"/>
  </r>
  <r>
    <s v="iris 7020"/>
    <x v="2"/>
    <s v="charge"/>
    <x v="1"/>
  </r>
  <r>
    <s v="huawei y5"/>
    <x v="1"/>
    <s v="battery"/>
    <x v="0"/>
  </r>
  <r>
    <s v="oppo f1s "/>
    <x v="1"/>
    <s v="lcd"/>
    <x v="0"/>
  </r>
  <r>
    <s v="condor tab 710"/>
    <x v="2"/>
    <s v="touch"/>
    <x v="0"/>
  </r>
  <r>
    <s v="samsung m30"/>
    <x v="1"/>
    <s v="lcd"/>
    <x v="0"/>
  </r>
  <r>
    <s v="nokia 130"/>
    <x v="0"/>
    <s v="flash"/>
    <x v="0"/>
  </r>
  <r>
    <s v="doogee x10"/>
    <x v="1"/>
    <s v="flash"/>
    <x v="0"/>
  </r>
  <r>
    <s v="wise-tech a3+"/>
    <x v="0"/>
    <s v="lcd"/>
    <x v="1"/>
  </r>
  <r>
    <s v="samsung j4+"/>
    <x v="1"/>
    <s v="lcd"/>
    <x v="0"/>
  </r>
  <r>
    <s v="samsung j7 pro"/>
    <x v="1"/>
    <s v="lcd"/>
    <x v="0"/>
  </r>
  <r>
    <s v="condor 706"/>
    <x v="2"/>
    <s v="lcd"/>
    <x v="0"/>
  </r>
  <r>
    <s v="samsung a6"/>
    <x v="1"/>
    <s v="lcd"/>
    <x v="0"/>
  </r>
  <r>
    <s v="oppo f3"/>
    <x v="1"/>
    <s v="lcd"/>
    <x v="0"/>
  </r>
  <r>
    <s v="samsung j4+"/>
    <x v="1"/>
    <s v="lcd"/>
    <x v="0"/>
  </r>
  <r>
    <s v="samsung b310"/>
    <x v="0"/>
    <s v="lcd"/>
    <x v="0"/>
  </r>
  <r>
    <s v="doogee x5"/>
    <x v="1"/>
    <s v="off"/>
    <x v="1"/>
  </r>
  <r>
    <s v="samsung g350"/>
    <x v="1"/>
    <s v="charge"/>
    <x v="0"/>
  </r>
  <r>
    <s v="condor p8 lite "/>
    <x v="1"/>
    <s v="battery"/>
    <x v="0"/>
  </r>
  <r>
    <s v="condor p8 pro"/>
    <x v="1"/>
    <s v="lcd"/>
    <x v="0"/>
  </r>
  <r>
    <s v="condor t4"/>
    <x v="1"/>
    <s v="touch"/>
    <x v="1"/>
  </r>
  <r>
    <s v="condor tab 801g "/>
    <x v="2"/>
    <s v="touch"/>
    <x v="0"/>
  </r>
  <r>
    <s v="condor t6"/>
    <x v="1"/>
    <s v="touch"/>
    <x v="1"/>
  </r>
  <r>
    <s v="iris is6 +"/>
    <x v="1"/>
    <s v="frp"/>
    <x v="0"/>
  </r>
  <r>
    <s v="starlight m11"/>
    <x v="0"/>
    <s v="lcd"/>
    <x v="0"/>
  </r>
  <r>
    <s v="huawei y6 prime 2018"/>
    <x v="1"/>
    <s v="lcd "/>
    <x v="0"/>
  </r>
  <r>
    <s v="samsung a6+"/>
    <x v="1"/>
    <s v="lcd"/>
    <x v="0"/>
  </r>
  <r>
    <s v="condor l2"/>
    <x v="1"/>
    <s v="charge"/>
    <x v="0"/>
  </r>
  <r>
    <s v="samsung j4"/>
    <x v="1"/>
    <s v="frp"/>
    <x v="0"/>
  </r>
  <r>
    <s v="samsung b310"/>
    <x v="1"/>
    <s v="mic"/>
    <x v="0"/>
  </r>
  <r>
    <s v="samsung a10"/>
    <x v="1"/>
    <s v="lcd"/>
    <x v="0"/>
  </r>
  <r>
    <s v="condor a8"/>
    <x v="1"/>
    <s v="lcd"/>
    <x v="0"/>
  </r>
  <r>
    <s v="condor m3"/>
    <x v="1"/>
    <s v="charge"/>
    <x v="0"/>
  </r>
  <r>
    <s v="huawei honor 8x"/>
    <x v="1"/>
    <s v="lcd"/>
    <x v="0"/>
  </r>
  <r>
    <s v="huawei honor 10 lite"/>
    <x v="1"/>
    <s v="battery"/>
    <x v="0"/>
  </r>
  <r>
    <s v="condor l2"/>
    <x v="1"/>
    <s v="charge"/>
    <x v="0"/>
  </r>
  <r>
    <s v="condor p7 plus"/>
    <x v="1"/>
    <s v="off"/>
    <x v="1"/>
  </r>
  <r>
    <s v="ace zip 1"/>
    <x v="0"/>
    <s v="mic"/>
    <x v="0"/>
  </r>
  <r>
    <s v="condor p8 lite"/>
    <x v="1"/>
    <s v="charge"/>
    <x v="0"/>
  </r>
  <r>
    <s v="lg k11+"/>
    <x v="1"/>
    <s v="lcd"/>
    <x v="0"/>
  </r>
  <r>
    <s v="samsung a11"/>
    <x v="1"/>
    <s v="lcd"/>
    <x v="0"/>
  </r>
  <r>
    <s v="condor 710"/>
    <x v="2"/>
    <s v="touch"/>
    <x v="0"/>
  </r>
  <r>
    <s v="samsung j7 prime"/>
    <x v="1"/>
    <s v="lcd"/>
    <x v="0"/>
  </r>
  <r>
    <s v="lenovo a319"/>
    <x v="1"/>
    <s v="flash"/>
    <x v="0"/>
  </r>
  <r>
    <s v="redmi 9"/>
    <x v="1"/>
    <s v="lock"/>
    <x v="0"/>
  </r>
  <r>
    <s v="lg xpower 2"/>
    <x v="1"/>
    <s v="lcd"/>
    <x v="1"/>
  </r>
  <r>
    <s v="condor h1"/>
    <x v="1"/>
    <s v="charge"/>
    <x v="0"/>
  </r>
  <r>
    <s v="condor T3"/>
    <x v="1"/>
    <s v="off"/>
    <x v="0"/>
  </r>
  <r>
    <s v="samsung m11"/>
    <x v="1"/>
    <s v="lcd"/>
    <x v="0"/>
  </r>
  <r>
    <s v="samsung s4"/>
    <x v="1"/>
    <s v="off"/>
    <x v="1"/>
  </r>
  <r>
    <s v="lg k4"/>
    <x v="1"/>
    <s v="lcd"/>
    <x v="0"/>
  </r>
  <r>
    <s v="wise-tech a3+"/>
    <x v="0"/>
    <s v="mic"/>
    <x v="0"/>
  </r>
  <r>
    <s v="condor fsnroir"/>
    <x v="0"/>
    <s v="lcd"/>
    <x v="0"/>
  </r>
  <r>
    <s v="condor t4"/>
    <x v="1"/>
    <s v="touch"/>
    <x v="0"/>
  </r>
  <r>
    <s v="samsung e1087"/>
    <x v="0"/>
    <s v="mic"/>
    <x v="0"/>
  </r>
  <r>
    <s v="lg xpower2"/>
    <x v="1"/>
    <s v="battery"/>
    <x v="0"/>
  </r>
  <r>
    <s v="samsung b310"/>
    <x v="0"/>
    <s v="lcd"/>
    <x v="0"/>
  </r>
  <r>
    <s v="huawei y9 2019"/>
    <x v="1"/>
    <s v="lcd"/>
    <x v="0"/>
  </r>
  <r>
    <s v="starlight m11"/>
    <x v="0"/>
    <s v="charge"/>
    <x v="1"/>
  </r>
  <r>
    <s v="samsung e2252"/>
    <x v="0"/>
    <s v="charge"/>
    <x v="0"/>
  </r>
  <r>
    <s v="condor t3"/>
    <x v="1"/>
    <s v="lock"/>
    <x v="0"/>
  </r>
  <r>
    <s v="condor a8"/>
    <x v="1"/>
    <s v="lcd"/>
    <x v="0"/>
  </r>
  <r>
    <s v="lg q6"/>
    <x v="1"/>
    <s v="lcd"/>
    <x v="0"/>
  </r>
  <r>
    <s v="tecno pop3"/>
    <x v="1"/>
    <s v="lcd"/>
    <x v="0"/>
  </r>
  <r>
    <s v="redmi 8a"/>
    <x v="1"/>
    <s v="off"/>
    <x v="1"/>
  </r>
  <r>
    <s v="redmi 7a "/>
    <x v="1"/>
    <s v="lcd"/>
    <x v="0"/>
  </r>
  <r>
    <s v="condor l4 "/>
    <x v="1"/>
    <s v="lcd"/>
    <x v="0"/>
  </r>
  <r>
    <s v="redmi 9 "/>
    <x v="1"/>
    <s v="lcd"/>
    <x v="0"/>
  </r>
  <r>
    <s v="samsung j5 2016"/>
    <x v="1"/>
    <s v="charge"/>
    <x v="0"/>
  </r>
  <r>
    <s v="samsung m20"/>
    <x v="1"/>
    <s v="lcd"/>
    <x v="0"/>
  </r>
  <r>
    <s v="condor p7plus"/>
    <x v="1"/>
    <s v="off"/>
    <x v="1"/>
  </r>
  <r>
    <s v="condor 710"/>
    <x v="2"/>
    <s v="touch"/>
    <x v="0"/>
  </r>
  <r>
    <s v="samsung a10s"/>
    <x v="1"/>
    <s v="flash"/>
    <x v="0"/>
  </r>
  <r>
    <s v="condor t3"/>
    <x v="1"/>
    <s v="lock"/>
    <x v="1"/>
  </r>
  <r>
    <s v="condor 717"/>
    <x v="2"/>
    <s v="touch"/>
    <x v="0"/>
  </r>
  <r>
    <s v="nokia 106"/>
    <x v="0"/>
    <s v="off"/>
    <x v="0"/>
  </r>
  <r>
    <s v="condor ftrois "/>
    <x v="0"/>
    <s v="mic"/>
    <x v="0"/>
  </r>
  <r>
    <s v="redmi note8"/>
    <x v="1"/>
    <s v="flash"/>
    <x v="1"/>
  </r>
  <r>
    <s v="condor a8"/>
    <x v="1"/>
    <s v="battery"/>
    <x v="0"/>
  </r>
  <r>
    <s v="samsung a10s"/>
    <x v="1"/>
    <s v="lcd"/>
    <x v="0"/>
  </r>
  <r>
    <s v="samsung j7 pro"/>
    <x v="1"/>
    <s v="lcd"/>
    <x v="0"/>
  </r>
  <r>
    <s v="samsung j4"/>
    <x v="1"/>
    <s v="lcd"/>
    <x v="0"/>
  </r>
  <r>
    <s v="condor h1"/>
    <x v="1"/>
    <s v="battery"/>
    <x v="0"/>
  </r>
  <r>
    <s v="wise-tech a3+"/>
    <x v="0"/>
    <s v="lcd"/>
    <x v="0"/>
  </r>
  <r>
    <s v="samsung g532"/>
    <x v="1"/>
    <s v="charge"/>
    <x v="0"/>
  </r>
  <r>
    <s v="huawei y62"/>
    <x v="1"/>
    <s v="off"/>
    <x v="1"/>
  </r>
  <r>
    <s v="huawei y7 prime "/>
    <x v="1"/>
    <s v="lcd"/>
    <x v="0"/>
  </r>
  <r>
    <s v="samsung m20"/>
    <x v="1"/>
    <s v="lcd"/>
    <x v="0"/>
  </r>
  <r>
    <s v="redmi 7a"/>
    <x v="1"/>
    <s v="charge"/>
    <x v="0"/>
  </r>
  <r>
    <s v="samsung m10"/>
    <x v="1"/>
    <s v="frp"/>
    <x v="0"/>
  </r>
  <r>
    <s v="condor t7"/>
    <x v="1"/>
    <s v="lcd"/>
    <x v="0"/>
  </r>
  <r>
    <s v="honor 8x"/>
    <x v="1"/>
    <s v="lcd"/>
    <x v="0"/>
  </r>
  <r>
    <s v="honor buzz2plus"/>
    <x v="1"/>
    <s v="lcd"/>
    <x v="0"/>
  </r>
  <r>
    <s v="samsung j5 pro"/>
    <x v="1"/>
    <s v="lcd"/>
    <x v="0"/>
  </r>
  <r>
    <s v="cidea"/>
    <x v="2"/>
    <s v="charge"/>
    <x v="0"/>
  </r>
  <r>
    <s v="redmi 9"/>
    <x v="1"/>
    <s v="lock"/>
    <x v="0"/>
  </r>
  <r>
    <s v="samsung a01core"/>
    <x v="1"/>
    <s v="charge"/>
    <x v="0"/>
  </r>
  <r>
    <s v="oppo f9"/>
    <x v="1"/>
    <s v="lock"/>
    <x v="0"/>
  </r>
  <r>
    <s v="condor c8"/>
    <x v="1"/>
    <s v="lcd"/>
    <x v="1"/>
  </r>
  <r>
    <s v="samsung b310"/>
    <x v="0"/>
    <s v="lcd"/>
    <x v="0"/>
  </r>
  <r>
    <s v="iris is2s"/>
    <x v="1"/>
    <s v="touch"/>
    <x v="0"/>
  </r>
  <r>
    <s v="condor 711"/>
    <x v="2"/>
    <s v="touch"/>
    <x v="0"/>
  </r>
  <r>
    <s v="samsung b310"/>
    <x v="0"/>
    <s v="lcd"/>
    <x v="0"/>
  </r>
  <r>
    <s v="samsung b350"/>
    <x v="0"/>
    <s v="lcd"/>
    <x v="0"/>
  </r>
  <r>
    <s v="oppo f7"/>
    <x v="1"/>
    <s v="lcd"/>
    <x v="0"/>
  </r>
  <r>
    <s v="condor 717"/>
    <x v="2"/>
    <s v="off"/>
    <x v="1"/>
  </r>
  <r>
    <s v="condor 801"/>
    <x v="2"/>
    <s v="touch"/>
    <x v="0"/>
  </r>
  <r>
    <s v="samsung a10s"/>
    <x v="1"/>
    <s v="lock"/>
    <x v="0"/>
  </r>
  <r>
    <s v="samsung b310"/>
    <x v="0"/>
    <s v="lcd"/>
    <x v="0"/>
  </r>
  <r>
    <s v="starlight m09"/>
    <x v="0"/>
    <s v="sound"/>
    <x v="0"/>
  </r>
  <r>
    <s v="poco c3"/>
    <x v="1"/>
    <s v="off"/>
    <x v="0"/>
  </r>
  <r>
    <s v="samsung c7"/>
    <x v="1"/>
    <s v="flash"/>
    <x v="1"/>
  </r>
  <r>
    <s v="oppo a37"/>
    <x v="1"/>
    <s v="lcd"/>
    <x v="0"/>
  </r>
  <r>
    <s v="samsung j250"/>
    <x v="1"/>
    <s v="lcd"/>
    <x v="0"/>
  </r>
  <r>
    <s v="samsung g532"/>
    <x v="1"/>
    <s v="lcd"/>
    <x v="0"/>
  </r>
  <r>
    <s v="samsung b310"/>
    <x v="0"/>
    <s v="lcd"/>
    <x v="0"/>
  </r>
  <r>
    <s v="condor t8+"/>
    <x v="1"/>
    <s v="touch"/>
    <x v="0"/>
  </r>
  <r>
    <s v="condor p4+"/>
    <x v="1"/>
    <s v="frp"/>
    <x v="0"/>
  </r>
  <r>
    <s v="cidea"/>
    <x v="2"/>
    <s v="battery"/>
    <x v="0"/>
  </r>
  <r>
    <s v="redmi note8pro"/>
    <x v="1"/>
    <s v="frp"/>
    <x v="0"/>
  </r>
  <r>
    <s v="condor p8"/>
    <x v="1"/>
    <s v="charge"/>
    <x v="0"/>
  </r>
  <r>
    <s v="samsung b310"/>
    <x v="0"/>
    <s v="off"/>
    <x v="0"/>
  </r>
  <r>
    <s v="samsung a11"/>
    <x v="1"/>
    <s v="lcd"/>
    <x v="0"/>
  </r>
  <r>
    <s v="condor 711"/>
    <x v="2"/>
    <s v="touch"/>
    <x v="0"/>
  </r>
  <r>
    <s v="samsung b310"/>
    <x v="0"/>
    <s v="flash"/>
    <x v="0"/>
  </r>
  <r>
    <s v="cidea"/>
    <x v="2"/>
    <s v="battery"/>
    <x v="0"/>
  </r>
  <r>
    <s v="samsung j5pro"/>
    <x v="1"/>
    <s v="lcd"/>
    <x v="0"/>
  </r>
  <r>
    <s v="doogee x5"/>
    <x v="1"/>
    <s v="charge"/>
    <x v="0"/>
  </r>
  <r>
    <s v="samsung j3"/>
    <x v="1"/>
    <s v="frp"/>
    <x v="0"/>
  </r>
  <r>
    <s v="huawei y7prime"/>
    <x v="1"/>
    <s v="lcd"/>
    <x v="0"/>
  </r>
  <r>
    <s v="iris is250"/>
    <x v="0"/>
    <s v="lcd"/>
    <x v="1"/>
  </r>
  <r>
    <s v="oppo a1k"/>
    <x v="1"/>
    <s v="lcd"/>
    <x v="0"/>
  </r>
  <r>
    <s v="condor 718"/>
    <x v="2"/>
    <s v="off"/>
    <x v="0"/>
  </r>
  <r>
    <s v="condor m3lite"/>
    <x v="1"/>
    <s v="lcd"/>
    <x v="0"/>
  </r>
  <r>
    <s v="samsung b310"/>
    <x v="0"/>
    <s v="lcd"/>
    <x v="0"/>
  </r>
  <r>
    <s v="samsung a30"/>
    <x v="1"/>
    <s v="lcd"/>
    <x v="0"/>
  </r>
  <r>
    <s v="samsung j5prime"/>
    <x v="1"/>
    <s v="lcd"/>
    <x v="0"/>
  </r>
  <r>
    <s v="samsung m20"/>
    <x v="1"/>
    <s v="lcd"/>
    <x v="0"/>
  </r>
  <r>
    <s v="huawei y9prime2019"/>
    <x v="1"/>
    <s v="lcd"/>
    <x v="0"/>
  </r>
  <r>
    <s v="samsung a50"/>
    <x v="1"/>
    <s v="lcd"/>
    <x v="0"/>
  </r>
  <r>
    <s v="condor p6prolte"/>
    <x v="1"/>
    <s v="charge"/>
    <x v="0"/>
  </r>
  <r>
    <s v="samsung b310"/>
    <x v="0"/>
    <s v="charge"/>
    <x v="0"/>
  </r>
  <r>
    <s v="redmi 9"/>
    <x v="1"/>
    <s v="off"/>
    <x v="1"/>
  </r>
  <r>
    <s v="condor p6prolte"/>
    <x v="1"/>
    <s v="charge"/>
    <x v="0"/>
  </r>
  <r>
    <s v="nokia 106"/>
    <x v="0"/>
    <s v="lock"/>
    <x v="0"/>
  </r>
  <r>
    <s v="samsung a10s"/>
    <x v="1"/>
    <s v="lcd"/>
    <x v="0"/>
  </r>
  <r>
    <s v="samsung  a02 core "/>
    <x v="1"/>
    <s v="battery"/>
    <x v="0"/>
  </r>
  <r>
    <s v="redmi 7a"/>
    <x v="1"/>
    <s v="flash"/>
    <x v="0"/>
  </r>
  <r>
    <s v="condor a8"/>
    <x v="1"/>
    <s v="charge"/>
    <x v="0"/>
  </r>
  <r>
    <s v="samsung j250"/>
    <x v="1"/>
    <s v="lcd"/>
    <x v="0"/>
  </r>
  <r>
    <s v="samsung a10"/>
    <x v="1"/>
    <s v="lcd"/>
    <x v="0"/>
  </r>
  <r>
    <s v="oppo a37"/>
    <x v="1"/>
    <s v="lcd"/>
    <x v="0"/>
  </r>
  <r>
    <s v="redmi note9"/>
    <x v="1"/>
    <s v="lcd"/>
    <x v="0"/>
  </r>
  <r>
    <s v="nokia 108"/>
    <x v="0"/>
    <s v="lcd"/>
    <x v="0"/>
  </r>
  <r>
    <s v="oppo f9"/>
    <x v="1"/>
    <s v="lcd"/>
    <x v="0"/>
  </r>
  <r>
    <s v="samsung m11"/>
    <x v="1"/>
    <s v="frp"/>
    <x v="0"/>
  </r>
  <r>
    <s v="redmi note10"/>
    <x v="1"/>
    <s v="frp"/>
    <x v="0"/>
  </r>
  <r>
    <s v="oppo f9"/>
    <x v="1"/>
    <s v="lock"/>
    <x v="0"/>
  </r>
  <r>
    <s v="condor fsenoir"/>
    <x v="0"/>
    <s v="charge"/>
    <x v="0"/>
  </r>
  <r>
    <s v="lg xpower"/>
    <x v="1"/>
    <s v="flash"/>
    <x v="0"/>
  </r>
  <r>
    <s v="starlight m27"/>
    <x v="0"/>
    <s v="charge"/>
    <x v="0"/>
  </r>
  <r>
    <s v="samsung s10+"/>
    <x v="1"/>
    <s v="lock"/>
    <x v="0"/>
  </r>
  <r>
    <s v="lg k4"/>
    <x v="1"/>
    <s v="lcd"/>
    <x v="0"/>
  </r>
  <r>
    <s v="oppo f9"/>
    <x v="1"/>
    <s v="lcd"/>
    <x v="0"/>
  </r>
  <r>
    <s v="lg xpower1"/>
    <x v="1"/>
    <s v="lcd"/>
    <x v="0"/>
  </r>
  <r>
    <s v="samsung g532"/>
    <x v="1"/>
    <s v="flash"/>
    <x v="0"/>
  </r>
  <r>
    <s v="condor p6pro"/>
    <x v="1"/>
    <s v="lcd"/>
    <x v="0"/>
  </r>
  <r>
    <s v="samsung j4+"/>
    <x v="1"/>
    <s v="lcd"/>
    <x v="0"/>
  </r>
  <r>
    <s v="samsung b310"/>
    <x v="0"/>
    <s v="mic"/>
    <x v="0"/>
  </r>
  <r>
    <s v="condor f4"/>
    <x v="0"/>
    <s v="lcd"/>
    <x v="0"/>
  </r>
  <r>
    <s v="condor p6prolte"/>
    <x v="1"/>
    <s v="charge"/>
    <x v="0"/>
  </r>
  <r>
    <s v="condor p6prolte"/>
    <x v="1"/>
    <s v="lcd"/>
    <x v="0"/>
  </r>
  <r>
    <s v="samsung i9060"/>
    <x v="1"/>
    <s v="charge"/>
    <x v="0"/>
  </r>
  <r>
    <s v="cidea"/>
    <x v="2"/>
    <s v="touch"/>
    <x v="0"/>
  </r>
  <r>
    <s v="samsung j3pro"/>
    <x v="1"/>
    <s v="lcd"/>
    <x v="0"/>
  </r>
  <r>
    <s v="condor t2"/>
    <x v="1"/>
    <s v="charge"/>
    <x v="0"/>
  </r>
  <r>
    <s v="redmi note7pro"/>
    <x v="1"/>
    <s v="off"/>
    <x v="1"/>
  </r>
  <r>
    <s v="condor a8"/>
    <x v="1"/>
    <s v="off"/>
    <x v="1"/>
  </r>
  <r>
    <s v="samsung a750"/>
    <x v="1"/>
    <s v="lock"/>
    <x v="0"/>
  </r>
  <r>
    <s v="redmi note9pro"/>
    <x v="1"/>
    <s v="off"/>
    <x v="0"/>
  </r>
  <r>
    <s v="huawei y62018"/>
    <x v="1"/>
    <s v="lcd"/>
    <x v="0"/>
  </r>
  <r>
    <s v="oppo a5s"/>
    <x v="1"/>
    <s v="lcd"/>
    <x v="0"/>
  </r>
  <r>
    <s v="samsung a10s"/>
    <x v="1"/>
    <s v="charge"/>
    <x v="0"/>
  </r>
  <r>
    <s v="condor l3+"/>
    <x v="1"/>
    <s v="lcd"/>
    <x v="0"/>
  </r>
  <r>
    <s v="redmi note 8 "/>
    <x v="1"/>
    <s v="lcd"/>
    <x v="0"/>
  </r>
  <r>
    <s v="condor t9"/>
    <x v="1"/>
    <s v="off"/>
    <x v="0"/>
  </r>
  <r>
    <s v="condor l2 pro "/>
    <x v="1"/>
    <s v="charge"/>
    <x v="0"/>
  </r>
  <r>
    <s v="samsung b310"/>
    <x v="0"/>
    <s v="mic"/>
    <x v="0"/>
  </r>
  <r>
    <s v="condor l3 smart"/>
    <x v="1"/>
    <s v="lcd"/>
    <x v="0"/>
  </r>
  <r>
    <s v="tecno pop2f"/>
    <x v="1"/>
    <s v="off"/>
    <x v="1"/>
  </r>
  <r>
    <s v="starlight m08"/>
    <x v="0"/>
    <s v="lcd"/>
    <x v="0"/>
  </r>
  <r>
    <s v="condor p6+"/>
    <x v="1"/>
    <s v="charge"/>
    <x v="0"/>
  </r>
  <r>
    <s v="tecno spark4"/>
    <x v="1"/>
    <s v="lcd"/>
    <x v="0"/>
  </r>
  <r>
    <s v="samsung j4"/>
    <x v="1"/>
    <s v="lcd"/>
    <x v="0"/>
  </r>
  <r>
    <s v="oppo a15"/>
    <x v="1"/>
    <s v="lcd"/>
    <x v="0"/>
  </r>
  <r>
    <s v="redmi note7"/>
    <x v="1"/>
    <s v="lcd"/>
    <x v="0"/>
  </r>
  <r>
    <s v="condor p6prolte"/>
    <x v="1"/>
    <s v="charge"/>
    <x v="0"/>
  </r>
  <r>
    <s v="redmi 9"/>
    <x v="1"/>
    <s v="lcd"/>
    <x v="0"/>
  </r>
  <r>
    <s v="lg xpower2"/>
    <x v="1"/>
    <s v="lcd"/>
    <x v="0"/>
  </r>
  <r>
    <s v="samsung a11"/>
    <x v="1"/>
    <s v="lcd"/>
    <x v="0"/>
  </r>
  <r>
    <s v="samsung m20"/>
    <x v="1"/>
    <s v="flash"/>
    <x v="1"/>
  </r>
  <r>
    <s v="samsung a10s "/>
    <x v="1"/>
    <s v="frp"/>
    <x v="0"/>
  </r>
  <r>
    <s v="oppo a5s"/>
    <x v="1"/>
    <s v="lcd"/>
    <x v="0"/>
  </r>
  <r>
    <s v="samsung j7prime"/>
    <x v="1"/>
    <s v="flash"/>
    <x v="1"/>
  </r>
  <r>
    <s v="samsung j7prime"/>
    <x v="1"/>
    <s v="lcd"/>
    <x v="0"/>
  </r>
  <r>
    <s v="tecno pouvoir3"/>
    <x v="1"/>
    <s v="charge"/>
    <x v="0"/>
  </r>
  <r>
    <s v="condor 717"/>
    <x v="2"/>
    <s v="touch"/>
    <x v="0"/>
  </r>
  <r>
    <s v="samsung b310"/>
    <x v="0"/>
    <s v="charge"/>
    <x v="0"/>
  </r>
  <r>
    <s v="ace buzz1"/>
    <x v="1"/>
    <s v="charge"/>
    <x v="0"/>
  </r>
  <r>
    <s v="starlight m28"/>
    <x v="0"/>
    <s v="lcd"/>
    <x v="0"/>
  </r>
  <r>
    <s v="lg q6"/>
    <x v="1"/>
    <s v="lcd"/>
    <x v="0"/>
  </r>
  <r>
    <s v="samsung j720216"/>
    <x v="1"/>
    <s v="lcd"/>
    <x v="0"/>
  </r>
  <r>
    <s v="lg q6"/>
    <x v="1"/>
    <s v="charge"/>
    <x v="0"/>
  </r>
  <r>
    <s v="redmi note8"/>
    <x v="1"/>
    <s v="lock"/>
    <x v="0"/>
  </r>
  <r>
    <s v="samsung e1200"/>
    <x v="1"/>
    <s v="mic"/>
    <x v="0"/>
  </r>
  <r>
    <s v="samsung j5pro"/>
    <x v="1"/>
    <s v="lcd"/>
    <x v="0"/>
  </r>
  <r>
    <s v="nokia c1"/>
    <x v="1"/>
    <s v="lcd"/>
    <x v="0"/>
  </r>
  <r>
    <s v="redmi 8a"/>
    <x v="1"/>
    <s v="lcd"/>
    <x v="0"/>
  </r>
  <r>
    <s v="oppo f7"/>
    <x v="1"/>
    <s v="lcd"/>
    <x v="0"/>
  </r>
  <r>
    <s v="condor ftrois"/>
    <x v="1"/>
    <s v="mic"/>
    <x v="0"/>
  </r>
  <r>
    <s v="oppo f1s"/>
    <x v="1"/>
    <s v="lcd"/>
    <x v="0"/>
  </r>
  <r>
    <s v="condor 717"/>
    <x v="1"/>
    <s v="lcd"/>
    <x v="0"/>
  </r>
  <r>
    <s v="oppo f11pro"/>
    <x v="1"/>
    <s v="lcd"/>
    <x v="0"/>
  </r>
  <r>
    <s v="samsung j7prime"/>
    <x v="1"/>
    <s v="frp"/>
    <x v="0"/>
  </r>
  <r>
    <s v="samsung j3pro"/>
    <x v="1"/>
    <s v="charge"/>
    <x v="0"/>
  </r>
  <r>
    <s v="oppo a1k"/>
    <x v="1"/>
    <s v="lcd"/>
    <x v="0"/>
  </r>
  <r>
    <s v="samsung b310"/>
    <x v="0"/>
    <s v="mic"/>
    <x v="0"/>
  </r>
  <r>
    <s v="doogee x5max"/>
    <x v="1"/>
    <s v="touch"/>
    <x v="0"/>
  </r>
  <r>
    <s v="condor l2pro"/>
    <x v="1"/>
    <s v="battery"/>
    <x v="0"/>
  </r>
  <r>
    <s v="samsung m10s"/>
    <x v="1"/>
    <s v="lcd"/>
    <x v="0"/>
  </r>
  <r>
    <s v="samsung m20"/>
    <x v="1"/>
    <s v="lcd"/>
    <x v="0"/>
  </r>
  <r>
    <s v="lg k9"/>
    <x v="1"/>
    <s v="lock"/>
    <x v="0"/>
  </r>
  <r>
    <s v="lg xpower"/>
    <x v="1"/>
    <s v="lcd"/>
    <x v="0"/>
  </r>
  <r>
    <s v="samsung a10s"/>
    <x v="1"/>
    <s v="charge"/>
    <x v="0"/>
  </r>
  <r>
    <s v="condor 717"/>
    <x v="2"/>
    <s v="touch"/>
    <x v="0"/>
  </r>
  <r>
    <s v="samsung a10s"/>
    <x v="1"/>
    <s v="lcd"/>
    <x v="0"/>
  </r>
  <r>
    <s v="starlight starplus"/>
    <x v="1"/>
    <s v="lock"/>
    <x v="1"/>
  </r>
  <r>
    <s v="iris is4"/>
    <x v="1"/>
    <s v="lock"/>
    <x v="0"/>
  </r>
  <r>
    <s v="redmi 9c"/>
    <x v="1"/>
    <s v="off"/>
    <x v="1"/>
  </r>
  <r>
    <s v="samsung a10s"/>
    <x v="1"/>
    <s v="lcd"/>
    <x v="0"/>
  </r>
  <r>
    <s v="samsung m20"/>
    <x v="1"/>
    <s v="lcd"/>
    <x v="0"/>
  </r>
  <r>
    <s v="iris g8060"/>
    <x v="2"/>
    <s v="touch"/>
    <x v="0"/>
  </r>
  <r>
    <s v="condor l2pro"/>
    <x v="1"/>
    <s v="lcd"/>
    <x v="0"/>
  </r>
  <r>
    <s v="nokia 106"/>
    <x v="0"/>
    <s v="lcd"/>
    <x v="0"/>
  </r>
  <r>
    <s v="redmi 9 "/>
    <x v="1"/>
    <s v="lcd"/>
    <x v="0"/>
  </r>
  <r>
    <s v="huawei y9-2018"/>
    <x v="1"/>
    <s v="lcd"/>
    <x v="0"/>
  </r>
  <r>
    <s v="samsung a30"/>
    <x v="1"/>
    <s v="lcd"/>
    <x v="0"/>
  </r>
  <r>
    <s v="samsung j4+"/>
    <x v="1"/>
    <s v="lcd"/>
    <x v="0"/>
  </r>
  <r>
    <s v="huawei p9-lite"/>
    <x v="1"/>
    <s v="frp"/>
    <x v="0"/>
  </r>
  <r>
    <s v="samsung j7-2016"/>
    <x v="1"/>
    <s v="lock"/>
    <x v="0"/>
  </r>
  <r>
    <s v="condor p6prolte"/>
    <x v="1"/>
    <s v="charge"/>
    <x v="0"/>
  </r>
  <r>
    <s v="samsung a10s"/>
    <x v="1"/>
    <s v="lcd"/>
    <x v="0"/>
  </r>
  <r>
    <s v="condor m3"/>
    <x v="1"/>
    <s v="battery"/>
    <x v="0"/>
  </r>
  <r>
    <s v="samsung b310"/>
    <x v="1"/>
    <s v="lcd"/>
    <x v="0"/>
  </r>
  <r>
    <s v="nokia 106"/>
    <x v="0"/>
    <s v="lcd"/>
    <x v="0"/>
  </r>
  <r>
    <s v="starlight m20"/>
    <x v="1"/>
    <s v="lcd"/>
    <x v="0"/>
  </r>
  <r>
    <s v="samsung b310"/>
    <x v="0"/>
    <s v="mic"/>
    <x v="0"/>
  </r>
  <r>
    <s v="samsung g532"/>
    <x v="1"/>
    <s v="off"/>
    <x v="1"/>
  </r>
  <r>
    <s v="samsung a02"/>
    <x v="1"/>
    <s v="frp"/>
    <x v="0"/>
  </r>
  <r>
    <s v="huawei nova3i"/>
    <x v="1"/>
    <s v="lcd"/>
    <x v="0"/>
  </r>
  <r>
    <s v="samsung j3pro"/>
    <x v="1"/>
    <s v="charge"/>
    <x v="0"/>
  </r>
  <r>
    <s v="iris vox5"/>
    <x v="1"/>
    <s v="touch"/>
    <x v="0"/>
  </r>
  <r>
    <s v="iris n30"/>
    <x v="1"/>
    <s v="charge"/>
    <x v="1"/>
  </r>
  <r>
    <s v="nokia c1"/>
    <x v="1"/>
    <s v="lcd"/>
    <x v="0"/>
  </r>
  <r>
    <s v="samsung j4"/>
    <x v="1"/>
    <s v="lcd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8">
  <r>
    <x v="0"/>
  </r>
  <r>
    <x v="0"/>
  </r>
  <r>
    <x v="0"/>
  </r>
  <r>
    <x v="0"/>
  </r>
  <r>
    <x v="1"/>
  </r>
  <r>
    <x v="2"/>
  </r>
  <r>
    <x v="1"/>
  </r>
  <r>
    <x v="3"/>
  </r>
  <r>
    <x v="0"/>
  </r>
  <r>
    <x v="4"/>
  </r>
  <r>
    <x v="0"/>
  </r>
  <r>
    <x v="5"/>
  </r>
  <r>
    <x v="0"/>
  </r>
  <r>
    <x v="0"/>
  </r>
  <r>
    <x v="4"/>
  </r>
  <r>
    <x v="6"/>
  </r>
  <r>
    <x v="4"/>
  </r>
  <r>
    <x v="7"/>
  </r>
  <r>
    <x v="7"/>
  </r>
  <r>
    <x v="4"/>
  </r>
  <r>
    <x v="3"/>
  </r>
  <r>
    <x v="0"/>
  </r>
  <r>
    <x v="3"/>
  </r>
  <r>
    <x v="7"/>
  </r>
  <r>
    <x v="8"/>
  </r>
  <r>
    <x v="0"/>
  </r>
  <r>
    <x v="0"/>
  </r>
  <r>
    <x v="0"/>
  </r>
  <r>
    <x v="3"/>
  </r>
  <r>
    <x v="0"/>
  </r>
  <r>
    <x v="5"/>
  </r>
  <r>
    <x v="1"/>
  </r>
  <r>
    <x v="2"/>
  </r>
  <r>
    <x v="7"/>
  </r>
  <r>
    <x v="5"/>
  </r>
  <r>
    <x v="2"/>
  </r>
  <r>
    <x v="0"/>
  </r>
  <r>
    <x v="7"/>
  </r>
  <r>
    <x v="0"/>
  </r>
  <r>
    <x v="1"/>
  </r>
  <r>
    <x v="8"/>
  </r>
  <r>
    <x v="0"/>
  </r>
  <r>
    <x v="0"/>
  </r>
  <r>
    <x v="2"/>
  </r>
  <r>
    <x v="4"/>
  </r>
  <r>
    <x v="4"/>
  </r>
  <r>
    <x v="3"/>
  </r>
  <r>
    <x v="2"/>
  </r>
  <r>
    <x v="7"/>
  </r>
  <r>
    <x v="0"/>
  </r>
  <r>
    <x v="9"/>
  </r>
  <r>
    <x v="5"/>
  </r>
  <r>
    <x v="4"/>
  </r>
  <r>
    <x v="0"/>
  </r>
  <r>
    <x v="4"/>
  </r>
  <r>
    <x v="0"/>
  </r>
  <r>
    <x v="0"/>
  </r>
  <r>
    <x v="0"/>
  </r>
  <r>
    <x v="7"/>
  </r>
  <r>
    <x v="0"/>
  </r>
  <r>
    <x v="0"/>
  </r>
  <r>
    <x v="0"/>
  </r>
  <r>
    <x v="4"/>
  </r>
  <r>
    <x v="8"/>
  </r>
  <r>
    <x v="0"/>
  </r>
  <r>
    <x v="0"/>
  </r>
  <r>
    <x v="3"/>
  </r>
  <r>
    <x v="2"/>
  </r>
  <r>
    <x v="3"/>
  </r>
  <r>
    <x v="4"/>
  </r>
  <r>
    <x v="5"/>
  </r>
  <r>
    <x v="2"/>
  </r>
  <r>
    <x v="1"/>
  </r>
  <r>
    <x v="4"/>
  </r>
  <r>
    <x v="0"/>
  </r>
  <r>
    <x v="0"/>
  </r>
  <r>
    <x v="3"/>
  </r>
  <r>
    <x v="0"/>
  </r>
  <r>
    <x v="5"/>
  </r>
  <r>
    <x v="5"/>
  </r>
  <r>
    <x v="0"/>
  </r>
  <r>
    <x v="0"/>
  </r>
  <r>
    <x v="4"/>
  </r>
  <r>
    <x v="4"/>
  </r>
  <r>
    <x v="5"/>
  </r>
  <r>
    <x v="2"/>
  </r>
  <r>
    <x v="2"/>
  </r>
  <r>
    <x v="4"/>
  </r>
  <r>
    <x v="4"/>
  </r>
  <r>
    <x v="5"/>
  </r>
  <r>
    <x v="7"/>
  </r>
  <r>
    <x v="5"/>
  </r>
  <r>
    <x v="0"/>
  </r>
  <r>
    <x v="0"/>
  </r>
  <r>
    <x v="4"/>
  </r>
  <r>
    <x v="0"/>
  </r>
  <r>
    <x v="8"/>
  </r>
  <r>
    <x v="5"/>
  </r>
  <r>
    <x v="0"/>
  </r>
  <r>
    <x v="4"/>
  </r>
  <r>
    <x v="2"/>
  </r>
  <r>
    <x v="2"/>
  </r>
  <r>
    <x v="4"/>
  </r>
  <r>
    <x v="7"/>
  </r>
  <r>
    <x v="0"/>
  </r>
  <r>
    <x v="4"/>
  </r>
  <r>
    <x v="4"/>
  </r>
  <r>
    <x v="2"/>
  </r>
  <r>
    <x v="7"/>
  </r>
  <r>
    <x v="0"/>
  </r>
  <r>
    <x v="0"/>
  </r>
  <r>
    <x v="10"/>
  </r>
  <r>
    <x v="9"/>
  </r>
  <r>
    <x v="0"/>
  </r>
  <r>
    <x v="8"/>
  </r>
  <r>
    <x v="4"/>
  </r>
  <r>
    <x v="0"/>
  </r>
  <r>
    <x v="4"/>
  </r>
  <r>
    <x v="4"/>
  </r>
  <r>
    <x v="4"/>
  </r>
  <r>
    <x v="0"/>
  </r>
  <r>
    <x v="4"/>
  </r>
  <r>
    <x v="0"/>
  </r>
  <r>
    <x v="4"/>
  </r>
  <r>
    <x v="5"/>
  </r>
  <r>
    <x v="2"/>
  </r>
  <r>
    <x v="0"/>
  </r>
  <r>
    <x v="6"/>
  </r>
  <r>
    <x v="11"/>
  </r>
  <r>
    <x v="0"/>
  </r>
  <r>
    <x v="8"/>
  </r>
  <r>
    <x v="0"/>
  </r>
  <r>
    <x v="6"/>
  </r>
  <r>
    <x v="4"/>
  </r>
  <r>
    <x v="0"/>
  </r>
  <r>
    <x v="0"/>
  </r>
  <r>
    <x v="0"/>
  </r>
  <r>
    <x v="0"/>
  </r>
  <r>
    <x v="5"/>
  </r>
  <r>
    <x v="0"/>
  </r>
  <r>
    <x v="3"/>
  </r>
  <r>
    <x v="3"/>
  </r>
  <r>
    <x v="4"/>
  </r>
  <r>
    <x v="5"/>
  </r>
  <r>
    <x v="0"/>
  </r>
  <r>
    <x v="0"/>
  </r>
  <r>
    <x v="0"/>
  </r>
  <r>
    <x v="0"/>
  </r>
  <r>
    <x v="8"/>
  </r>
  <r>
    <x v="4"/>
  </r>
  <r>
    <x v="4"/>
  </r>
  <r>
    <x v="2"/>
  </r>
  <r>
    <x v="4"/>
  </r>
  <r>
    <x v="5"/>
  </r>
  <r>
    <x v="5"/>
  </r>
  <r>
    <x v="5"/>
  </r>
  <r>
    <x v="8"/>
  </r>
  <r>
    <x v="5"/>
  </r>
  <r>
    <x v="9"/>
  </r>
  <r>
    <x v="7"/>
  </r>
  <r>
    <x v="8"/>
  </r>
  <r>
    <x v="0"/>
  </r>
  <r>
    <x v="0"/>
  </r>
  <r>
    <x v="2"/>
  </r>
  <r>
    <x v="3"/>
  </r>
  <r>
    <x v="8"/>
  </r>
  <r>
    <x v="4"/>
  </r>
  <r>
    <x v="7"/>
  </r>
  <r>
    <x v="0"/>
  </r>
  <r>
    <x v="6"/>
  </r>
  <r>
    <x v="7"/>
  </r>
  <r>
    <x v="3"/>
  </r>
  <r>
    <x v="8"/>
  </r>
  <r>
    <x v="7"/>
  </r>
  <r>
    <x v="3"/>
  </r>
  <r>
    <x v="0"/>
  </r>
  <r>
    <x v="0"/>
  </r>
  <r>
    <x v="5"/>
  </r>
  <r>
    <x v="5"/>
  </r>
  <r>
    <x v="0"/>
  </r>
  <r>
    <x v="1"/>
  </r>
  <r>
    <x v="0"/>
  </r>
  <r>
    <x v="11"/>
  </r>
  <r>
    <x v="8"/>
  </r>
  <r>
    <x v="4"/>
  </r>
  <r>
    <x v="4"/>
  </r>
  <r>
    <x v="1"/>
  </r>
  <r>
    <x v="0"/>
  </r>
  <r>
    <x v="7"/>
  </r>
  <r>
    <x v="5"/>
  </r>
  <r>
    <x v="8"/>
  </r>
  <r>
    <x v="7"/>
  </r>
  <r>
    <x v="5"/>
  </r>
  <r>
    <x v="9"/>
  </r>
  <r>
    <x v="0"/>
  </r>
  <r>
    <x v="4"/>
  </r>
  <r>
    <x v="4"/>
  </r>
  <r>
    <x v="5"/>
  </r>
  <r>
    <x v="3"/>
  </r>
  <r>
    <x v="1"/>
  </r>
  <r>
    <x v="5"/>
  </r>
  <r>
    <x v="0"/>
  </r>
  <r>
    <x v="0"/>
  </r>
  <r>
    <x v="5"/>
  </r>
  <r>
    <x v="3"/>
  </r>
  <r>
    <x v="5"/>
  </r>
  <r>
    <x v="5"/>
  </r>
  <r>
    <x v="8"/>
  </r>
  <r>
    <x v="0"/>
  </r>
  <r>
    <x v="4"/>
  </r>
  <r>
    <x v="1"/>
  </r>
  <r>
    <x v="0"/>
  </r>
  <r>
    <x v="8"/>
  </r>
  <r>
    <x v="1"/>
  </r>
  <r>
    <x v="0"/>
  </r>
  <r>
    <x v="8"/>
  </r>
  <r>
    <x v="0"/>
  </r>
  <r>
    <x v="1"/>
  </r>
  <r>
    <x v="0"/>
  </r>
  <r>
    <x v="0"/>
  </r>
  <r>
    <x v="5"/>
  </r>
  <r>
    <x v="0"/>
  </r>
  <r>
    <x v="4"/>
  </r>
  <r>
    <x v="2"/>
  </r>
  <r>
    <x v="0"/>
  </r>
  <r>
    <x v="5"/>
  </r>
  <r>
    <x v="2"/>
  </r>
  <r>
    <x v="8"/>
  </r>
  <r>
    <x v="0"/>
  </r>
  <r>
    <x v="4"/>
  </r>
  <r>
    <x v="1"/>
  </r>
  <r>
    <x v="4"/>
  </r>
  <r>
    <x v="4"/>
  </r>
  <r>
    <x v="4"/>
  </r>
  <r>
    <x v="11"/>
  </r>
  <r>
    <x v="0"/>
  </r>
  <r>
    <x v="5"/>
  </r>
  <r>
    <x v="0"/>
  </r>
  <r>
    <x v="4"/>
  </r>
  <r>
    <x v="0"/>
  </r>
  <r>
    <x v="0"/>
  </r>
  <r>
    <x v="5"/>
  </r>
  <r>
    <x v="0"/>
  </r>
  <r>
    <x v="0"/>
  </r>
  <r>
    <x v="4"/>
  </r>
  <r>
    <x v="4"/>
  </r>
  <r>
    <x v="0"/>
  </r>
  <r>
    <x v="4"/>
  </r>
  <r>
    <x v="0"/>
  </r>
  <r>
    <x v="1"/>
  </r>
  <r>
    <x v="4"/>
  </r>
  <r>
    <x v="4"/>
  </r>
  <r>
    <x v="0"/>
  </r>
  <r>
    <x v="0"/>
  </r>
  <r>
    <x v="0"/>
  </r>
  <r>
    <x v="8"/>
  </r>
  <r>
    <x v="6"/>
  </r>
  <r>
    <x v="0"/>
  </r>
  <r>
    <x v="2"/>
  </r>
  <r>
    <x v="4"/>
  </r>
  <r>
    <x v="2"/>
  </r>
  <r>
    <x v="4"/>
  </r>
  <r>
    <x v="0"/>
  </r>
  <r>
    <x v="2"/>
  </r>
  <r>
    <x v="4"/>
  </r>
  <r>
    <x v="6"/>
  </r>
  <r>
    <x v="0"/>
  </r>
  <r>
    <x v="8"/>
  </r>
  <r>
    <x v="0"/>
  </r>
  <r>
    <x v="7"/>
  </r>
  <r>
    <x v="7"/>
  </r>
  <r>
    <x v="0"/>
  </r>
  <r>
    <x v="0"/>
  </r>
  <r>
    <x v="0"/>
  </r>
  <r>
    <x v="0"/>
  </r>
  <r>
    <x v="0"/>
  </r>
  <r>
    <x v="0"/>
  </r>
  <r>
    <x v="0"/>
  </r>
  <r>
    <x v="0"/>
  </r>
  <r>
    <x v="5"/>
  </r>
  <r>
    <x v="4"/>
  </r>
  <r>
    <x v="6"/>
  </r>
  <r>
    <x v="0"/>
  </r>
  <r>
    <x v="8"/>
  </r>
  <r>
    <x v="8"/>
  </r>
  <r>
    <x v="8"/>
  </r>
  <r>
    <x v="2"/>
  </r>
  <r>
    <x v="0"/>
  </r>
  <r>
    <x v="0"/>
  </r>
  <r>
    <x v="0"/>
  </r>
  <r>
    <x v="4"/>
  </r>
  <r>
    <x v="2"/>
  </r>
  <r>
    <x v="3"/>
  </r>
  <r>
    <x v="0"/>
  </r>
  <r>
    <x v="0"/>
  </r>
  <r>
    <x v="4"/>
  </r>
  <r>
    <x v="0"/>
  </r>
  <r>
    <x v="6"/>
  </r>
  <r>
    <x v="4"/>
  </r>
  <r>
    <x v="5"/>
  </r>
  <r>
    <x v="3"/>
  </r>
  <r>
    <x v="4"/>
  </r>
  <r>
    <x v="0"/>
  </r>
  <r>
    <x v="0"/>
  </r>
  <r>
    <x v="8"/>
  </r>
  <r>
    <x v="0"/>
  </r>
  <r>
    <x v="7"/>
  </r>
  <r>
    <x v="1"/>
  </r>
  <r>
    <x v="0"/>
  </r>
  <r>
    <x v="4"/>
  </r>
  <r>
    <x v="5"/>
  </r>
  <r>
    <x v="0"/>
  </r>
  <r>
    <x v="5"/>
  </r>
  <r>
    <x v="0"/>
  </r>
  <r>
    <x v="3"/>
  </r>
  <r>
    <x v="0"/>
  </r>
  <r>
    <x v="8"/>
  </r>
  <r>
    <x v="3"/>
  </r>
  <r>
    <x v="6"/>
  </r>
  <r>
    <x v="0"/>
  </r>
  <r>
    <x v="0"/>
  </r>
  <r>
    <x v="4"/>
  </r>
  <r>
    <x v="4"/>
  </r>
  <r>
    <x v="1"/>
  </r>
  <r>
    <x v="0"/>
  </r>
  <r>
    <x v="0"/>
  </r>
  <r>
    <x v="0"/>
  </r>
  <r>
    <x v="5"/>
  </r>
  <r>
    <x v="0"/>
  </r>
  <r>
    <x v="0"/>
  </r>
  <r>
    <x v="0"/>
  </r>
  <r>
    <x v="4"/>
  </r>
  <r>
    <x v="0"/>
  </r>
  <r>
    <x v="5"/>
  </r>
  <r>
    <x v="8"/>
  </r>
  <r>
    <x v="7"/>
  </r>
  <r>
    <x v="1"/>
  </r>
  <r>
    <x v="8"/>
  </r>
  <r>
    <x v="5"/>
  </r>
  <r>
    <x v="3"/>
  </r>
  <r>
    <x v="7"/>
  </r>
  <r>
    <x v="6"/>
  </r>
  <r>
    <x v="0"/>
  </r>
  <r>
    <x v="0"/>
  </r>
  <r>
    <x v="0"/>
  </r>
  <r>
    <x v="6"/>
  </r>
  <r>
    <x v="0"/>
  </r>
  <r>
    <x v="4"/>
  </r>
  <r>
    <x v="5"/>
  </r>
  <r>
    <x v="0"/>
  </r>
  <r>
    <x v="0"/>
  </r>
  <r>
    <x v="4"/>
  </r>
  <r>
    <x v="2"/>
  </r>
  <r>
    <x v="0"/>
  </r>
  <r>
    <x v="0"/>
  </r>
  <r>
    <x v="0"/>
  </r>
  <r>
    <x v="0"/>
  </r>
  <r>
    <x v="4"/>
  </r>
  <r>
    <x v="1"/>
  </r>
  <r>
    <x v="4"/>
  </r>
  <r>
    <x v="1"/>
  </r>
  <r>
    <x v="0"/>
  </r>
  <r>
    <x v="0"/>
  </r>
  <r>
    <x v="8"/>
  </r>
  <r>
    <x v="8"/>
  </r>
  <r>
    <x v="0"/>
  </r>
  <r>
    <x v="0"/>
  </r>
  <r>
    <x v="0"/>
  </r>
  <r>
    <x v="5"/>
  </r>
  <r>
    <x v="8"/>
  </r>
  <r>
    <x v="1"/>
  </r>
  <r>
    <x v="0"/>
  </r>
  <r>
    <x v="9"/>
  </r>
  <r>
    <x v="5"/>
  </r>
  <r>
    <x v="7"/>
  </r>
  <r>
    <x v="0"/>
  </r>
  <r>
    <x v="0"/>
  </r>
  <r>
    <x v="0"/>
  </r>
  <r>
    <x v="0"/>
  </r>
  <r>
    <x v="8"/>
  </r>
  <r>
    <x v="2"/>
  </r>
  <r>
    <x v="6"/>
  </r>
  <r>
    <x v="2"/>
  </r>
  <r>
    <x v="4"/>
  </r>
  <r>
    <x v="5"/>
  </r>
  <r>
    <x v="0"/>
  </r>
  <r>
    <x v="8"/>
  </r>
  <r>
    <x v="7"/>
  </r>
  <r>
    <x v="6"/>
  </r>
  <r>
    <x v="0"/>
  </r>
  <r>
    <x v="4"/>
  </r>
  <r>
    <x v="2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4"/>
  </r>
  <r>
    <x v="4"/>
  </r>
  <r>
    <x v="5"/>
  </r>
  <r>
    <x v="4"/>
  </r>
  <r>
    <x v="1"/>
  </r>
  <r>
    <x v="0"/>
  </r>
  <r>
    <x v="6"/>
  </r>
  <r>
    <x v="7"/>
  </r>
  <r>
    <x v="4"/>
  </r>
  <r>
    <x v="0"/>
  </r>
  <r>
    <x v="0"/>
  </r>
  <r>
    <x v="0"/>
  </r>
  <r>
    <x v="0"/>
  </r>
  <r>
    <x v="0"/>
  </r>
  <r>
    <x v="0"/>
  </r>
  <r>
    <x v="2"/>
  </r>
  <r>
    <x v="2"/>
  </r>
  <r>
    <x v="1"/>
  </r>
  <r>
    <x v="4"/>
  </r>
  <r>
    <x v="7"/>
  </r>
  <r>
    <x v="4"/>
  </r>
  <r>
    <x v="1"/>
  </r>
  <r>
    <x v="0"/>
  </r>
  <r>
    <x v="0"/>
  </r>
  <r>
    <x v="0"/>
  </r>
  <r>
    <x v="7"/>
  </r>
  <r>
    <x v="0"/>
  </r>
  <r>
    <x v="0"/>
  </r>
  <r>
    <x v="3"/>
  </r>
  <r>
    <x v="0"/>
  </r>
  <r>
    <x v="4"/>
  </r>
  <r>
    <x v="0"/>
  </r>
  <r>
    <x v="4"/>
  </r>
  <r>
    <x v="8"/>
  </r>
  <r>
    <x v="0"/>
  </r>
  <r>
    <x v="4"/>
  </r>
  <r>
    <x v="5"/>
  </r>
  <r>
    <x v="5"/>
  </r>
  <r>
    <x v="1"/>
  </r>
  <r>
    <x v="5"/>
  </r>
  <r>
    <x v="0"/>
  </r>
  <r>
    <x v="0"/>
  </r>
  <r>
    <x v="4"/>
  </r>
  <r>
    <x v="0"/>
  </r>
  <r>
    <x v="0"/>
  </r>
  <r>
    <x v="5"/>
  </r>
  <r>
    <x v="4"/>
  </r>
  <r>
    <x v="3"/>
  </r>
  <r>
    <x v="0"/>
  </r>
  <r>
    <x v="5"/>
  </r>
  <r>
    <x v="0"/>
  </r>
  <r>
    <x v="4"/>
  </r>
  <r>
    <x v="0"/>
  </r>
  <r>
    <x v="0"/>
  </r>
  <r>
    <x v="0"/>
  </r>
  <r>
    <x v="0"/>
  </r>
  <r>
    <x v="4"/>
  </r>
  <r>
    <x v="0"/>
  </r>
  <r>
    <x v="0"/>
  </r>
  <r>
    <x v="0"/>
  </r>
  <r>
    <x v="7"/>
  </r>
  <r>
    <x v="2"/>
  </r>
  <r>
    <x v="0"/>
  </r>
  <r>
    <x v="7"/>
  </r>
  <r>
    <x v="0"/>
  </r>
  <r>
    <x v="4"/>
  </r>
  <r>
    <x v="8"/>
  </r>
  <r>
    <x v="4"/>
  </r>
  <r>
    <x v="4"/>
  </r>
  <r>
    <x v="0"/>
  </r>
  <r>
    <x v="0"/>
  </r>
  <r>
    <x v="0"/>
  </r>
  <r>
    <x v="4"/>
  </r>
  <r>
    <x v="1"/>
  </r>
  <r>
    <x v="3"/>
  </r>
  <r>
    <x v="0"/>
  </r>
  <r>
    <x v="0"/>
  </r>
  <r>
    <x v="0"/>
  </r>
  <r>
    <x v="0"/>
  </r>
  <r>
    <x v="3"/>
  </r>
  <r>
    <x v="0"/>
  </r>
  <r>
    <x v="0"/>
  </r>
  <r>
    <x v="0"/>
  </r>
  <r>
    <x v="2"/>
  </r>
  <r>
    <x v="4"/>
  </r>
  <r>
    <x v="0"/>
  </r>
  <r>
    <x v="3"/>
  </r>
  <r>
    <x v="8"/>
  </r>
  <r>
    <x v="6"/>
  </r>
  <r>
    <x v="0"/>
  </r>
  <r>
    <x v="0"/>
  </r>
  <r>
    <x v="1"/>
  </r>
  <r>
    <x v="0"/>
  </r>
  <r>
    <x v="4"/>
  </r>
  <r>
    <x v="8"/>
  </r>
  <r>
    <x v="0"/>
  </r>
  <r>
    <x v="1"/>
  </r>
  <r>
    <x v="1"/>
  </r>
  <r>
    <x v="5"/>
  </r>
  <r>
    <x v="0"/>
  </r>
  <r>
    <x v="0"/>
  </r>
  <r>
    <x v="8"/>
  </r>
  <r>
    <x v="0"/>
  </r>
  <r>
    <x v="0"/>
  </r>
  <r>
    <x v="0"/>
  </r>
  <r>
    <x v="0"/>
  </r>
  <r>
    <x v="0"/>
  </r>
  <r>
    <x v="0"/>
  </r>
  <r>
    <x v="2"/>
  </r>
  <r>
    <x v="1"/>
  </r>
  <r>
    <x v="4"/>
  </r>
  <r>
    <x v="0"/>
  </r>
  <r>
    <x v="6"/>
  </r>
  <r>
    <x v="0"/>
  </r>
  <r>
    <x v="0"/>
  </r>
  <r>
    <x v="0"/>
  </r>
  <r>
    <x v="3"/>
  </r>
  <r>
    <x v="5"/>
  </r>
  <r>
    <x v="2"/>
  </r>
  <r>
    <x v="0"/>
  </r>
  <r>
    <x v="4"/>
  </r>
  <r>
    <x v="8"/>
  </r>
  <r>
    <x v="4"/>
  </r>
  <r>
    <x v="0"/>
  </r>
  <r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8">
  <r>
    <x v="0"/>
    <s v="lcd"/>
    <x v="0"/>
  </r>
  <r>
    <x v="0"/>
    <s v="lcd"/>
    <x v="0"/>
  </r>
  <r>
    <x v="1"/>
    <s v="lcd"/>
    <x v="0"/>
  </r>
  <r>
    <x v="2"/>
    <s v="lcd"/>
    <x v="0"/>
  </r>
  <r>
    <x v="2"/>
    <s v="lock"/>
    <x v="0"/>
  </r>
  <r>
    <x v="1"/>
    <s v="frp"/>
    <x v="0"/>
  </r>
  <r>
    <x v="1"/>
    <s v="lock"/>
    <x v="0"/>
  </r>
  <r>
    <x v="0"/>
    <s v="mic"/>
    <x v="0"/>
  </r>
  <r>
    <x v="1"/>
    <s v="lcd"/>
    <x v="0"/>
  </r>
  <r>
    <x v="1"/>
    <s v="charge"/>
    <x v="0"/>
  </r>
  <r>
    <x v="0"/>
    <s v="lcd"/>
    <x v="0"/>
  </r>
  <r>
    <x v="1"/>
    <s v="off"/>
    <x v="1"/>
  </r>
  <r>
    <x v="1"/>
    <s v="lcd"/>
    <x v="0"/>
  </r>
  <r>
    <x v="1"/>
    <s v="lcd"/>
    <x v="1"/>
  </r>
  <r>
    <x v="0"/>
    <s v="charge"/>
    <x v="0"/>
  </r>
  <r>
    <x v="2"/>
    <s v="battery"/>
    <x v="0"/>
  </r>
  <r>
    <x v="1"/>
    <s v="charge"/>
    <x v="0"/>
  </r>
  <r>
    <x v="1"/>
    <s v="flash"/>
    <x v="0"/>
  </r>
  <r>
    <x v="1"/>
    <s v="flash"/>
    <x v="0"/>
  </r>
  <r>
    <x v="0"/>
    <s v="charge"/>
    <x v="0"/>
  </r>
  <r>
    <x v="0"/>
    <s v="mic"/>
    <x v="0"/>
  </r>
  <r>
    <x v="1"/>
    <s v="lcd"/>
    <x v="0"/>
  </r>
  <r>
    <x v="0"/>
    <s v="mic"/>
    <x v="0"/>
  </r>
  <r>
    <x v="2"/>
    <s v="flash"/>
    <x v="0"/>
  </r>
  <r>
    <x v="1"/>
    <s v="touch"/>
    <x v="0"/>
  </r>
  <r>
    <x v="1"/>
    <s v="lcd"/>
    <x v="0"/>
  </r>
  <r>
    <x v="0"/>
    <s v="lcd"/>
    <x v="0"/>
  </r>
  <r>
    <x v="1"/>
    <s v="lcd"/>
    <x v="0"/>
  </r>
  <r>
    <x v="0"/>
    <s v="mic"/>
    <x v="0"/>
  </r>
  <r>
    <x v="0"/>
    <s v="lcd"/>
    <x v="0"/>
  </r>
  <r>
    <x v="2"/>
    <s v="off"/>
    <x v="1"/>
  </r>
  <r>
    <x v="1"/>
    <s v="lock"/>
    <x v="0"/>
  </r>
  <r>
    <x v="1"/>
    <s v="frp"/>
    <x v="0"/>
  </r>
  <r>
    <x v="1"/>
    <s v="flash"/>
    <x v="0"/>
  </r>
  <r>
    <x v="1"/>
    <s v="off"/>
    <x v="0"/>
  </r>
  <r>
    <x v="1"/>
    <s v="frp"/>
    <x v="0"/>
  </r>
  <r>
    <x v="1"/>
    <s v="lcd"/>
    <x v="0"/>
  </r>
  <r>
    <x v="1"/>
    <s v="flash"/>
    <x v="1"/>
  </r>
  <r>
    <x v="1"/>
    <s v="lcd"/>
    <x v="0"/>
  </r>
  <r>
    <x v="1"/>
    <s v="lock"/>
    <x v="0"/>
  </r>
  <r>
    <x v="2"/>
    <s v="touch"/>
    <x v="0"/>
  </r>
  <r>
    <x v="1"/>
    <s v="lcd"/>
    <x v="0"/>
  </r>
  <r>
    <x v="1"/>
    <s v="lcd"/>
    <x v="0"/>
  </r>
  <r>
    <x v="1"/>
    <s v="frp"/>
    <x v="0"/>
  </r>
  <r>
    <x v="1"/>
    <s v="charge"/>
    <x v="0"/>
  </r>
  <r>
    <x v="0"/>
    <s v="charge"/>
    <x v="0"/>
  </r>
  <r>
    <x v="0"/>
    <s v="mic"/>
    <x v="0"/>
  </r>
  <r>
    <x v="1"/>
    <s v="frp"/>
    <x v="0"/>
  </r>
  <r>
    <x v="1"/>
    <s v="flash"/>
    <x v="0"/>
  </r>
  <r>
    <x v="0"/>
    <s v="lcd"/>
    <x v="0"/>
  </r>
  <r>
    <x v="0"/>
    <s v="sound"/>
    <x v="0"/>
  </r>
  <r>
    <x v="1"/>
    <s v="off"/>
    <x v="1"/>
  </r>
  <r>
    <x v="1"/>
    <s v="charge"/>
    <x v="0"/>
  </r>
  <r>
    <x v="1"/>
    <s v="lcd"/>
    <x v="0"/>
  </r>
  <r>
    <x v="1"/>
    <s v="charge"/>
    <x v="0"/>
  </r>
  <r>
    <x v="1"/>
    <s v="lcd"/>
    <x v="0"/>
  </r>
  <r>
    <x v="1"/>
    <s v="lcd"/>
    <x v="0"/>
  </r>
  <r>
    <x v="1"/>
    <s v="lcd"/>
    <x v="0"/>
  </r>
  <r>
    <x v="1"/>
    <s v="flash"/>
    <x v="0"/>
  </r>
  <r>
    <x v="1"/>
    <s v="lcd"/>
    <x v="0"/>
  </r>
  <r>
    <x v="0"/>
    <s v="lcd"/>
    <x v="0"/>
  </r>
  <r>
    <x v="0"/>
    <s v="lcd"/>
    <x v="0"/>
  </r>
  <r>
    <x v="1"/>
    <s v="charge"/>
    <x v="1"/>
  </r>
  <r>
    <x v="2"/>
    <s v="touch"/>
    <x v="0"/>
  </r>
  <r>
    <x v="1"/>
    <s v="lcd"/>
    <x v="0"/>
  </r>
  <r>
    <x v="0"/>
    <s v="lcd"/>
    <x v="0"/>
  </r>
  <r>
    <x v="0"/>
    <s v="mic"/>
    <x v="0"/>
  </r>
  <r>
    <x v="1"/>
    <s v="frp"/>
    <x v="0"/>
  </r>
  <r>
    <x v="0"/>
    <s v="mic"/>
    <x v="0"/>
  </r>
  <r>
    <x v="1"/>
    <s v="charge"/>
    <x v="0"/>
  </r>
  <r>
    <x v="1"/>
    <s v="off"/>
    <x v="0"/>
  </r>
  <r>
    <x v="1"/>
    <s v="frp"/>
    <x v="0"/>
  </r>
  <r>
    <x v="0"/>
    <s v="lock"/>
    <x v="0"/>
  </r>
  <r>
    <x v="1"/>
    <s v="charge"/>
    <x v="0"/>
  </r>
  <r>
    <x v="1"/>
    <s v="lcd"/>
    <x v="0"/>
  </r>
  <r>
    <x v="1"/>
    <s v="lcd"/>
    <x v="0"/>
  </r>
  <r>
    <x v="1"/>
    <s v="mic"/>
    <x v="0"/>
  </r>
  <r>
    <x v="1"/>
    <s v="lcd"/>
    <x v="0"/>
  </r>
  <r>
    <x v="1"/>
    <s v="off"/>
    <x v="1"/>
  </r>
  <r>
    <x v="1"/>
    <s v="off"/>
    <x v="1"/>
  </r>
  <r>
    <x v="1"/>
    <s v="lcd"/>
    <x v="0"/>
  </r>
  <r>
    <x v="0"/>
    <s v="lcd"/>
    <x v="0"/>
  </r>
  <r>
    <x v="1"/>
    <s v="charge"/>
    <x v="0"/>
  </r>
  <r>
    <x v="1"/>
    <s v="charge"/>
    <x v="0"/>
  </r>
  <r>
    <x v="1"/>
    <s v="off"/>
    <x v="1"/>
  </r>
  <r>
    <x v="1"/>
    <s v="frp"/>
    <x v="0"/>
  </r>
  <r>
    <x v="1"/>
    <s v="frp"/>
    <x v="0"/>
  </r>
  <r>
    <x v="0"/>
    <s v="charge"/>
    <x v="0"/>
  </r>
  <r>
    <x v="1"/>
    <s v="charge"/>
    <x v="0"/>
  </r>
  <r>
    <x v="1"/>
    <s v="off"/>
    <x v="0"/>
  </r>
  <r>
    <x v="1"/>
    <s v="flash"/>
    <x v="1"/>
  </r>
  <r>
    <x v="1"/>
    <s v="off"/>
    <x v="1"/>
  </r>
  <r>
    <x v="1"/>
    <s v="lcd"/>
    <x v="0"/>
  </r>
  <r>
    <x v="1"/>
    <s v="lcd"/>
    <x v="0"/>
  </r>
  <r>
    <x v="2"/>
    <s v="charge"/>
    <x v="0"/>
  </r>
  <r>
    <x v="1"/>
    <s v="lcd"/>
    <x v="0"/>
  </r>
  <r>
    <x v="1"/>
    <s v="touch"/>
    <x v="0"/>
  </r>
  <r>
    <x v="1"/>
    <s v="off"/>
    <x v="1"/>
  </r>
  <r>
    <x v="1"/>
    <s v="lcd"/>
    <x v="0"/>
  </r>
  <r>
    <x v="1"/>
    <s v="charge"/>
    <x v="0"/>
  </r>
  <r>
    <x v="1"/>
    <s v="frp"/>
    <x v="0"/>
  </r>
  <r>
    <x v="1"/>
    <s v="frp"/>
    <x v="1"/>
  </r>
  <r>
    <x v="0"/>
    <s v="charge"/>
    <x v="0"/>
  </r>
  <r>
    <x v="1"/>
    <s v="flash"/>
    <x v="1"/>
  </r>
  <r>
    <x v="0"/>
    <s v="lcd"/>
    <x v="0"/>
  </r>
  <r>
    <x v="1"/>
    <s v="charge"/>
    <x v="1"/>
  </r>
  <r>
    <x v="1"/>
    <s v="charge"/>
    <x v="0"/>
  </r>
  <r>
    <x v="1"/>
    <s v="frp"/>
    <x v="0"/>
  </r>
  <r>
    <x v="1"/>
    <s v="flash"/>
    <x v="1"/>
  </r>
  <r>
    <x v="1"/>
    <s v="lcd"/>
    <x v="0"/>
  </r>
  <r>
    <x v="0"/>
    <s v="lcd"/>
    <x v="0"/>
  </r>
  <r>
    <x v="1"/>
    <s v="camera"/>
    <x v="1"/>
  </r>
  <r>
    <x v="1"/>
    <s v="sound "/>
    <x v="0"/>
  </r>
  <r>
    <x v="1"/>
    <s v="lcd"/>
    <x v="0"/>
  </r>
  <r>
    <x v="1"/>
    <s v="touch"/>
    <x v="0"/>
  </r>
  <r>
    <x v="1"/>
    <s v="charge"/>
    <x v="0"/>
  </r>
  <r>
    <x v="1"/>
    <s v="lcd"/>
    <x v="0"/>
  </r>
  <r>
    <x v="1"/>
    <s v="charge"/>
    <x v="0"/>
  </r>
  <r>
    <x v="0"/>
    <s v="charge"/>
    <x v="1"/>
  </r>
  <r>
    <x v="1"/>
    <s v="charge"/>
    <x v="0"/>
  </r>
  <r>
    <x v="1"/>
    <s v="lcd"/>
    <x v="0"/>
  </r>
  <r>
    <x v="2"/>
    <s v="charge"/>
    <x v="0"/>
  </r>
  <r>
    <x v="1"/>
    <s v="lcd"/>
    <x v="0"/>
  </r>
  <r>
    <x v="1"/>
    <s v="charge"/>
    <x v="0"/>
  </r>
  <r>
    <x v="1"/>
    <s v="off"/>
    <x v="0"/>
  </r>
  <r>
    <x v="1"/>
    <s v="frp"/>
    <x v="0"/>
  </r>
  <r>
    <x v="1"/>
    <s v="lcd"/>
    <x v="0"/>
  </r>
  <r>
    <x v="1"/>
    <s v="battery"/>
    <x v="0"/>
  </r>
  <r>
    <x v="0"/>
    <s v="flash arabic"/>
    <x v="1"/>
  </r>
  <r>
    <x v="1"/>
    <s v="lcd"/>
    <x v="0"/>
  </r>
  <r>
    <x v="1"/>
    <s v="touch"/>
    <x v="0"/>
  </r>
  <r>
    <x v="1"/>
    <s v="lcd"/>
    <x v="0"/>
  </r>
  <r>
    <x v="1"/>
    <s v="battery"/>
    <x v="0"/>
  </r>
  <r>
    <x v="1"/>
    <s v="charge"/>
    <x v="1"/>
  </r>
  <r>
    <x v="1"/>
    <s v="lcd"/>
    <x v="0"/>
  </r>
  <r>
    <x v="1"/>
    <s v="lcd"/>
    <x v="0"/>
  </r>
  <r>
    <x v="1"/>
    <s v="lcd"/>
    <x v="0"/>
  </r>
  <r>
    <x v="1"/>
    <s v="lcd"/>
    <x v="0"/>
  </r>
  <r>
    <x v="1"/>
    <s v="off"/>
    <x v="0"/>
  </r>
  <r>
    <x v="1"/>
    <s v="lcd"/>
    <x v="0"/>
  </r>
  <r>
    <x v="1"/>
    <s v="mic"/>
    <x v="0"/>
  </r>
  <r>
    <x v="0"/>
    <s v="mic"/>
    <x v="0"/>
  </r>
  <r>
    <x v="0"/>
    <s v="charge"/>
    <x v="1"/>
  </r>
  <r>
    <x v="1"/>
    <s v="off"/>
    <x v="0"/>
  </r>
  <r>
    <x v="1"/>
    <s v="lcd"/>
    <x v="0"/>
  </r>
  <r>
    <x v="1"/>
    <s v="lcd"/>
    <x v="0"/>
  </r>
  <r>
    <x v="1"/>
    <s v="lcd"/>
    <x v="0"/>
  </r>
  <r>
    <x v="1"/>
    <s v="lcd"/>
    <x v="0"/>
  </r>
  <r>
    <x v="2"/>
    <s v="touch"/>
    <x v="0"/>
  </r>
  <r>
    <x v="0"/>
    <s v="charge"/>
    <x v="0"/>
  </r>
  <r>
    <x v="1"/>
    <s v="charge"/>
    <x v="0"/>
  </r>
  <r>
    <x v="1"/>
    <s v="frp"/>
    <x v="0"/>
  </r>
  <r>
    <x v="0"/>
    <s v="charge"/>
    <x v="0"/>
  </r>
  <r>
    <x v="1"/>
    <s v="off"/>
    <x v="1"/>
  </r>
  <r>
    <x v="1"/>
    <s v="off"/>
    <x v="1"/>
  </r>
  <r>
    <x v="0"/>
    <s v="off"/>
    <x v="0"/>
  </r>
  <r>
    <x v="1"/>
    <s v="touch"/>
    <x v="0"/>
  </r>
  <r>
    <x v="1"/>
    <s v="off"/>
    <x v="1"/>
  </r>
  <r>
    <x v="0"/>
    <s v="sound"/>
    <x v="0"/>
  </r>
  <r>
    <x v="1"/>
    <s v="flash"/>
    <x v="0"/>
  </r>
  <r>
    <x v="2"/>
    <s v="touch"/>
    <x v="0"/>
  </r>
  <r>
    <x v="1"/>
    <s v="lcd"/>
    <x v="0"/>
  </r>
  <r>
    <x v="1"/>
    <s v="lcd"/>
    <x v="0"/>
  </r>
  <r>
    <x v="1"/>
    <s v="frp"/>
    <x v="0"/>
  </r>
  <r>
    <x v="0"/>
    <s v="mic"/>
    <x v="0"/>
  </r>
  <r>
    <x v="2"/>
    <s v="touch"/>
    <x v="0"/>
  </r>
  <r>
    <x v="1"/>
    <s v="charge"/>
    <x v="0"/>
  </r>
  <r>
    <x v="1"/>
    <s v="flash"/>
    <x v="1"/>
  </r>
  <r>
    <x v="1"/>
    <s v="lcd"/>
    <x v="0"/>
  </r>
  <r>
    <x v="1"/>
    <s v="battery"/>
    <x v="0"/>
  </r>
  <r>
    <x v="1"/>
    <s v="flash"/>
    <x v="0"/>
  </r>
  <r>
    <x v="0"/>
    <s v="mic"/>
    <x v="0"/>
  </r>
  <r>
    <x v="1"/>
    <s v="touch"/>
    <x v="0"/>
  </r>
  <r>
    <x v="0"/>
    <s v="flash"/>
    <x v="0"/>
  </r>
  <r>
    <x v="1"/>
    <s v="mic"/>
    <x v="0"/>
  </r>
  <r>
    <x v="1"/>
    <s v="lcd"/>
    <x v="0"/>
  </r>
  <r>
    <x v="1"/>
    <s v="lcd"/>
    <x v="0"/>
  </r>
  <r>
    <x v="1"/>
    <s v="off"/>
    <x v="1"/>
  </r>
  <r>
    <x v="1"/>
    <s v="off"/>
    <x v="1"/>
  </r>
  <r>
    <x v="1"/>
    <s v="lcd"/>
    <x v="0"/>
  </r>
  <r>
    <x v="1"/>
    <s v="lock"/>
    <x v="1"/>
  </r>
  <r>
    <x v="1"/>
    <s v="lcd"/>
    <x v="0"/>
  </r>
  <r>
    <x v="0"/>
    <s v="flash arabic"/>
    <x v="0"/>
  </r>
  <r>
    <x v="2"/>
    <s v="touch"/>
    <x v="0"/>
  </r>
  <r>
    <x v="2"/>
    <s v="charge"/>
    <x v="0"/>
  </r>
  <r>
    <x v="1"/>
    <s v="charge"/>
    <x v="0"/>
  </r>
  <r>
    <x v="1"/>
    <s v="lock"/>
    <x v="0"/>
  </r>
  <r>
    <x v="1"/>
    <s v="lcd"/>
    <x v="0"/>
  </r>
  <r>
    <x v="1"/>
    <s v="flash"/>
    <x v="0"/>
  </r>
  <r>
    <x v="1"/>
    <s v="off"/>
    <x v="1"/>
  </r>
  <r>
    <x v="1"/>
    <s v="touch"/>
    <x v="0"/>
  </r>
  <r>
    <x v="1"/>
    <s v="flash"/>
    <x v="1"/>
  </r>
  <r>
    <x v="2"/>
    <s v="off"/>
    <x v="0"/>
  </r>
  <r>
    <x v="1"/>
    <s v="sound"/>
    <x v="0"/>
  </r>
  <r>
    <x v="0"/>
    <s v="lcd"/>
    <x v="0"/>
  </r>
  <r>
    <x v="1"/>
    <s v="charge"/>
    <x v="0"/>
  </r>
  <r>
    <x v="1"/>
    <s v="charge"/>
    <x v="0"/>
  </r>
  <r>
    <x v="1"/>
    <s v="off"/>
    <x v="1"/>
  </r>
  <r>
    <x v="1"/>
    <s v="mic"/>
    <x v="0"/>
  </r>
  <r>
    <x v="1"/>
    <s v="lock"/>
    <x v="0"/>
  </r>
  <r>
    <x v="1"/>
    <s v="off"/>
    <x v="0"/>
  </r>
  <r>
    <x v="1"/>
    <s v="lcd"/>
    <x v="0"/>
  </r>
  <r>
    <x v="1"/>
    <s v="lcd"/>
    <x v="0"/>
  </r>
  <r>
    <x v="2"/>
    <s v="off"/>
    <x v="0"/>
  </r>
  <r>
    <x v="0"/>
    <s v="mic"/>
    <x v="0"/>
  </r>
  <r>
    <x v="1"/>
    <s v="off"/>
    <x v="1"/>
  </r>
  <r>
    <x v="0"/>
    <s v="off"/>
    <x v="1"/>
  </r>
  <r>
    <x v="1"/>
    <s v="touch"/>
    <x v="1"/>
  </r>
  <r>
    <x v="1"/>
    <s v="lcd"/>
    <x v="0"/>
  </r>
  <r>
    <x v="1"/>
    <s v="charge"/>
    <x v="1"/>
  </r>
  <r>
    <x v="1"/>
    <s v="lock"/>
    <x v="0"/>
  </r>
  <r>
    <x v="1"/>
    <s v="lcd"/>
    <x v="0"/>
  </r>
  <r>
    <x v="2"/>
    <s v="touch"/>
    <x v="0"/>
  </r>
  <r>
    <x v="1"/>
    <s v="lock"/>
    <x v="0"/>
  </r>
  <r>
    <x v="0"/>
    <s v="lcd"/>
    <x v="0"/>
  </r>
  <r>
    <x v="1"/>
    <s v="touch"/>
    <x v="0"/>
  </r>
  <r>
    <x v="1"/>
    <s v="lcd"/>
    <x v="0"/>
  </r>
  <r>
    <x v="1"/>
    <s v="lock"/>
    <x v="0"/>
  </r>
  <r>
    <x v="1"/>
    <s v="lcd"/>
    <x v="0"/>
  </r>
  <r>
    <x v="1"/>
    <s v="lcd"/>
    <x v="0"/>
  </r>
  <r>
    <x v="0"/>
    <s v="off"/>
    <x v="0"/>
  </r>
  <r>
    <x v="1"/>
    <s v="lcd"/>
    <x v="0"/>
  </r>
  <r>
    <x v="1"/>
    <s v="charge"/>
    <x v="0"/>
  </r>
  <r>
    <x v="1"/>
    <s v="frp"/>
    <x v="0"/>
  </r>
  <r>
    <x v="0"/>
    <s v="lcd"/>
    <x v="0"/>
  </r>
  <r>
    <x v="1"/>
    <s v="off"/>
    <x v="1"/>
  </r>
  <r>
    <x v="1"/>
    <s v="frp"/>
    <x v="0"/>
  </r>
  <r>
    <x v="2"/>
    <s v="touch"/>
    <x v="0"/>
  </r>
  <r>
    <x v="0"/>
    <s v="lcd"/>
    <x v="0"/>
  </r>
  <r>
    <x v="1"/>
    <s v="charge"/>
    <x v="0"/>
  </r>
  <r>
    <x v="2"/>
    <s v="lock"/>
    <x v="0"/>
  </r>
  <r>
    <x v="1"/>
    <s v="charge"/>
    <x v="0"/>
  </r>
  <r>
    <x v="1"/>
    <s v="charge"/>
    <x v="0"/>
  </r>
  <r>
    <x v="1"/>
    <s v="charge"/>
    <x v="0"/>
  </r>
  <r>
    <x v="0"/>
    <s v="flash arabic"/>
    <x v="0"/>
  </r>
  <r>
    <x v="1"/>
    <s v="lcd"/>
    <x v="0"/>
  </r>
  <r>
    <x v="1"/>
    <s v="off"/>
    <x v="1"/>
  </r>
  <r>
    <x v="1"/>
    <s v="lcd"/>
    <x v="0"/>
  </r>
  <r>
    <x v="1"/>
    <s v="charge"/>
    <x v="0"/>
  </r>
  <r>
    <x v="1"/>
    <s v="lcd"/>
    <x v="1"/>
  </r>
  <r>
    <x v="0"/>
    <s v="lcd"/>
    <x v="0"/>
  </r>
  <r>
    <x v="1"/>
    <s v="off"/>
    <x v="1"/>
  </r>
  <r>
    <x v="1"/>
    <s v="lcd"/>
    <x v="0"/>
  </r>
  <r>
    <x v="1"/>
    <s v="lcd"/>
    <x v="0"/>
  </r>
  <r>
    <x v="1"/>
    <s v="charge"/>
    <x v="0"/>
  </r>
  <r>
    <x v="1"/>
    <s v="charge"/>
    <x v="1"/>
  </r>
  <r>
    <x v="1"/>
    <s v="lcd"/>
    <x v="0"/>
  </r>
  <r>
    <x v="1"/>
    <s v="charge"/>
    <x v="1"/>
  </r>
  <r>
    <x v="1"/>
    <s v="lcd"/>
    <x v="0"/>
  </r>
  <r>
    <x v="0"/>
    <s v="lock"/>
    <x v="0"/>
  </r>
  <r>
    <x v="1"/>
    <s v="charge"/>
    <x v="0"/>
  </r>
  <r>
    <x v="1"/>
    <s v="charge"/>
    <x v="0"/>
  </r>
  <r>
    <x v="1"/>
    <s v="lcd"/>
    <x v="0"/>
  </r>
  <r>
    <x v="0"/>
    <s v="lcd"/>
    <x v="0"/>
  </r>
  <r>
    <x v="1"/>
    <s v="lcd"/>
    <x v="0"/>
  </r>
  <r>
    <x v="1"/>
    <s v="touch"/>
    <x v="0"/>
  </r>
  <r>
    <x v="1"/>
    <s v="battery"/>
    <x v="0"/>
  </r>
  <r>
    <x v="1"/>
    <s v="lcd"/>
    <x v="0"/>
  </r>
  <r>
    <x v="1"/>
    <s v="frp"/>
    <x v="0"/>
  </r>
  <r>
    <x v="1"/>
    <s v="charge"/>
    <x v="0"/>
  </r>
  <r>
    <x v="1"/>
    <s v="frp"/>
    <x v="1"/>
  </r>
  <r>
    <x v="1"/>
    <s v="charge"/>
    <x v="1"/>
  </r>
  <r>
    <x v="1"/>
    <s v="lcd"/>
    <x v="0"/>
  </r>
  <r>
    <x v="1"/>
    <s v="frp"/>
    <x v="0"/>
  </r>
  <r>
    <x v="2"/>
    <s v="charge"/>
    <x v="1"/>
  </r>
  <r>
    <x v="1"/>
    <s v="battery"/>
    <x v="0"/>
  </r>
  <r>
    <x v="1"/>
    <s v="lcd"/>
    <x v="0"/>
  </r>
  <r>
    <x v="2"/>
    <s v="touch"/>
    <x v="0"/>
  </r>
  <r>
    <x v="1"/>
    <s v="lcd"/>
    <x v="0"/>
  </r>
  <r>
    <x v="0"/>
    <s v="flash"/>
    <x v="0"/>
  </r>
  <r>
    <x v="1"/>
    <s v="flash"/>
    <x v="0"/>
  </r>
  <r>
    <x v="0"/>
    <s v="lcd"/>
    <x v="1"/>
  </r>
  <r>
    <x v="1"/>
    <s v="lcd"/>
    <x v="0"/>
  </r>
  <r>
    <x v="1"/>
    <s v="lcd"/>
    <x v="0"/>
  </r>
  <r>
    <x v="2"/>
    <s v="lcd"/>
    <x v="0"/>
  </r>
  <r>
    <x v="1"/>
    <s v="lcd"/>
    <x v="0"/>
  </r>
  <r>
    <x v="1"/>
    <s v="lcd"/>
    <x v="0"/>
  </r>
  <r>
    <x v="1"/>
    <s v="lcd"/>
    <x v="0"/>
  </r>
  <r>
    <x v="0"/>
    <s v="lcd"/>
    <x v="0"/>
  </r>
  <r>
    <x v="1"/>
    <s v="off"/>
    <x v="1"/>
  </r>
  <r>
    <x v="1"/>
    <s v="charge"/>
    <x v="0"/>
  </r>
  <r>
    <x v="1"/>
    <s v="battery"/>
    <x v="0"/>
  </r>
  <r>
    <x v="1"/>
    <s v="lcd"/>
    <x v="0"/>
  </r>
  <r>
    <x v="1"/>
    <s v="touch"/>
    <x v="1"/>
  </r>
  <r>
    <x v="2"/>
    <s v="touch"/>
    <x v="0"/>
  </r>
  <r>
    <x v="1"/>
    <s v="touch"/>
    <x v="1"/>
  </r>
  <r>
    <x v="1"/>
    <s v="frp"/>
    <x v="0"/>
  </r>
  <r>
    <x v="0"/>
    <s v="lcd"/>
    <x v="0"/>
  </r>
  <r>
    <x v="1"/>
    <s v="lcd "/>
    <x v="0"/>
  </r>
  <r>
    <x v="1"/>
    <s v="lcd"/>
    <x v="0"/>
  </r>
  <r>
    <x v="1"/>
    <s v="charge"/>
    <x v="0"/>
  </r>
  <r>
    <x v="1"/>
    <s v="frp"/>
    <x v="0"/>
  </r>
  <r>
    <x v="1"/>
    <s v="mic"/>
    <x v="0"/>
  </r>
  <r>
    <x v="1"/>
    <s v="lcd"/>
    <x v="0"/>
  </r>
  <r>
    <x v="1"/>
    <s v="lcd"/>
    <x v="0"/>
  </r>
  <r>
    <x v="1"/>
    <s v="charge"/>
    <x v="0"/>
  </r>
  <r>
    <x v="1"/>
    <s v="lcd"/>
    <x v="0"/>
  </r>
  <r>
    <x v="1"/>
    <s v="battery"/>
    <x v="0"/>
  </r>
  <r>
    <x v="1"/>
    <s v="charge"/>
    <x v="0"/>
  </r>
  <r>
    <x v="1"/>
    <s v="off"/>
    <x v="1"/>
  </r>
  <r>
    <x v="0"/>
    <s v="mic"/>
    <x v="0"/>
  </r>
  <r>
    <x v="1"/>
    <s v="charge"/>
    <x v="0"/>
  </r>
  <r>
    <x v="1"/>
    <s v="lcd"/>
    <x v="0"/>
  </r>
  <r>
    <x v="1"/>
    <s v="lcd"/>
    <x v="0"/>
  </r>
  <r>
    <x v="2"/>
    <s v="touch"/>
    <x v="0"/>
  </r>
  <r>
    <x v="1"/>
    <s v="lcd"/>
    <x v="0"/>
  </r>
  <r>
    <x v="1"/>
    <s v="flash"/>
    <x v="0"/>
  </r>
  <r>
    <x v="1"/>
    <s v="lock"/>
    <x v="0"/>
  </r>
  <r>
    <x v="1"/>
    <s v="lcd"/>
    <x v="1"/>
  </r>
  <r>
    <x v="1"/>
    <s v="charge"/>
    <x v="0"/>
  </r>
  <r>
    <x v="1"/>
    <s v="off"/>
    <x v="0"/>
  </r>
  <r>
    <x v="1"/>
    <s v="lcd"/>
    <x v="0"/>
  </r>
  <r>
    <x v="1"/>
    <s v="off"/>
    <x v="1"/>
  </r>
  <r>
    <x v="1"/>
    <s v="lcd"/>
    <x v="0"/>
  </r>
  <r>
    <x v="0"/>
    <s v="mic"/>
    <x v="0"/>
  </r>
  <r>
    <x v="0"/>
    <s v="lcd"/>
    <x v="0"/>
  </r>
  <r>
    <x v="1"/>
    <s v="touch"/>
    <x v="0"/>
  </r>
  <r>
    <x v="0"/>
    <s v="mic"/>
    <x v="0"/>
  </r>
  <r>
    <x v="1"/>
    <s v="battery"/>
    <x v="0"/>
  </r>
  <r>
    <x v="0"/>
    <s v="lcd"/>
    <x v="0"/>
  </r>
  <r>
    <x v="1"/>
    <s v="lcd"/>
    <x v="0"/>
  </r>
  <r>
    <x v="0"/>
    <s v="charge"/>
    <x v="1"/>
  </r>
  <r>
    <x v="0"/>
    <s v="charge"/>
    <x v="0"/>
  </r>
  <r>
    <x v="1"/>
    <s v="lock"/>
    <x v="0"/>
  </r>
  <r>
    <x v="1"/>
    <s v="lcd"/>
    <x v="0"/>
  </r>
  <r>
    <x v="1"/>
    <s v="lcd"/>
    <x v="0"/>
  </r>
  <r>
    <x v="1"/>
    <s v="lcd"/>
    <x v="0"/>
  </r>
  <r>
    <x v="1"/>
    <s v="off"/>
    <x v="1"/>
  </r>
  <r>
    <x v="1"/>
    <s v="lcd"/>
    <x v="0"/>
  </r>
  <r>
    <x v="1"/>
    <s v="lcd"/>
    <x v="0"/>
  </r>
  <r>
    <x v="1"/>
    <s v="lcd"/>
    <x v="0"/>
  </r>
  <r>
    <x v="1"/>
    <s v="charge"/>
    <x v="0"/>
  </r>
  <r>
    <x v="1"/>
    <s v="lcd"/>
    <x v="0"/>
  </r>
  <r>
    <x v="1"/>
    <s v="off"/>
    <x v="1"/>
  </r>
  <r>
    <x v="2"/>
    <s v="touch"/>
    <x v="0"/>
  </r>
  <r>
    <x v="1"/>
    <s v="flash"/>
    <x v="0"/>
  </r>
  <r>
    <x v="1"/>
    <s v="lock"/>
    <x v="1"/>
  </r>
  <r>
    <x v="2"/>
    <s v="touch"/>
    <x v="0"/>
  </r>
  <r>
    <x v="0"/>
    <s v="off"/>
    <x v="0"/>
  </r>
  <r>
    <x v="0"/>
    <s v="mic"/>
    <x v="0"/>
  </r>
  <r>
    <x v="1"/>
    <s v="flash"/>
    <x v="1"/>
  </r>
  <r>
    <x v="1"/>
    <s v="battery"/>
    <x v="0"/>
  </r>
  <r>
    <x v="1"/>
    <s v="lcd"/>
    <x v="0"/>
  </r>
  <r>
    <x v="1"/>
    <s v="lcd"/>
    <x v="0"/>
  </r>
  <r>
    <x v="1"/>
    <s v="lcd"/>
    <x v="0"/>
  </r>
  <r>
    <x v="1"/>
    <s v="battery"/>
    <x v="0"/>
  </r>
  <r>
    <x v="0"/>
    <s v="lcd"/>
    <x v="0"/>
  </r>
  <r>
    <x v="1"/>
    <s v="charge"/>
    <x v="0"/>
  </r>
  <r>
    <x v="1"/>
    <s v="off"/>
    <x v="1"/>
  </r>
  <r>
    <x v="1"/>
    <s v="lcd"/>
    <x v="0"/>
  </r>
  <r>
    <x v="1"/>
    <s v="lcd"/>
    <x v="0"/>
  </r>
  <r>
    <x v="1"/>
    <s v="charge"/>
    <x v="0"/>
  </r>
  <r>
    <x v="1"/>
    <s v="frp"/>
    <x v="0"/>
  </r>
  <r>
    <x v="1"/>
    <s v="lcd"/>
    <x v="0"/>
  </r>
  <r>
    <x v="1"/>
    <s v="lcd"/>
    <x v="0"/>
  </r>
  <r>
    <x v="1"/>
    <s v="lcd"/>
    <x v="0"/>
  </r>
  <r>
    <x v="1"/>
    <s v="lcd"/>
    <x v="0"/>
  </r>
  <r>
    <x v="2"/>
    <s v="charge"/>
    <x v="0"/>
  </r>
  <r>
    <x v="1"/>
    <s v="lock"/>
    <x v="0"/>
  </r>
  <r>
    <x v="1"/>
    <s v="charge"/>
    <x v="0"/>
  </r>
  <r>
    <x v="1"/>
    <s v="lock"/>
    <x v="0"/>
  </r>
  <r>
    <x v="1"/>
    <s v="lcd"/>
    <x v="1"/>
  </r>
  <r>
    <x v="0"/>
    <s v="lcd"/>
    <x v="0"/>
  </r>
  <r>
    <x v="1"/>
    <s v="touch"/>
    <x v="0"/>
  </r>
  <r>
    <x v="2"/>
    <s v="touch"/>
    <x v="0"/>
  </r>
  <r>
    <x v="0"/>
    <s v="lcd"/>
    <x v="0"/>
  </r>
  <r>
    <x v="0"/>
    <s v="lcd"/>
    <x v="0"/>
  </r>
  <r>
    <x v="1"/>
    <s v="lcd"/>
    <x v="0"/>
  </r>
  <r>
    <x v="2"/>
    <s v="off"/>
    <x v="1"/>
  </r>
  <r>
    <x v="2"/>
    <s v="touch"/>
    <x v="0"/>
  </r>
  <r>
    <x v="1"/>
    <s v="lock"/>
    <x v="0"/>
  </r>
  <r>
    <x v="0"/>
    <s v="lcd"/>
    <x v="0"/>
  </r>
  <r>
    <x v="0"/>
    <s v="sound"/>
    <x v="0"/>
  </r>
  <r>
    <x v="1"/>
    <s v="off"/>
    <x v="0"/>
  </r>
  <r>
    <x v="1"/>
    <s v="flash"/>
    <x v="1"/>
  </r>
  <r>
    <x v="1"/>
    <s v="lcd"/>
    <x v="0"/>
  </r>
  <r>
    <x v="1"/>
    <s v="lcd"/>
    <x v="0"/>
  </r>
  <r>
    <x v="1"/>
    <s v="lcd"/>
    <x v="0"/>
  </r>
  <r>
    <x v="0"/>
    <s v="lcd"/>
    <x v="0"/>
  </r>
  <r>
    <x v="1"/>
    <s v="touch"/>
    <x v="0"/>
  </r>
  <r>
    <x v="1"/>
    <s v="frp"/>
    <x v="0"/>
  </r>
  <r>
    <x v="2"/>
    <s v="battery"/>
    <x v="0"/>
  </r>
  <r>
    <x v="1"/>
    <s v="frp"/>
    <x v="0"/>
  </r>
  <r>
    <x v="1"/>
    <s v="charge"/>
    <x v="0"/>
  </r>
  <r>
    <x v="0"/>
    <s v="off"/>
    <x v="0"/>
  </r>
  <r>
    <x v="1"/>
    <s v="lcd"/>
    <x v="0"/>
  </r>
  <r>
    <x v="2"/>
    <s v="touch"/>
    <x v="0"/>
  </r>
  <r>
    <x v="0"/>
    <s v="flash"/>
    <x v="0"/>
  </r>
  <r>
    <x v="2"/>
    <s v="battery"/>
    <x v="0"/>
  </r>
  <r>
    <x v="1"/>
    <s v="lcd"/>
    <x v="0"/>
  </r>
  <r>
    <x v="1"/>
    <s v="charge"/>
    <x v="0"/>
  </r>
  <r>
    <x v="1"/>
    <s v="frp"/>
    <x v="0"/>
  </r>
  <r>
    <x v="1"/>
    <s v="lcd"/>
    <x v="0"/>
  </r>
  <r>
    <x v="0"/>
    <s v="lcd"/>
    <x v="1"/>
  </r>
  <r>
    <x v="1"/>
    <s v="lcd"/>
    <x v="0"/>
  </r>
  <r>
    <x v="2"/>
    <s v="off"/>
    <x v="0"/>
  </r>
  <r>
    <x v="1"/>
    <s v="lcd"/>
    <x v="0"/>
  </r>
  <r>
    <x v="0"/>
    <s v="lcd"/>
    <x v="0"/>
  </r>
  <r>
    <x v="1"/>
    <s v="lcd"/>
    <x v="0"/>
  </r>
  <r>
    <x v="1"/>
    <s v="lcd"/>
    <x v="0"/>
  </r>
  <r>
    <x v="1"/>
    <s v="lcd"/>
    <x v="0"/>
  </r>
  <r>
    <x v="1"/>
    <s v="lcd"/>
    <x v="0"/>
  </r>
  <r>
    <x v="1"/>
    <s v="lcd"/>
    <x v="0"/>
  </r>
  <r>
    <x v="1"/>
    <s v="charge"/>
    <x v="0"/>
  </r>
  <r>
    <x v="0"/>
    <s v="charge"/>
    <x v="0"/>
  </r>
  <r>
    <x v="1"/>
    <s v="off"/>
    <x v="1"/>
  </r>
  <r>
    <x v="1"/>
    <s v="charge"/>
    <x v="0"/>
  </r>
  <r>
    <x v="0"/>
    <s v="lock"/>
    <x v="0"/>
  </r>
  <r>
    <x v="1"/>
    <s v="lcd"/>
    <x v="0"/>
  </r>
  <r>
    <x v="1"/>
    <s v="battery"/>
    <x v="0"/>
  </r>
  <r>
    <x v="1"/>
    <s v="flash"/>
    <x v="0"/>
  </r>
  <r>
    <x v="1"/>
    <s v="charge"/>
    <x v="0"/>
  </r>
  <r>
    <x v="1"/>
    <s v="lcd"/>
    <x v="0"/>
  </r>
  <r>
    <x v="1"/>
    <s v="lcd"/>
    <x v="0"/>
  </r>
  <r>
    <x v="1"/>
    <s v="lcd"/>
    <x v="0"/>
  </r>
  <r>
    <x v="1"/>
    <s v="lcd"/>
    <x v="0"/>
  </r>
  <r>
    <x v="0"/>
    <s v="lcd"/>
    <x v="0"/>
  </r>
  <r>
    <x v="1"/>
    <s v="lcd"/>
    <x v="0"/>
  </r>
  <r>
    <x v="1"/>
    <s v="frp"/>
    <x v="0"/>
  </r>
  <r>
    <x v="1"/>
    <s v="frp"/>
    <x v="0"/>
  </r>
  <r>
    <x v="1"/>
    <s v="lock"/>
    <x v="0"/>
  </r>
  <r>
    <x v="0"/>
    <s v="charge"/>
    <x v="0"/>
  </r>
  <r>
    <x v="1"/>
    <s v="flash"/>
    <x v="0"/>
  </r>
  <r>
    <x v="0"/>
    <s v="charge"/>
    <x v="0"/>
  </r>
  <r>
    <x v="1"/>
    <s v="lock"/>
    <x v="0"/>
  </r>
  <r>
    <x v="1"/>
    <s v="lcd"/>
    <x v="0"/>
  </r>
  <r>
    <x v="1"/>
    <s v="lcd"/>
    <x v="0"/>
  </r>
  <r>
    <x v="1"/>
    <s v="lcd"/>
    <x v="0"/>
  </r>
  <r>
    <x v="1"/>
    <s v="flash"/>
    <x v="0"/>
  </r>
  <r>
    <x v="1"/>
    <s v="lcd"/>
    <x v="0"/>
  </r>
  <r>
    <x v="1"/>
    <s v="lcd"/>
    <x v="0"/>
  </r>
  <r>
    <x v="0"/>
    <s v="mic"/>
    <x v="0"/>
  </r>
  <r>
    <x v="0"/>
    <s v="lcd"/>
    <x v="0"/>
  </r>
  <r>
    <x v="1"/>
    <s v="charge"/>
    <x v="0"/>
  </r>
  <r>
    <x v="1"/>
    <s v="lcd"/>
    <x v="0"/>
  </r>
  <r>
    <x v="1"/>
    <s v="charge"/>
    <x v="0"/>
  </r>
  <r>
    <x v="2"/>
    <s v="touch"/>
    <x v="0"/>
  </r>
  <r>
    <x v="1"/>
    <s v="lcd"/>
    <x v="0"/>
  </r>
  <r>
    <x v="1"/>
    <s v="charge"/>
    <x v="0"/>
  </r>
  <r>
    <x v="1"/>
    <s v="off"/>
    <x v="1"/>
  </r>
  <r>
    <x v="1"/>
    <s v="off"/>
    <x v="1"/>
  </r>
  <r>
    <x v="1"/>
    <s v="lock"/>
    <x v="0"/>
  </r>
  <r>
    <x v="1"/>
    <s v="off"/>
    <x v="0"/>
  </r>
  <r>
    <x v="1"/>
    <s v="lcd"/>
    <x v="0"/>
  </r>
  <r>
    <x v="1"/>
    <s v="lcd"/>
    <x v="0"/>
  </r>
  <r>
    <x v="1"/>
    <s v="charge"/>
    <x v="0"/>
  </r>
  <r>
    <x v="1"/>
    <s v="lcd"/>
    <x v="0"/>
  </r>
  <r>
    <x v="1"/>
    <s v="lcd"/>
    <x v="0"/>
  </r>
  <r>
    <x v="1"/>
    <s v="off"/>
    <x v="0"/>
  </r>
  <r>
    <x v="1"/>
    <s v="charge"/>
    <x v="0"/>
  </r>
  <r>
    <x v="0"/>
    <s v="mic"/>
    <x v="0"/>
  </r>
  <r>
    <x v="1"/>
    <s v="lcd"/>
    <x v="0"/>
  </r>
  <r>
    <x v="1"/>
    <s v="off"/>
    <x v="1"/>
  </r>
  <r>
    <x v="0"/>
    <s v="lcd"/>
    <x v="0"/>
  </r>
  <r>
    <x v="1"/>
    <s v="charge"/>
    <x v="0"/>
  </r>
  <r>
    <x v="1"/>
    <s v="lcd"/>
    <x v="0"/>
  </r>
  <r>
    <x v="1"/>
    <s v="lcd"/>
    <x v="0"/>
  </r>
  <r>
    <x v="1"/>
    <s v="lcd"/>
    <x v="0"/>
  </r>
  <r>
    <x v="1"/>
    <s v="lcd"/>
    <x v="0"/>
  </r>
  <r>
    <x v="1"/>
    <s v="charge"/>
    <x v="0"/>
  </r>
  <r>
    <x v="1"/>
    <s v="lcd"/>
    <x v="0"/>
  </r>
  <r>
    <x v="1"/>
    <s v="lcd"/>
    <x v="0"/>
  </r>
  <r>
    <x v="1"/>
    <s v="lcd"/>
    <x v="0"/>
  </r>
  <r>
    <x v="1"/>
    <s v="flash"/>
    <x v="1"/>
  </r>
  <r>
    <x v="1"/>
    <s v="frp"/>
    <x v="0"/>
  </r>
  <r>
    <x v="1"/>
    <s v="lcd"/>
    <x v="0"/>
  </r>
  <r>
    <x v="1"/>
    <s v="flash"/>
    <x v="1"/>
  </r>
  <r>
    <x v="1"/>
    <s v="lcd"/>
    <x v="0"/>
  </r>
  <r>
    <x v="1"/>
    <s v="charge"/>
    <x v="0"/>
  </r>
  <r>
    <x v="2"/>
    <s v="touch"/>
    <x v="0"/>
  </r>
  <r>
    <x v="0"/>
    <s v="charge"/>
    <x v="0"/>
  </r>
  <r>
    <x v="1"/>
    <s v="charge"/>
    <x v="0"/>
  </r>
  <r>
    <x v="0"/>
    <s v="lcd"/>
    <x v="0"/>
  </r>
  <r>
    <x v="1"/>
    <s v="lcd"/>
    <x v="0"/>
  </r>
  <r>
    <x v="1"/>
    <s v="lcd"/>
    <x v="0"/>
  </r>
  <r>
    <x v="1"/>
    <s v="charge"/>
    <x v="0"/>
  </r>
  <r>
    <x v="1"/>
    <s v="lock"/>
    <x v="0"/>
  </r>
  <r>
    <x v="1"/>
    <s v="mic"/>
    <x v="0"/>
  </r>
  <r>
    <x v="1"/>
    <s v="lcd"/>
    <x v="0"/>
  </r>
  <r>
    <x v="1"/>
    <s v="lcd"/>
    <x v="0"/>
  </r>
  <r>
    <x v="1"/>
    <s v="lcd"/>
    <x v="0"/>
  </r>
  <r>
    <x v="1"/>
    <s v="lcd"/>
    <x v="0"/>
  </r>
  <r>
    <x v="1"/>
    <s v="mic"/>
    <x v="0"/>
  </r>
  <r>
    <x v="1"/>
    <s v="lcd"/>
    <x v="0"/>
  </r>
  <r>
    <x v="1"/>
    <s v="lcd"/>
    <x v="0"/>
  </r>
  <r>
    <x v="1"/>
    <s v="lcd"/>
    <x v="0"/>
  </r>
  <r>
    <x v="1"/>
    <s v="frp"/>
    <x v="0"/>
  </r>
  <r>
    <x v="1"/>
    <s v="charge"/>
    <x v="0"/>
  </r>
  <r>
    <x v="1"/>
    <s v="lcd"/>
    <x v="0"/>
  </r>
  <r>
    <x v="0"/>
    <s v="mic"/>
    <x v="0"/>
  </r>
  <r>
    <x v="1"/>
    <s v="touch"/>
    <x v="0"/>
  </r>
  <r>
    <x v="1"/>
    <s v="battery"/>
    <x v="0"/>
  </r>
  <r>
    <x v="1"/>
    <s v="lcd"/>
    <x v="0"/>
  </r>
  <r>
    <x v="1"/>
    <s v="lcd"/>
    <x v="0"/>
  </r>
  <r>
    <x v="1"/>
    <s v="lock"/>
    <x v="0"/>
  </r>
  <r>
    <x v="1"/>
    <s v="lcd"/>
    <x v="0"/>
  </r>
  <r>
    <x v="1"/>
    <s v="charge"/>
    <x v="0"/>
  </r>
  <r>
    <x v="2"/>
    <s v="touch"/>
    <x v="0"/>
  </r>
  <r>
    <x v="1"/>
    <s v="lcd"/>
    <x v="0"/>
  </r>
  <r>
    <x v="1"/>
    <s v="lock"/>
    <x v="1"/>
  </r>
  <r>
    <x v="1"/>
    <s v="lock"/>
    <x v="0"/>
  </r>
  <r>
    <x v="1"/>
    <s v="off"/>
    <x v="1"/>
  </r>
  <r>
    <x v="1"/>
    <s v="lcd"/>
    <x v="0"/>
  </r>
  <r>
    <x v="1"/>
    <s v="lcd"/>
    <x v="0"/>
  </r>
  <r>
    <x v="2"/>
    <s v="touch"/>
    <x v="0"/>
  </r>
  <r>
    <x v="1"/>
    <s v="lcd"/>
    <x v="0"/>
  </r>
  <r>
    <x v="0"/>
    <s v="lcd"/>
    <x v="0"/>
  </r>
  <r>
    <x v="1"/>
    <s v="lcd"/>
    <x v="0"/>
  </r>
  <r>
    <x v="1"/>
    <s v="lcd"/>
    <x v="0"/>
  </r>
  <r>
    <x v="1"/>
    <s v="lcd"/>
    <x v="0"/>
  </r>
  <r>
    <x v="1"/>
    <s v="lcd"/>
    <x v="0"/>
  </r>
  <r>
    <x v="1"/>
    <s v="frp"/>
    <x v="0"/>
  </r>
  <r>
    <x v="1"/>
    <s v="lock"/>
    <x v="0"/>
  </r>
  <r>
    <x v="1"/>
    <s v="charge"/>
    <x v="0"/>
  </r>
  <r>
    <x v="1"/>
    <s v="lcd"/>
    <x v="0"/>
  </r>
  <r>
    <x v="1"/>
    <s v="battery"/>
    <x v="0"/>
  </r>
  <r>
    <x v="1"/>
    <s v="lcd"/>
    <x v="0"/>
  </r>
  <r>
    <x v="0"/>
    <s v="lcd"/>
    <x v="0"/>
  </r>
  <r>
    <x v="1"/>
    <s v="lcd"/>
    <x v="0"/>
  </r>
  <r>
    <x v="0"/>
    <s v="mic"/>
    <x v="0"/>
  </r>
  <r>
    <x v="1"/>
    <s v="off"/>
    <x v="1"/>
  </r>
  <r>
    <x v="1"/>
    <s v="frp"/>
    <x v="0"/>
  </r>
  <r>
    <x v="1"/>
    <s v="lcd"/>
    <x v="0"/>
  </r>
  <r>
    <x v="1"/>
    <s v="charge"/>
    <x v="0"/>
  </r>
  <r>
    <x v="1"/>
    <s v="touch"/>
    <x v="0"/>
  </r>
  <r>
    <x v="1"/>
    <s v="charge"/>
    <x v="1"/>
  </r>
  <r>
    <x v="1"/>
    <s v="lcd"/>
    <x v="0"/>
  </r>
  <r>
    <x v="1"/>
    <s v="lcd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8660FF-922F-4393-84EB-675D5995B173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2:B15" firstHeaderRow="1" firstDataRow="1" firstDataCol="1"/>
  <pivotFields count="1">
    <pivotField axis="axisRow" dataField="1" showAll="0" sortType="descending">
      <items count="13">
        <item x="6"/>
        <item x="10"/>
        <item x="4"/>
        <item x="7"/>
        <item x="11"/>
        <item x="2"/>
        <item x="0"/>
        <item x="1"/>
        <item x="3"/>
        <item x="5"/>
        <item x="9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3">
    <i>
      <x v="6"/>
    </i>
    <i>
      <x v="2"/>
    </i>
    <i>
      <x v="9"/>
    </i>
    <i>
      <x v="11"/>
    </i>
    <i>
      <x v="5"/>
    </i>
    <i>
      <x v="7"/>
    </i>
    <i>
      <x v="3"/>
    </i>
    <i>
      <x v="8"/>
    </i>
    <i>
      <x/>
    </i>
    <i>
      <x v="10"/>
    </i>
    <i>
      <x v="4"/>
    </i>
    <i>
      <x v="1"/>
    </i>
    <i t="grand">
      <x/>
    </i>
  </rowItems>
  <colItems count="1">
    <i/>
  </colItems>
  <dataFields count="1">
    <dataField name="Count of Cleaned Problem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26516E-A9F0-4C36-AF9E-1EA141362C3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D7" firstHeaderRow="1" firstDataRow="2" firstDataCol="1"/>
  <pivotFields count="4">
    <pivotField showAll="0"/>
    <pivotField axis="axisRow" showAll="0">
      <items count="4">
        <item x="0"/>
        <item x="2"/>
        <item x="1"/>
        <item t="default"/>
      </items>
    </pivotField>
    <pivotField showAll="0"/>
    <pivotField axis="axisCol" dataField="1" showAll="0" sortType="descending">
      <items count="3">
        <item x="0"/>
        <item x="1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fixed YES/NO" fld="3" subtotal="count" baseField="0" baseItem="0"/>
  </dataFields>
  <chartFormats count="4">
    <chartFormat chart="0" format="0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826FB1-2756-4060-8309-7E84728A83BB}" name="PivotTable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2:D7" firstHeaderRow="1" firstDataRow="2" firstDataCol="1"/>
  <pivotFields count="3">
    <pivotField axis="axisRow" showAll="0">
      <items count="4">
        <item x="0"/>
        <item x="2"/>
        <item x="1"/>
        <item t="default"/>
      </items>
    </pivotField>
    <pivotField showAll="0"/>
    <pivotField axis="axisCol" dataField="1" showAll="0" sortType="descending">
      <items count="3">
        <item x="0"/>
        <item x="1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fixed YES/NO" fld="2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8E41-69FF-4B8E-BD65-2457B9D0D029}">
  <dimension ref="A1:N530"/>
  <sheetViews>
    <sheetView workbookViewId="0">
      <selection activeCell="J19" sqref="J19"/>
    </sheetView>
  </sheetViews>
  <sheetFormatPr defaultRowHeight="14.4"/>
  <cols>
    <col min="1" max="1" width="19.44140625" bestFit="1" customWidth="1"/>
    <col min="2" max="2" width="23.77734375" bestFit="1" customWidth="1"/>
    <col min="3" max="3" width="10.33203125" bestFit="1" customWidth="1"/>
    <col min="4" max="4" width="11.77734375" bestFit="1" customWidth="1"/>
    <col min="5" max="5" width="14.88671875" bestFit="1" customWidth="1"/>
  </cols>
  <sheetData>
    <row r="1" spans="1:5" ht="23.4">
      <c r="B1" s="1" t="s">
        <v>305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317</v>
      </c>
    </row>
    <row r="3" spans="1:5">
      <c r="A3" t="s">
        <v>4</v>
      </c>
      <c r="B3" t="s">
        <v>5</v>
      </c>
      <c r="C3" t="s">
        <v>6</v>
      </c>
      <c r="D3" t="s">
        <v>7</v>
      </c>
      <c r="E3" t="str">
        <f>LOWER(TRIM(C3))</f>
        <v>lcd</v>
      </c>
    </row>
    <row r="4" spans="1:5">
      <c r="A4" t="s">
        <v>8</v>
      </c>
      <c r="B4" t="s">
        <v>5</v>
      </c>
      <c r="C4" t="s">
        <v>6</v>
      </c>
      <c r="D4" t="s">
        <v>7</v>
      </c>
      <c r="E4" t="str">
        <f t="shared" ref="E4:E67" si="0">LOWER(TRIM(C4))</f>
        <v>lcd</v>
      </c>
    </row>
    <row r="5" spans="1:5">
      <c r="A5" t="s">
        <v>9</v>
      </c>
      <c r="B5" t="s">
        <v>10</v>
      </c>
      <c r="C5" t="s">
        <v>6</v>
      </c>
      <c r="D5" t="s">
        <v>7</v>
      </c>
      <c r="E5" t="str">
        <f t="shared" si="0"/>
        <v>lcd</v>
      </c>
    </row>
    <row r="6" spans="1:5">
      <c r="A6" t="s">
        <v>11</v>
      </c>
      <c r="B6" t="s">
        <v>12</v>
      </c>
      <c r="C6" t="s">
        <v>6</v>
      </c>
      <c r="D6" t="s">
        <v>7</v>
      </c>
      <c r="E6" t="str">
        <f t="shared" si="0"/>
        <v>lcd</v>
      </c>
    </row>
    <row r="7" spans="1:5">
      <c r="A7" t="s">
        <v>13</v>
      </c>
      <c r="B7" t="s">
        <v>12</v>
      </c>
      <c r="C7" t="s">
        <v>14</v>
      </c>
      <c r="D7" t="s">
        <v>7</v>
      </c>
      <c r="E7" t="str">
        <f t="shared" si="0"/>
        <v>lock</v>
      </c>
    </row>
    <row r="8" spans="1:5">
      <c r="A8" t="s">
        <v>15</v>
      </c>
      <c r="B8" t="s">
        <v>10</v>
      </c>
      <c r="C8" t="s">
        <v>16</v>
      </c>
      <c r="D8" t="s">
        <v>7</v>
      </c>
      <c r="E8" t="str">
        <f t="shared" si="0"/>
        <v>frp</v>
      </c>
    </row>
    <row r="9" spans="1:5">
      <c r="A9" t="s">
        <v>17</v>
      </c>
      <c r="B9" t="s">
        <v>10</v>
      </c>
      <c r="C9" t="s">
        <v>14</v>
      </c>
      <c r="D9" t="s">
        <v>7</v>
      </c>
      <c r="E9" t="str">
        <f t="shared" si="0"/>
        <v>lock</v>
      </c>
    </row>
    <row r="10" spans="1:5">
      <c r="A10" t="s">
        <v>18</v>
      </c>
      <c r="B10" t="s">
        <v>5</v>
      </c>
      <c r="C10" t="s">
        <v>19</v>
      </c>
      <c r="D10" t="s">
        <v>7</v>
      </c>
      <c r="E10" t="str">
        <f t="shared" si="0"/>
        <v>mic</v>
      </c>
    </row>
    <row r="11" spans="1:5">
      <c r="A11" t="s">
        <v>20</v>
      </c>
      <c r="B11" t="s">
        <v>10</v>
      </c>
      <c r="C11" t="s">
        <v>6</v>
      </c>
      <c r="D11" t="s">
        <v>7</v>
      </c>
      <c r="E11" t="str">
        <f t="shared" si="0"/>
        <v>lcd</v>
      </c>
    </row>
    <row r="12" spans="1:5">
      <c r="A12" t="s">
        <v>21</v>
      </c>
      <c r="B12" t="s">
        <v>10</v>
      </c>
      <c r="C12" t="s">
        <v>22</v>
      </c>
      <c r="D12" t="s">
        <v>7</v>
      </c>
      <c r="E12" t="str">
        <f t="shared" si="0"/>
        <v>charge</v>
      </c>
    </row>
    <row r="13" spans="1:5">
      <c r="A13" t="s">
        <v>23</v>
      </c>
      <c r="B13" t="s">
        <v>5</v>
      </c>
      <c r="C13" t="s">
        <v>6</v>
      </c>
      <c r="D13" t="s">
        <v>7</v>
      </c>
      <c r="E13" t="str">
        <f t="shared" si="0"/>
        <v>lcd</v>
      </c>
    </row>
    <row r="14" spans="1:5">
      <c r="A14" t="s">
        <v>4</v>
      </c>
      <c r="B14" t="s">
        <v>10</v>
      </c>
      <c r="C14" t="s">
        <v>24</v>
      </c>
      <c r="D14" t="s">
        <v>25</v>
      </c>
      <c r="E14" t="str">
        <f t="shared" si="0"/>
        <v>off</v>
      </c>
    </row>
    <row r="15" spans="1:5">
      <c r="A15" t="s">
        <v>26</v>
      </c>
      <c r="B15" t="s">
        <v>10</v>
      </c>
      <c r="C15" t="s">
        <v>6</v>
      </c>
      <c r="D15" t="s">
        <v>7</v>
      </c>
      <c r="E15" t="str">
        <f t="shared" si="0"/>
        <v>lcd</v>
      </c>
    </row>
    <row r="16" spans="1:5">
      <c r="A16" t="s">
        <v>27</v>
      </c>
      <c r="B16" t="s">
        <v>10</v>
      </c>
      <c r="C16" t="s">
        <v>6</v>
      </c>
      <c r="D16" t="s">
        <v>25</v>
      </c>
      <c r="E16" t="str">
        <f t="shared" si="0"/>
        <v>lcd</v>
      </c>
    </row>
    <row r="17" spans="1:5">
      <c r="A17" t="s">
        <v>28</v>
      </c>
      <c r="B17" t="s">
        <v>5</v>
      </c>
      <c r="C17" t="s">
        <v>22</v>
      </c>
      <c r="D17" t="s">
        <v>7</v>
      </c>
      <c r="E17" t="str">
        <f t="shared" si="0"/>
        <v>charge</v>
      </c>
    </row>
    <row r="18" spans="1:5">
      <c r="A18" t="s">
        <v>29</v>
      </c>
      <c r="B18" t="s">
        <v>12</v>
      </c>
      <c r="C18" t="s">
        <v>30</v>
      </c>
      <c r="D18" t="s">
        <v>7</v>
      </c>
      <c r="E18" t="str">
        <f t="shared" si="0"/>
        <v>battery</v>
      </c>
    </row>
    <row r="19" spans="1:5">
      <c r="A19" t="s">
        <v>31</v>
      </c>
      <c r="B19" t="s">
        <v>10</v>
      </c>
      <c r="C19" t="s">
        <v>22</v>
      </c>
      <c r="D19" t="s">
        <v>7</v>
      </c>
      <c r="E19" t="str">
        <f t="shared" si="0"/>
        <v>charge</v>
      </c>
    </row>
    <row r="20" spans="1:5">
      <c r="A20" t="s">
        <v>32</v>
      </c>
      <c r="B20" t="s">
        <v>10</v>
      </c>
      <c r="C20" t="s">
        <v>33</v>
      </c>
      <c r="D20" t="s">
        <v>7</v>
      </c>
      <c r="E20" t="str">
        <f t="shared" si="0"/>
        <v>flash</v>
      </c>
    </row>
    <row r="21" spans="1:5">
      <c r="A21" t="s">
        <v>34</v>
      </c>
      <c r="B21" t="s">
        <v>10</v>
      </c>
      <c r="C21" t="s">
        <v>33</v>
      </c>
      <c r="D21" t="s">
        <v>7</v>
      </c>
      <c r="E21" t="str">
        <f t="shared" si="0"/>
        <v>flash</v>
      </c>
    </row>
    <row r="22" spans="1:5">
      <c r="A22" t="s">
        <v>28</v>
      </c>
      <c r="B22" t="s">
        <v>5</v>
      </c>
      <c r="C22" t="s">
        <v>22</v>
      </c>
      <c r="D22" t="s">
        <v>7</v>
      </c>
      <c r="E22" t="str">
        <f t="shared" si="0"/>
        <v>charge</v>
      </c>
    </row>
    <row r="23" spans="1:5">
      <c r="A23" t="s">
        <v>35</v>
      </c>
      <c r="B23" t="s">
        <v>5</v>
      </c>
      <c r="C23" t="s">
        <v>19</v>
      </c>
      <c r="D23" t="s">
        <v>7</v>
      </c>
      <c r="E23" t="str">
        <f t="shared" si="0"/>
        <v>mic</v>
      </c>
    </row>
    <row r="24" spans="1:5">
      <c r="A24" t="s">
        <v>36</v>
      </c>
      <c r="B24" t="s">
        <v>10</v>
      </c>
      <c r="C24" t="s">
        <v>6</v>
      </c>
      <c r="D24" t="s">
        <v>7</v>
      </c>
      <c r="E24" t="str">
        <f t="shared" si="0"/>
        <v>lcd</v>
      </c>
    </row>
    <row r="25" spans="1:5">
      <c r="A25" t="s">
        <v>37</v>
      </c>
      <c r="B25" t="s">
        <v>5</v>
      </c>
      <c r="C25" t="s">
        <v>19</v>
      </c>
      <c r="D25" t="s">
        <v>7</v>
      </c>
      <c r="E25" t="str">
        <f t="shared" si="0"/>
        <v>mic</v>
      </c>
    </row>
    <row r="26" spans="1:5">
      <c r="A26" t="s">
        <v>38</v>
      </c>
      <c r="B26" t="s">
        <v>12</v>
      </c>
      <c r="C26" t="s">
        <v>33</v>
      </c>
      <c r="D26" t="s">
        <v>7</v>
      </c>
      <c r="E26" t="str">
        <f t="shared" si="0"/>
        <v>flash</v>
      </c>
    </row>
    <row r="27" spans="1:5">
      <c r="A27" t="s">
        <v>39</v>
      </c>
      <c r="B27" t="s">
        <v>10</v>
      </c>
      <c r="C27" t="s">
        <v>40</v>
      </c>
      <c r="D27" t="s">
        <v>7</v>
      </c>
      <c r="E27" t="str">
        <f t="shared" si="0"/>
        <v>touch</v>
      </c>
    </row>
    <row r="28" spans="1:5">
      <c r="A28" t="s">
        <v>41</v>
      </c>
      <c r="B28" t="s">
        <v>10</v>
      </c>
      <c r="C28" t="s">
        <v>6</v>
      </c>
      <c r="D28" t="s">
        <v>7</v>
      </c>
      <c r="E28" t="str">
        <f t="shared" si="0"/>
        <v>lcd</v>
      </c>
    </row>
    <row r="29" spans="1:5">
      <c r="A29" t="s">
        <v>23</v>
      </c>
      <c r="B29" t="s">
        <v>5</v>
      </c>
      <c r="C29" t="s">
        <v>6</v>
      </c>
      <c r="D29" t="s">
        <v>7</v>
      </c>
      <c r="E29" t="str">
        <f t="shared" si="0"/>
        <v>lcd</v>
      </c>
    </row>
    <row r="30" spans="1:5">
      <c r="A30" t="s">
        <v>42</v>
      </c>
      <c r="B30" t="s">
        <v>10</v>
      </c>
      <c r="C30" t="s">
        <v>6</v>
      </c>
      <c r="D30" t="s">
        <v>7</v>
      </c>
      <c r="E30" t="str">
        <f t="shared" si="0"/>
        <v>lcd</v>
      </c>
    </row>
    <row r="31" spans="1:5">
      <c r="A31" t="s">
        <v>43</v>
      </c>
      <c r="B31" t="s">
        <v>5</v>
      </c>
      <c r="C31" t="s">
        <v>19</v>
      </c>
      <c r="D31" t="s">
        <v>7</v>
      </c>
      <c r="E31" t="str">
        <f t="shared" si="0"/>
        <v>mic</v>
      </c>
    </row>
    <row r="32" spans="1:5">
      <c r="A32" t="s">
        <v>44</v>
      </c>
      <c r="B32" t="s">
        <v>5</v>
      </c>
      <c r="C32" t="s">
        <v>6</v>
      </c>
      <c r="D32" t="s">
        <v>7</v>
      </c>
      <c r="E32" t="str">
        <f t="shared" si="0"/>
        <v>lcd</v>
      </c>
    </row>
    <row r="33" spans="1:5">
      <c r="A33" t="s">
        <v>45</v>
      </c>
      <c r="B33" t="s">
        <v>12</v>
      </c>
      <c r="C33" t="s">
        <v>24</v>
      </c>
      <c r="D33" t="s">
        <v>25</v>
      </c>
      <c r="E33" t="str">
        <f t="shared" si="0"/>
        <v>off</v>
      </c>
    </row>
    <row r="34" spans="1:5">
      <c r="A34" t="s">
        <v>39</v>
      </c>
      <c r="B34" t="s">
        <v>10</v>
      </c>
      <c r="C34" t="s">
        <v>14</v>
      </c>
      <c r="D34" t="s">
        <v>7</v>
      </c>
      <c r="E34" t="str">
        <f t="shared" si="0"/>
        <v>lock</v>
      </c>
    </row>
    <row r="35" spans="1:5">
      <c r="A35" t="s">
        <v>46</v>
      </c>
      <c r="B35" t="s">
        <v>10</v>
      </c>
      <c r="C35" t="s">
        <v>16</v>
      </c>
      <c r="D35" t="s">
        <v>7</v>
      </c>
      <c r="E35" t="str">
        <f t="shared" si="0"/>
        <v>frp</v>
      </c>
    </row>
    <row r="36" spans="1:5">
      <c r="A36" t="s">
        <v>47</v>
      </c>
      <c r="B36" t="s">
        <v>10</v>
      </c>
      <c r="C36" t="s">
        <v>33</v>
      </c>
      <c r="D36" t="s">
        <v>7</v>
      </c>
      <c r="E36" t="str">
        <f t="shared" si="0"/>
        <v>flash</v>
      </c>
    </row>
    <row r="37" spans="1:5">
      <c r="A37" t="s">
        <v>48</v>
      </c>
      <c r="B37" t="s">
        <v>10</v>
      </c>
      <c r="C37" t="s">
        <v>24</v>
      </c>
      <c r="D37" t="s">
        <v>7</v>
      </c>
      <c r="E37" t="str">
        <f t="shared" si="0"/>
        <v>off</v>
      </c>
    </row>
    <row r="38" spans="1:5">
      <c r="A38" t="s">
        <v>49</v>
      </c>
      <c r="B38" t="s">
        <v>10</v>
      </c>
      <c r="C38" t="s">
        <v>16</v>
      </c>
      <c r="D38" t="s">
        <v>7</v>
      </c>
      <c r="E38" t="str">
        <f t="shared" si="0"/>
        <v>frp</v>
      </c>
    </row>
    <row r="39" spans="1:5">
      <c r="A39" t="s">
        <v>50</v>
      </c>
      <c r="B39" t="s">
        <v>10</v>
      </c>
      <c r="C39" t="s">
        <v>6</v>
      </c>
      <c r="D39" t="s">
        <v>7</v>
      </c>
      <c r="E39" t="str">
        <f t="shared" si="0"/>
        <v>lcd</v>
      </c>
    </row>
    <row r="40" spans="1:5">
      <c r="A40" t="s">
        <v>51</v>
      </c>
      <c r="B40" t="s">
        <v>10</v>
      </c>
      <c r="C40" t="s">
        <v>33</v>
      </c>
      <c r="D40" t="s">
        <v>25</v>
      </c>
      <c r="E40" t="str">
        <f t="shared" si="0"/>
        <v>flash</v>
      </c>
    </row>
    <row r="41" spans="1:5">
      <c r="A41" t="s">
        <v>52</v>
      </c>
      <c r="B41" t="s">
        <v>10</v>
      </c>
      <c r="C41" t="s">
        <v>6</v>
      </c>
      <c r="D41" t="s">
        <v>7</v>
      </c>
      <c r="E41" t="str">
        <f t="shared" si="0"/>
        <v>lcd</v>
      </c>
    </row>
    <row r="42" spans="1:5">
      <c r="A42" t="s">
        <v>53</v>
      </c>
      <c r="B42" t="s">
        <v>10</v>
      </c>
      <c r="C42" t="s">
        <v>14</v>
      </c>
      <c r="D42" t="s">
        <v>7</v>
      </c>
      <c r="E42" t="str">
        <f t="shared" si="0"/>
        <v>lock</v>
      </c>
    </row>
    <row r="43" spans="1:5">
      <c r="A43" t="s">
        <v>54</v>
      </c>
      <c r="B43" t="s">
        <v>12</v>
      </c>
      <c r="C43" t="s">
        <v>40</v>
      </c>
      <c r="D43" t="s">
        <v>7</v>
      </c>
      <c r="E43" t="str">
        <f t="shared" si="0"/>
        <v>touch</v>
      </c>
    </row>
    <row r="44" spans="1:5">
      <c r="A44" t="s">
        <v>55</v>
      </c>
      <c r="B44" t="s">
        <v>10</v>
      </c>
      <c r="C44" t="s">
        <v>6</v>
      </c>
      <c r="D44" t="s">
        <v>7</v>
      </c>
      <c r="E44" t="str">
        <f t="shared" si="0"/>
        <v>lcd</v>
      </c>
    </row>
    <row r="45" spans="1:5">
      <c r="A45" t="s">
        <v>56</v>
      </c>
      <c r="B45" t="s">
        <v>10</v>
      </c>
      <c r="C45" t="s">
        <v>6</v>
      </c>
      <c r="D45" t="s">
        <v>7</v>
      </c>
      <c r="E45" t="str">
        <f t="shared" si="0"/>
        <v>lcd</v>
      </c>
    </row>
    <row r="46" spans="1:5">
      <c r="A46" t="s">
        <v>57</v>
      </c>
      <c r="B46" t="s">
        <v>10</v>
      </c>
      <c r="C46" t="s">
        <v>16</v>
      </c>
      <c r="D46" t="s">
        <v>7</v>
      </c>
      <c r="E46" t="str">
        <f t="shared" si="0"/>
        <v>frp</v>
      </c>
    </row>
    <row r="47" spans="1:5">
      <c r="A47" t="s">
        <v>58</v>
      </c>
      <c r="B47" t="s">
        <v>10</v>
      </c>
      <c r="C47" t="s">
        <v>22</v>
      </c>
      <c r="D47" t="s">
        <v>7</v>
      </c>
      <c r="E47" t="str">
        <f t="shared" si="0"/>
        <v>charge</v>
      </c>
    </row>
    <row r="48" spans="1:5">
      <c r="A48" t="s">
        <v>59</v>
      </c>
      <c r="B48" t="s">
        <v>5</v>
      </c>
      <c r="C48" t="s">
        <v>22</v>
      </c>
      <c r="D48" t="s">
        <v>7</v>
      </c>
      <c r="E48" t="str">
        <f t="shared" si="0"/>
        <v>charge</v>
      </c>
    </row>
    <row r="49" spans="1:5">
      <c r="A49" t="s">
        <v>60</v>
      </c>
      <c r="B49" t="s">
        <v>5</v>
      </c>
      <c r="C49" t="s">
        <v>19</v>
      </c>
      <c r="D49" t="s">
        <v>7</v>
      </c>
      <c r="E49" t="str">
        <f t="shared" si="0"/>
        <v>mic</v>
      </c>
    </row>
    <row r="50" spans="1:5">
      <c r="A50" t="s">
        <v>61</v>
      </c>
      <c r="B50" t="s">
        <v>10</v>
      </c>
      <c r="C50" t="s">
        <v>16</v>
      </c>
      <c r="D50" t="s">
        <v>7</v>
      </c>
      <c r="E50" t="str">
        <f t="shared" si="0"/>
        <v>frp</v>
      </c>
    </row>
    <row r="51" spans="1:5">
      <c r="A51" t="s">
        <v>62</v>
      </c>
      <c r="B51" t="s">
        <v>10</v>
      </c>
      <c r="C51" t="s">
        <v>33</v>
      </c>
      <c r="D51" t="s">
        <v>7</v>
      </c>
      <c r="E51" t="str">
        <f t="shared" si="0"/>
        <v>flash</v>
      </c>
    </row>
    <row r="52" spans="1:5">
      <c r="A52" t="s">
        <v>63</v>
      </c>
      <c r="B52" t="s">
        <v>5</v>
      </c>
      <c r="C52" t="s">
        <v>6</v>
      </c>
      <c r="D52" t="s">
        <v>7</v>
      </c>
      <c r="E52" t="str">
        <f t="shared" si="0"/>
        <v>lcd</v>
      </c>
    </row>
    <row r="53" spans="1:5">
      <c r="A53" t="s">
        <v>64</v>
      </c>
      <c r="B53" t="s">
        <v>5</v>
      </c>
      <c r="C53" t="s">
        <v>65</v>
      </c>
      <c r="D53" t="s">
        <v>7</v>
      </c>
      <c r="E53" t="str">
        <f t="shared" si="0"/>
        <v>sound</v>
      </c>
    </row>
    <row r="54" spans="1:5">
      <c r="A54" t="s">
        <v>66</v>
      </c>
      <c r="B54" t="s">
        <v>10</v>
      </c>
      <c r="C54" t="s">
        <v>24</v>
      </c>
      <c r="D54" t="s">
        <v>25</v>
      </c>
      <c r="E54" t="str">
        <f t="shared" si="0"/>
        <v>off</v>
      </c>
    </row>
    <row r="55" spans="1:5">
      <c r="A55" t="s">
        <v>67</v>
      </c>
      <c r="B55" t="s">
        <v>10</v>
      </c>
      <c r="C55" t="s">
        <v>22</v>
      </c>
      <c r="D55" t="s">
        <v>7</v>
      </c>
      <c r="E55" t="str">
        <f t="shared" si="0"/>
        <v>charge</v>
      </c>
    </row>
    <row r="56" spans="1:5">
      <c r="A56" t="s">
        <v>68</v>
      </c>
      <c r="B56" t="s">
        <v>10</v>
      </c>
      <c r="C56" t="s">
        <v>6</v>
      </c>
      <c r="D56" t="s">
        <v>7</v>
      </c>
      <c r="E56" t="str">
        <f t="shared" si="0"/>
        <v>lcd</v>
      </c>
    </row>
    <row r="57" spans="1:5">
      <c r="A57" t="s">
        <v>32</v>
      </c>
      <c r="B57" t="s">
        <v>10</v>
      </c>
      <c r="C57" t="s">
        <v>22</v>
      </c>
      <c r="D57" t="s">
        <v>7</v>
      </c>
      <c r="E57" t="str">
        <f t="shared" si="0"/>
        <v>charge</v>
      </c>
    </row>
    <row r="58" spans="1:5">
      <c r="A58" t="s">
        <v>69</v>
      </c>
      <c r="B58" t="s">
        <v>10</v>
      </c>
      <c r="C58" t="s">
        <v>6</v>
      </c>
      <c r="D58" t="s">
        <v>7</v>
      </c>
      <c r="E58" t="str">
        <f t="shared" si="0"/>
        <v>lcd</v>
      </c>
    </row>
    <row r="59" spans="1:5">
      <c r="A59" t="s">
        <v>70</v>
      </c>
      <c r="B59" t="s">
        <v>10</v>
      </c>
      <c r="C59" t="s">
        <v>6</v>
      </c>
      <c r="D59" t="s">
        <v>7</v>
      </c>
      <c r="E59" t="str">
        <f t="shared" si="0"/>
        <v>lcd</v>
      </c>
    </row>
    <row r="60" spans="1:5">
      <c r="A60" t="s">
        <v>71</v>
      </c>
      <c r="B60" t="s">
        <v>10</v>
      </c>
      <c r="C60" t="s">
        <v>6</v>
      </c>
      <c r="D60" t="s">
        <v>7</v>
      </c>
      <c r="E60" t="str">
        <f t="shared" si="0"/>
        <v>lcd</v>
      </c>
    </row>
    <row r="61" spans="1:5">
      <c r="A61" t="s">
        <v>72</v>
      </c>
      <c r="B61" t="s">
        <v>10</v>
      </c>
      <c r="C61" t="s">
        <v>33</v>
      </c>
      <c r="D61" t="s">
        <v>7</v>
      </c>
      <c r="E61" t="str">
        <f t="shared" si="0"/>
        <v>flash</v>
      </c>
    </row>
    <row r="62" spans="1:5">
      <c r="A62" t="s">
        <v>73</v>
      </c>
      <c r="B62" t="s">
        <v>10</v>
      </c>
      <c r="C62" t="s">
        <v>6</v>
      </c>
      <c r="D62" t="s">
        <v>7</v>
      </c>
      <c r="E62" t="str">
        <f t="shared" si="0"/>
        <v>lcd</v>
      </c>
    </row>
    <row r="63" spans="1:5">
      <c r="A63" t="s">
        <v>74</v>
      </c>
      <c r="B63" t="s">
        <v>5</v>
      </c>
      <c r="C63" t="s">
        <v>6</v>
      </c>
      <c r="D63" t="s">
        <v>7</v>
      </c>
      <c r="E63" t="str">
        <f t="shared" si="0"/>
        <v>lcd</v>
      </c>
    </row>
    <row r="64" spans="1:5">
      <c r="A64" t="s">
        <v>75</v>
      </c>
      <c r="B64" t="s">
        <v>5</v>
      </c>
      <c r="C64" t="s">
        <v>6</v>
      </c>
      <c r="D64" t="s">
        <v>7</v>
      </c>
      <c r="E64" t="str">
        <f t="shared" si="0"/>
        <v>lcd</v>
      </c>
    </row>
    <row r="65" spans="1:5">
      <c r="A65" t="s">
        <v>61</v>
      </c>
      <c r="B65" t="s">
        <v>10</v>
      </c>
      <c r="C65" t="s">
        <v>22</v>
      </c>
      <c r="D65" t="s">
        <v>25</v>
      </c>
      <c r="E65" t="str">
        <f t="shared" si="0"/>
        <v>charge</v>
      </c>
    </row>
    <row r="66" spans="1:5">
      <c r="A66" t="s">
        <v>13</v>
      </c>
      <c r="B66" t="s">
        <v>12</v>
      </c>
      <c r="C66" t="s">
        <v>40</v>
      </c>
      <c r="D66" t="s">
        <v>7</v>
      </c>
      <c r="E66" t="str">
        <f t="shared" si="0"/>
        <v>touch</v>
      </c>
    </row>
    <row r="67" spans="1:5">
      <c r="A67" t="s">
        <v>76</v>
      </c>
      <c r="B67" t="s">
        <v>10</v>
      </c>
      <c r="C67" t="s">
        <v>6</v>
      </c>
      <c r="D67" t="s">
        <v>7</v>
      </c>
      <c r="E67" t="str">
        <f t="shared" si="0"/>
        <v>lcd</v>
      </c>
    </row>
    <row r="68" spans="1:5">
      <c r="A68" t="s">
        <v>74</v>
      </c>
      <c r="B68" t="s">
        <v>5</v>
      </c>
      <c r="C68" t="s">
        <v>6</v>
      </c>
      <c r="D68" t="s">
        <v>7</v>
      </c>
      <c r="E68" t="str">
        <f t="shared" ref="E68:E131" si="1">LOWER(TRIM(C68))</f>
        <v>lcd</v>
      </c>
    </row>
    <row r="69" spans="1:5">
      <c r="A69" t="s">
        <v>74</v>
      </c>
      <c r="B69" t="s">
        <v>5</v>
      </c>
      <c r="C69" t="s">
        <v>19</v>
      </c>
      <c r="D69" t="s">
        <v>7</v>
      </c>
      <c r="E69" t="str">
        <f t="shared" si="1"/>
        <v>mic</v>
      </c>
    </row>
    <row r="70" spans="1:5">
      <c r="A70" t="s">
        <v>51</v>
      </c>
      <c r="B70" t="s">
        <v>10</v>
      </c>
      <c r="C70" t="s">
        <v>16</v>
      </c>
      <c r="D70" t="s">
        <v>7</v>
      </c>
      <c r="E70" t="str">
        <f t="shared" si="1"/>
        <v>frp</v>
      </c>
    </row>
    <row r="71" spans="1:5">
      <c r="A71" t="s">
        <v>23</v>
      </c>
      <c r="B71" t="s">
        <v>5</v>
      </c>
      <c r="C71" t="s">
        <v>19</v>
      </c>
      <c r="D71" t="s">
        <v>7</v>
      </c>
      <c r="E71" t="str">
        <f t="shared" si="1"/>
        <v>mic</v>
      </c>
    </row>
    <row r="72" spans="1:5">
      <c r="A72" t="s">
        <v>77</v>
      </c>
      <c r="B72" t="s">
        <v>10</v>
      </c>
      <c r="C72" t="s">
        <v>22</v>
      </c>
      <c r="D72" t="s">
        <v>7</v>
      </c>
      <c r="E72" t="str">
        <f t="shared" si="1"/>
        <v>charge</v>
      </c>
    </row>
    <row r="73" spans="1:5">
      <c r="A73" t="s">
        <v>78</v>
      </c>
      <c r="B73" t="s">
        <v>10</v>
      </c>
      <c r="C73" t="s">
        <v>24</v>
      </c>
      <c r="D73" t="s">
        <v>7</v>
      </c>
      <c r="E73" t="str">
        <f t="shared" si="1"/>
        <v>off</v>
      </c>
    </row>
    <row r="74" spans="1:5">
      <c r="A74" t="s">
        <v>79</v>
      </c>
      <c r="B74" t="s">
        <v>10</v>
      </c>
      <c r="C74" t="s">
        <v>16</v>
      </c>
      <c r="D74" t="s">
        <v>7</v>
      </c>
      <c r="E74" t="str">
        <f t="shared" si="1"/>
        <v>frp</v>
      </c>
    </row>
    <row r="75" spans="1:5">
      <c r="A75" t="s">
        <v>74</v>
      </c>
      <c r="B75" t="s">
        <v>5</v>
      </c>
      <c r="C75" t="s">
        <v>14</v>
      </c>
      <c r="D75" t="s">
        <v>7</v>
      </c>
      <c r="E75" t="str">
        <f t="shared" si="1"/>
        <v>lock</v>
      </c>
    </row>
    <row r="76" spans="1:5">
      <c r="A76" t="s">
        <v>80</v>
      </c>
      <c r="B76" t="s">
        <v>10</v>
      </c>
      <c r="C76" t="s">
        <v>22</v>
      </c>
      <c r="D76" t="s">
        <v>7</v>
      </c>
      <c r="E76" t="str">
        <f t="shared" si="1"/>
        <v>charge</v>
      </c>
    </row>
    <row r="77" spans="1:5">
      <c r="A77" t="s">
        <v>81</v>
      </c>
      <c r="B77" t="s">
        <v>10</v>
      </c>
      <c r="C77" t="s">
        <v>6</v>
      </c>
      <c r="D77" t="s">
        <v>7</v>
      </c>
      <c r="E77" t="str">
        <f t="shared" si="1"/>
        <v>lcd</v>
      </c>
    </row>
    <row r="78" spans="1:5">
      <c r="A78" t="s">
        <v>82</v>
      </c>
      <c r="B78" t="s">
        <v>10</v>
      </c>
      <c r="C78" t="s">
        <v>6</v>
      </c>
      <c r="D78" t="s">
        <v>7</v>
      </c>
      <c r="E78" t="str">
        <f t="shared" si="1"/>
        <v>lcd</v>
      </c>
    </row>
    <row r="79" spans="1:5">
      <c r="A79" t="s">
        <v>83</v>
      </c>
      <c r="B79" t="s">
        <v>10</v>
      </c>
      <c r="C79" t="s">
        <v>19</v>
      </c>
      <c r="D79" t="s">
        <v>7</v>
      </c>
      <c r="E79" t="str">
        <f t="shared" si="1"/>
        <v>mic</v>
      </c>
    </row>
    <row r="80" spans="1:5">
      <c r="A80" t="s">
        <v>84</v>
      </c>
      <c r="B80" t="s">
        <v>10</v>
      </c>
      <c r="C80" t="s">
        <v>6</v>
      </c>
      <c r="D80" t="s">
        <v>7</v>
      </c>
      <c r="E80" t="str">
        <f t="shared" si="1"/>
        <v>lcd</v>
      </c>
    </row>
    <row r="81" spans="1:5">
      <c r="A81" t="s">
        <v>48</v>
      </c>
      <c r="B81" t="s">
        <v>10</v>
      </c>
      <c r="C81" t="s">
        <v>24</v>
      </c>
      <c r="D81" t="s">
        <v>25</v>
      </c>
      <c r="E81" t="str">
        <f t="shared" si="1"/>
        <v>off</v>
      </c>
    </row>
    <row r="82" spans="1:5">
      <c r="A82" t="s">
        <v>85</v>
      </c>
      <c r="B82" t="s">
        <v>10</v>
      </c>
      <c r="C82" t="s">
        <v>24</v>
      </c>
      <c r="D82" t="s">
        <v>25</v>
      </c>
      <c r="E82" t="str">
        <f t="shared" si="1"/>
        <v>off</v>
      </c>
    </row>
    <row r="83" spans="1:5">
      <c r="A83" t="s">
        <v>84</v>
      </c>
      <c r="B83" t="s">
        <v>10</v>
      </c>
      <c r="C83" t="s">
        <v>6</v>
      </c>
      <c r="D83" t="s">
        <v>7</v>
      </c>
      <c r="E83" t="str">
        <f t="shared" si="1"/>
        <v>lcd</v>
      </c>
    </row>
    <row r="84" spans="1:5">
      <c r="A84" t="s">
        <v>23</v>
      </c>
      <c r="B84" t="s">
        <v>5</v>
      </c>
      <c r="C84" t="s">
        <v>6</v>
      </c>
      <c r="D84" t="s">
        <v>7</v>
      </c>
      <c r="E84" t="str">
        <f t="shared" si="1"/>
        <v>lcd</v>
      </c>
    </row>
    <row r="85" spans="1:5">
      <c r="A85" t="s">
        <v>86</v>
      </c>
      <c r="B85" t="s">
        <v>10</v>
      </c>
      <c r="C85" t="s">
        <v>22</v>
      </c>
      <c r="D85" t="s">
        <v>7</v>
      </c>
      <c r="E85" t="str">
        <f t="shared" si="1"/>
        <v>charge</v>
      </c>
    </row>
    <row r="86" spans="1:5">
      <c r="A86" t="s">
        <v>87</v>
      </c>
      <c r="B86" t="s">
        <v>10</v>
      </c>
      <c r="C86" t="s">
        <v>22</v>
      </c>
      <c r="D86" t="s">
        <v>7</v>
      </c>
      <c r="E86" t="str">
        <f t="shared" si="1"/>
        <v>charge</v>
      </c>
    </row>
    <row r="87" spans="1:5">
      <c r="A87" t="s">
        <v>88</v>
      </c>
      <c r="B87" t="s">
        <v>10</v>
      </c>
      <c r="C87" t="s">
        <v>24</v>
      </c>
      <c r="D87" t="s">
        <v>25</v>
      </c>
      <c r="E87" t="str">
        <f t="shared" si="1"/>
        <v>off</v>
      </c>
    </row>
    <row r="88" spans="1:5">
      <c r="A88" t="s">
        <v>89</v>
      </c>
      <c r="B88" t="s">
        <v>10</v>
      </c>
      <c r="C88" t="s">
        <v>16</v>
      </c>
      <c r="D88" t="s">
        <v>7</v>
      </c>
      <c r="E88" t="str">
        <f t="shared" si="1"/>
        <v>frp</v>
      </c>
    </row>
    <row r="89" spans="1:5">
      <c r="A89" t="s">
        <v>78</v>
      </c>
      <c r="B89" t="s">
        <v>10</v>
      </c>
      <c r="C89" t="s">
        <v>16</v>
      </c>
      <c r="D89" t="s">
        <v>7</v>
      </c>
      <c r="E89" t="str">
        <f t="shared" si="1"/>
        <v>frp</v>
      </c>
    </row>
    <row r="90" spans="1:5">
      <c r="A90" t="s">
        <v>74</v>
      </c>
      <c r="B90" t="s">
        <v>5</v>
      </c>
      <c r="C90" t="s">
        <v>22</v>
      </c>
      <c r="D90" t="s">
        <v>7</v>
      </c>
      <c r="E90" t="str">
        <f t="shared" si="1"/>
        <v>charge</v>
      </c>
    </row>
    <row r="91" spans="1:5">
      <c r="A91" t="s">
        <v>90</v>
      </c>
      <c r="B91" t="s">
        <v>10</v>
      </c>
      <c r="C91" t="s">
        <v>22</v>
      </c>
      <c r="D91" t="s">
        <v>7</v>
      </c>
      <c r="E91" t="str">
        <f t="shared" si="1"/>
        <v>charge</v>
      </c>
    </row>
    <row r="92" spans="1:5">
      <c r="A92" t="s">
        <v>91</v>
      </c>
      <c r="B92" t="s">
        <v>10</v>
      </c>
      <c r="C92" t="s">
        <v>24</v>
      </c>
      <c r="D92" t="s">
        <v>7</v>
      </c>
      <c r="E92" t="str">
        <f t="shared" si="1"/>
        <v>off</v>
      </c>
    </row>
    <row r="93" spans="1:5">
      <c r="A93" t="s">
        <v>92</v>
      </c>
      <c r="B93" t="s">
        <v>10</v>
      </c>
      <c r="C93" t="s">
        <v>33</v>
      </c>
      <c r="D93" t="s">
        <v>25</v>
      </c>
      <c r="E93" t="str">
        <f t="shared" si="1"/>
        <v>flash</v>
      </c>
    </row>
    <row r="94" spans="1:5">
      <c r="A94" t="s">
        <v>93</v>
      </c>
      <c r="B94" t="s">
        <v>10</v>
      </c>
      <c r="C94" t="s">
        <v>24</v>
      </c>
      <c r="D94" t="s">
        <v>25</v>
      </c>
      <c r="E94" t="str">
        <f t="shared" si="1"/>
        <v>off</v>
      </c>
    </row>
    <row r="95" spans="1:5">
      <c r="A95" t="s">
        <v>84</v>
      </c>
      <c r="B95" t="s">
        <v>10</v>
      </c>
      <c r="C95" t="s">
        <v>6</v>
      </c>
      <c r="D95" t="s">
        <v>7</v>
      </c>
      <c r="E95" t="str">
        <f t="shared" si="1"/>
        <v>lcd</v>
      </c>
    </row>
    <row r="96" spans="1:5">
      <c r="A96" t="s">
        <v>42</v>
      </c>
      <c r="B96" t="s">
        <v>10</v>
      </c>
      <c r="C96" t="s">
        <v>6</v>
      </c>
      <c r="D96" t="s">
        <v>7</v>
      </c>
      <c r="E96" t="str">
        <f t="shared" si="1"/>
        <v>lcd</v>
      </c>
    </row>
    <row r="97" spans="1:5">
      <c r="A97" t="s">
        <v>54</v>
      </c>
      <c r="B97" t="s">
        <v>12</v>
      </c>
      <c r="C97" t="s">
        <v>22</v>
      </c>
      <c r="D97" t="s">
        <v>7</v>
      </c>
      <c r="E97" t="str">
        <f t="shared" si="1"/>
        <v>charge</v>
      </c>
    </row>
    <row r="98" spans="1:5">
      <c r="A98" t="s">
        <v>70</v>
      </c>
      <c r="B98" t="s">
        <v>10</v>
      </c>
      <c r="C98" t="s">
        <v>6</v>
      </c>
      <c r="D98" t="s">
        <v>7</v>
      </c>
      <c r="E98" t="str">
        <f t="shared" si="1"/>
        <v>lcd</v>
      </c>
    </row>
    <row r="99" spans="1:5">
      <c r="A99" t="s">
        <v>94</v>
      </c>
      <c r="B99" t="s">
        <v>10</v>
      </c>
      <c r="C99" t="s">
        <v>40</v>
      </c>
      <c r="D99" t="s">
        <v>7</v>
      </c>
      <c r="E99" t="str">
        <f t="shared" si="1"/>
        <v>touch</v>
      </c>
    </row>
    <row r="100" spans="1:5">
      <c r="A100" t="s">
        <v>95</v>
      </c>
      <c r="B100" t="s">
        <v>10</v>
      </c>
      <c r="C100" t="s">
        <v>24</v>
      </c>
      <c r="D100" t="s">
        <v>25</v>
      </c>
      <c r="E100" t="str">
        <f t="shared" si="1"/>
        <v>off</v>
      </c>
    </row>
    <row r="101" spans="1:5">
      <c r="A101" t="s">
        <v>96</v>
      </c>
      <c r="B101" t="s">
        <v>10</v>
      </c>
      <c r="C101" t="s">
        <v>6</v>
      </c>
      <c r="D101" t="s">
        <v>7</v>
      </c>
      <c r="E101" t="str">
        <f t="shared" si="1"/>
        <v>lcd</v>
      </c>
    </row>
    <row r="102" spans="1:5">
      <c r="A102" t="s">
        <v>97</v>
      </c>
      <c r="B102" t="s">
        <v>10</v>
      </c>
      <c r="C102" t="s">
        <v>22</v>
      </c>
      <c r="D102" t="s">
        <v>7</v>
      </c>
      <c r="E102" t="str">
        <f t="shared" si="1"/>
        <v>charge</v>
      </c>
    </row>
    <row r="103" spans="1:5">
      <c r="A103" t="s">
        <v>98</v>
      </c>
      <c r="B103" t="s">
        <v>10</v>
      </c>
      <c r="C103" t="s">
        <v>16</v>
      </c>
      <c r="D103" t="s">
        <v>7</v>
      </c>
      <c r="E103" t="str">
        <f t="shared" si="1"/>
        <v>frp</v>
      </c>
    </row>
    <row r="104" spans="1:5">
      <c r="A104" t="s">
        <v>55</v>
      </c>
      <c r="B104" t="s">
        <v>10</v>
      </c>
      <c r="C104" t="s">
        <v>16</v>
      </c>
      <c r="D104" t="s">
        <v>25</v>
      </c>
      <c r="E104" t="str">
        <f t="shared" si="1"/>
        <v>frp</v>
      </c>
    </row>
    <row r="105" spans="1:5">
      <c r="A105" t="s">
        <v>74</v>
      </c>
      <c r="B105" t="s">
        <v>5</v>
      </c>
      <c r="C105" t="s">
        <v>22</v>
      </c>
      <c r="D105" t="s">
        <v>7</v>
      </c>
      <c r="E105" t="str">
        <f t="shared" si="1"/>
        <v>charge</v>
      </c>
    </row>
    <row r="106" spans="1:5">
      <c r="A106" t="s">
        <v>99</v>
      </c>
      <c r="B106" t="s">
        <v>10</v>
      </c>
      <c r="C106" t="s">
        <v>33</v>
      </c>
      <c r="D106" t="s">
        <v>25</v>
      </c>
      <c r="E106" t="str">
        <f t="shared" si="1"/>
        <v>flash</v>
      </c>
    </row>
    <row r="107" spans="1:5">
      <c r="A107" t="s">
        <v>43</v>
      </c>
      <c r="B107" t="s">
        <v>5</v>
      </c>
      <c r="C107" t="s">
        <v>6</v>
      </c>
      <c r="D107" t="s">
        <v>7</v>
      </c>
      <c r="E107" t="str">
        <f t="shared" si="1"/>
        <v>lcd</v>
      </c>
    </row>
    <row r="108" spans="1:5">
      <c r="A108" t="s">
        <v>100</v>
      </c>
      <c r="B108" t="s">
        <v>10</v>
      </c>
      <c r="C108" t="s">
        <v>22</v>
      </c>
      <c r="D108" t="s">
        <v>25</v>
      </c>
      <c r="E108" t="str">
        <f t="shared" si="1"/>
        <v>charge</v>
      </c>
    </row>
    <row r="109" spans="1:5">
      <c r="A109" t="s">
        <v>101</v>
      </c>
      <c r="B109" t="s">
        <v>10</v>
      </c>
      <c r="C109" t="s">
        <v>22</v>
      </c>
      <c r="D109" t="s">
        <v>7</v>
      </c>
      <c r="E109" t="str">
        <f t="shared" si="1"/>
        <v>charge</v>
      </c>
    </row>
    <row r="110" spans="1:5">
      <c r="A110" t="s">
        <v>102</v>
      </c>
      <c r="B110" t="s">
        <v>10</v>
      </c>
      <c r="C110" t="s">
        <v>16</v>
      </c>
      <c r="D110" t="s">
        <v>7</v>
      </c>
      <c r="E110" t="str">
        <f t="shared" si="1"/>
        <v>frp</v>
      </c>
    </row>
    <row r="111" spans="1:5">
      <c r="A111" t="s">
        <v>66</v>
      </c>
      <c r="B111" t="s">
        <v>10</v>
      </c>
      <c r="C111" t="s">
        <v>33</v>
      </c>
      <c r="D111" t="s">
        <v>25</v>
      </c>
      <c r="E111" t="str">
        <f t="shared" si="1"/>
        <v>flash</v>
      </c>
    </row>
    <row r="112" spans="1:5">
      <c r="A112" t="s">
        <v>103</v>
      </c>
      <c r="B112" t="s">
        <v>10</v>
      </c>
      <c r="C112" t="s">
        <v>6</v>
      </c>
      <c r="D112" t="s">
        <v>7</v>
      </c>
      <c r="E112" t="str">
        <f t="shared" si="1"/>
        <v>lcd</v>
      </c>
    </row>
    <row r="113" spans="1:5">
      <c r="A113" t="s">
        <v>74</v>
      </c>
      <c r="B113" t="s">
        <v>5</v>
      </c>
      <c r="C113" t="s">
        <v>6</v>
      </c>
      <c r="D113" t="s">
        <v>7</v>
      </c>
      <c r="E113" t="str">
        <f t="shared" si="1"/>
        <v>lcd</v>
      </c>
    </row>
    <row r="114" spans="1:5">
      <c r="A114" t="s">
        <v>104</v>
      </c>
      <c r="B114" t="s">
        <v>10</v>
      </c>
      <c r="C114" t="s">
        <v>105</v>
      </c>
      <c r="D114" t="s">
        <v>25</v>
      </c>
      <c r="E114" t="str">
        <f t="shared" si="1"/>
        <v>camera</v>
      </c>
    </row>
    <row r="115" spans="1:5">
      <c r="A115" t="s">
        <v>106</v>
      </c>
      <c r="B115" t="s">
        <v>10</v>
      </c>
      <c r="C115" t="s">
        <v>107</v>
      </c>
      <c r="D115" t="s">
        <v>7</v>
      </c>
      <c r="E115" t="str">
        <f t="shared" si="1"/>
        <v>sound</v>
      </c>
    </row>
    <row r="116" spans="1:5">
      <c r="A116" t="s">
        <v>74</v>
      </c>
      <c r="B116" t="s">
        <v>10</v>
      </c>
      <c r="C116" t="s">
        <v>6</v>
      </c>
      <c r="D116" t="s">
        <v>7</v>
      </c>
      <c r="E116" t="str">
        <f t="shared" si="1"/>
        <v>lcd</v>
      </c>
    </row>
    <row r="117" spans="1:5">
      <c r="A117" t="s">
        <v>108</v>
      </c>
      <c r="B117" t="s">
        <v>10</v>
      </c>
      <c r="C117" t="s">
        <v>40</v>
      </c>
      <c r="D117" t="s">
        <v>7</v>
      </c>
      <c r="E117" t="str">
        <f t="shared" si="1"/>
        <v>touch</v>
      </c>
    </row>
    <row r="118" spans="1:5">
      <c r="A118" t="s">
        <v>109</v>
      </c>
      <c r="B118" t="s">
        <v>10</v>
      </c>
      <c r="C118" t="s">
        <v>22</v>
      </c>
      <c r="D118" t="s">
        <v>7</v>
      </c>
      <c r="E118" t="str">
        <f t="shared" si="1"/>
        <v>charge</v>
      </c>
    </row>
    <row r="119" spans="1:5">
      <c r="A119" t="s">
        <v>84</v>
      </c>
      <c r="B119" t="s">
        <v>10</v>
      </c>
      <c r="C119" t="s">
        <v>6</v>
      </c>
      <c r="D119" t="s">
        <v>7</v>
      </c>
      <c r="E119" t="str">
        <f t="shared" si="1"/>
        <v>lcd</v>
      </c>
    </row>
    <row r="120" spans="1:5">
      <c r="A120" t="s">
        <v>110</v>
      </c>
      <c r="B120" t="s">
        <v>10</v>
      </c>
      <c r="C120" t="s">
        <v>22</v>
      </c>
      <c r="D120" t="s">
        <v>7</v>
      </c>
      <c r="E120" t="str">
        <f t="shared" si="1"/>
        <v>charge</v>
      </c>
    </row>
    <row r="121" spans="1:5">
      <c r="A121" t="s">
        <v>111</v>
      </c>
      <c r="B121" t="s">
        <v>5</v>
      </c>
      <c r="C121" t="s">
        <v>22</v>
      </c>
      <c r="D121" t="s">
        <v>25</v>
      </c>
      <c r="E121" t="str">
        <f t="shared" si="1"/>
        <v>charge</v>
      </c>
    </row>
    <row r="122" spans="1:5">
      <c r="A122" t="s">
        <v>112</v>
      </c>
      <c r="B122" t="s">
        <v>10</v>
      </c>
      <c r="C122" t="s">
        <v>22</v>
      </c>
      <c r="D122" t="s">
        <v>7</v>
      </c>
      <c r="E122" t="str">
        <f t="shared" si="1"/>
        <v>charge</v>
      </c>
    </row>
    <row r="123" spans="1:5">
      <c r="A123" t="s">
        <v>113</v>
      </c>
      <c r="B123" t="s">
        <v>10</v>
      </c>
      <c r="C123" t="s">
        <v>6</v>
      </c>
      <c r="D123" t="s">
        <v>7</v>
      </c>
      <c r="E123" t="str">
        <f t="shared" si="1"/>
        <v>lcd</v>
      </c>
    </row>
    <row r="124" spans="1:5">
      <c r="A124" t="s">
        <v>54</v>
      </c>
      <c r="B124" t="s">
        <v>12</v>
      </c>
      <c r="C124" t="s">
        <v>22</v>
      </c>
      <c r="D124" t="s">
        <v>7</v>
      </c>
      <c r="E124" t="str">
        <f t="shared" si="1"/>
        <v>charge</v>
      </c>
    </row>
    <row r="125" spans="1:5">
      <c r="A125" t="s">
        <v>114</v>
      </c>
      <c r="B125" t="s">
        <v>10</v>
      </c>
      <c r="C125" t="s">
        <v>6</v>
      </c>
      <c r="D125" t="s">
        <v>7</v>
      </c>
      <c r="E125" t="str">
        <f t="shared" si="1"/>
        <v>lcd</v>
      </c>
    </row>
    <row r="126" spans="1:5">
      <c r="A126" t="s">
        <v>115</v>
      </c>
      <c r="B126" t="s">
        <v>10</v>
      </c>
      <c r="C126" t="s">
        <v>22</v>
      </c>
      <c r="D126" t="s">
        <v>7</v>
      </c>
      <c r="E126" t="str">
        <f t="shared" si="1"/>
        <v>charge</v>
      </c>
    </row>
    <row r="127" spans="1:5">
      <c r="A127" t="s">
        <v>66</v>
      </c>
      <c r="B127" t="s">
        <v>10</v>
      </c>
      <c r="C127" t="s">
        <v>24</v>
      </c>
      <c r="D127" t="s">
        <v>7</v>
      </c>
      <c r="E127" t="str">
        <f t="shared" si="1"/>
        <v>off</v>
      </c>
    </row>
    <row r="128" spans="1:5">
      <c r="A128" t="s">
        <v>116</v>
      </c>
      <c r="B128" t="s">
        <v>10</v>
      </c>
      <c r="C128" t="s">
        <v>16</v>
      </c>
      <c r="D128" t="s">
        <v>7</v>
      </c>
      <c r="E128" t="str">
        <f t="shared" si="1"/>
        <v>frp</v>
      </c>
    </row>
    <row r="129" spans="1:5">
      <c r="A129" t="s">
        <v>102</v>
      </c>
      <c r="B129" t="s">
        <v>10</v>
      </c>
      <c r="C129" t="s">
        <v>6</v>
      </c>
      <c r="D129" t="s">
        <v>7</v>
      </c>
      <c r="E129" t="str">
        <f t="shared" si="1"/>
        <v>lcd</v>
      </c>
    </row>
    <row r="130" spans="1:5">
      <c r="A130" t="s">
        <v>117</v>
      </c>
      <c r="B130" t="s">
        <v>10</v>
      </c>
      <c r="C130" t="s">
        <v>30</v>
      </c>
      <c r="D130" t="s">
        <v>7</v>
      </c>
      <c r="E130" t="str">
        <f t="shared" si="1"/>
        <v>battery</v>
      </c>
    </row>
    <row r="131" spans="1:5">
      <c r="A131" t="s">
        <v>74</v>
      </c>
      <c r="B131" t="s">
        <v>5</v>
      </c>
      <c r="C131" t="s">
        <v>118</v>
      </c>
      <c r="D131" t="s">
        <v>25</v>
      </c>
      <c r="E131" t="str">
        <f t="shared" si="1"/>
        <v>flash arabic</v>
      </c>
    </row>
    <row r="132" spans="1:5">
      <c r="A132" t="s">
        <v>119</v>
      </c>
      <c r="B132" t="s">
        <v>10</v>
      </c>
      <c r="C132" t="s">
        <v>6</v>
      </c>
      <c r="D132" t="s">
        <v>7</v>
      </c>
      <c r="E132" t="str">
        <f t="shared" ref="E132:E195" si="2">LOWER(TRIM(C132))</f>
        <v>lcd</v>
      </c>
    </row>
    <row r="133" spans="1:5">
      <c r="A133" t="s">
        <v>106</v>
      </c>
      <c r="B133" t="s">
        <v>10</v>
      </c>
      <c r="C133" t="s">
        <v>40</v>
      </c>
      <c r="D133" t="s">
        <v>7</v>
      </c>
      <c r="E133" t="str">
        <f t="shared" si="2"/>
        <v>touch</v>
      </c>
    </row>
    <row r="134" spans="1:5">
      <c r="A134" t="s">
        <v>120</v>
      </c>
      <c r="B134" t="s">
        <v>10</v>
      </c>
      <c r="C134" t="s">
        <v>6</v>
      </c>
      <c r="D134" t="s">
        <v>7</v>
      </c>
      <c r="E134" t="str">
        <f t="shared" si="2"/>
        <v>lcd</v>
      </c>
    </row>
    <row r="135" spans="1:5">
      <c r="A135" t="s">
        <v>121</v>
      </c>
      <c r="B135" t="s">
        <v>10</v>
      </c>
      <c r="C135" t="s">
        <v>30</v>
      </c>
      <c r="D135" t="s">
        <v>7</v>
      </c>
      <c r="E135" t="str">
        <f t="shared" si="2"/>
        <v>battery</v>
      </c>
    </row>
    <row r="136" spans="1:5">
      <c r="A136" t="s">
        <v>66</v>
      </c>
      <c r="B136" t="s">
        <v>10</v>
      </c>
      <c r="C136" t="s">
        <v>22</v>
      </c>
      <c r="D136" t="s">
        <v>25</v>
      </c>
      <c r="E136" t="str">
        <f t="shared" si="2"/>
        <v>charge</v>
      </c>
    </row>
    <row r="137" spans="1:5">
      <c r="A137" t="s">
        <v>122</v>
      </c>
      <c r="B137" t="s">
        <v>10</v>
      </c>
      <c r="C137" t="s">
        <v>6</v>
      </c>
      <c r="D137" t="s">
        <v>7</v>
      </c>
      <c r="E137" t="str">
        <f t="shared" si="2"/>
        <v>lcd</v>
      </c>
    </row>
    <row r="138" spans="1:5">
      <c r="A138" t="s">
        <v>123</v>
      </c>
      <c r="B138" t="s">
        <v>10</v>
      </c>
      <c r="C138" t="s">
        <v>6</v>
      </c>
      <c r="D138" t="s">
        <v>7</v>
      </c>
      <c r="E138" t="str">
        <f t="shared" si="2"/>
        <v>lcd</v>
      </c>
    </row>
    <row r="139" spans="1:5">
      <c r="A139" t="s">
        <v>124</v>
      </c>
      <c r="B139" t="s">
        <v>10</v>
      </c>
      <c r="C139" t="s">
        <v>6</v>
      </c>
      <c r="D139" t="s">
        <v>7</v>
      </c>
      <c r="E139" t="str">
        <f t="shared" si="2"/>
        <v>lcd</v>
      </c>
    </row>
    <row r="140" spans="1:5">
      <c r="A140" t="s">
        <v>125</v>
      </c>
      <c r="B140" t="s">
        <v>10</v>
      </c>
      <c r="C140" t="s">
        <v>6</v>
      </c>
      <c r="D140" t="s">
        <v>7</v>
      </c>
      <c r="E140" t="str">
        <f t="shared" si="2"/>
        <v>lcd</v>
      </c>
    </row>
    <row r="141" spans="1:5">
      <c r="A141" t="s">
        <v>126</v>
      </c>
      <c r="B141" t="s">
        <v>10</v>
      </c>
      <c r="C141" t="s">
        <v>24</v>
      </c>
      <c r="D141" t="s">
        <v>7</v>
      </c>
      <c r="E141" t="str">
        <f t="shared" si="2"/>
        <v>off</v>
      </c>
    </row>
    <row r="142" spans="1:5">
      <c r="A142" t="s">
        <v>126</v>
      </c>
      <c r="B142" t="s">
        <v>10</v>
      </c>
      <c r="C142" t="s">
        <v>6</v>
      </c>
      <c r="D142" t="s">
        <v>7</v>
      </c>
      <c r="E142" t="str">
        <f t="shared" si="2"/>
        <v>lcd</v>
      </c>
    </row>
    <row r="143" spans="1:5">
      <c r="A143" t="s">
        <v>127</v>
      </c>
      <c r="B143" t="s">
        <v>10</v>
      </c>
      <c r="C143" t="s">
        <v>19</v>
      </c>
      <c r="D143" t="s">
        <v>7</v>
      </c>
      <c r="E143" t="str">
        <f t="shared" si="2"/>
        <v>mic</v>
      </c>
    </row>
    <row r="144" spans="1:5">
      <c r="A144" t="s">
        <v>60</v>
      </c>
      <c r="B144" t="s">
        <v>5</v>
      </c>
      <c r="C144" t="s">
        <v>19</v>
      </c>
      <c r="D144" t="s">
        <v>7</v>
      </c>
      <c r="E144" t="str">
        <f t="shared" si="2"/>
        <v>mic</v>
      </c>
    </row>
    <row r="145" spans="1:5">
      <c r="A145" t="s">
        <v>128</v>
      </c>
      <c r="B145" t="s">
        <v>5</v>
      </c>
      <c r="C145" t="s">
        <v>22</v>
      </c>
      <c r="D145" t="s">
        <v>25</v>
      </c>
      <c r="E145" t="str">
        <f t="shared" si="2"/>
        <v>charge</v>
      </c>
    </row>
    <row r="146" spans="1:5">
      <c r="A146" t="s">
        <v>129</v>
      </c>
      <c r="B146" t="s">
        <v>10</v>
      </c>
      <c r="C146" t="s">
        <v>24</v>
      </c>
      <c r="D146" t="s">
        <v>7</v>
      </c>
      <c r="E146" t="str">
        <f t="shared" si="2"/>
        <v>off</v>
      </c>
    </row>
    <row r="147" spans="1:5">
      <c r="A147" t="s">
        <v>130</v>
      </c>
      <c r="B147" t="s">
        <v>10</v>
      </c>
      <c r="C147" t="s">
        <v>6</v>
      </c>
      <c r="D147" t="s">
        <v>7</v>
      </c>
      <c r="E147" t="str">
        <f t="shared" si="2"/>
        <v>lcd</v>
      </c>
    </row>
    <row r="148" spans="1:5">
      <c r="A148" t="s">
        <v>131</v>
      </c>
      <c r="B148" t="s">
        <v>10</v>
      </c>
      <c r="C148" t="s">
        <v>6</v>
      </c>
      <c r="D148" t="s">
        <v>7</v>
      </c>
      <c r="E148" t="str">
        <f t="shared" si="2"/>
        <v>lcd</v>
      </c>
    </row>
    <row r="149" spans="1:5">
      <c r="A149" t="s">
        <v>132</v>
      </c>
      <c r="B149" t="s">
        <v>10</v>
      </c>
      <c r="C149" t="s">
        <v>6</v>
      </c>
      <c r="D149" t="s">
        <v>7</v>
      </c>
      <c r="E149" t="str">
        <f t="shared" si="2"/>
        <v>lcd</v>
      </c>
    </row>
    <row r="150" spans="1:5">
      <c r="A150" t="s">
        <v>123</v>
      </c>
      <c r="B150" t="s">
        <v>10</v>
      </c>
      <c r="C150" t="s">
        <v>6</v>
      </c>
      <c r="D150" t="s">
        <v>7</v>
      </c>
      <c r="E150" t="str">
        <f t="shared" si="2"/>
        <v>lcd</v>
      </c>
    </row>
    <row r="151" spans="1:5">
      <c r="A151" t="s">
        <v>133</v>
      </c>
      <c r="B151" t="s">
        <v>12</v>
      </c>
      <c r="C151" t="s">
        <v>40</v>
      </c>
      <c r="D151" t="s">
        <v>7</v>
      </c>
      <c r="E151" t="str">
        <f t="shared" si="2"/>
        <v>touch</v>
      </c>
    </row>
    <row r="152" spans="1:5">
      <c r="A152" t="s">
        <v>134</v>
      </c>
      <c r="B152" t="s">
        <v>5</v>
      </c>
      <c r="C152" t="s">
        <v>22</v>
      </c>
      <c r="D152" t="s">
        <v>7</v>
      </c>
      <c r="E152" t="str">
        <f t="shared" si="2"/>
        <v>charge</v>
      </c>
    </row>
    <row r="153" spans="1:5">
      <c r="A153" t="s">
        <v>126</v>
      </c>
      <c r="B153" t="s">
        <v>10</v>
      </c>
      <c r="C153" t="s">
        <v>22</v>
      </c>
      <c r="D153" t="s">
        <v>7</v>
      </c>
      <c r="E153" t="str">
        <f t="shared" si="2"/>
        <v>charge</v>
      </c>
    </row>
    <row r="154" spans="1:5">
      <c r="A154" t="s">
        <v>106</v>
      </c>
      <c r="B154" t="s">
        <v>10</v>
      </c>
      <c r="C154" t="s">
        <v>16</v>
      </c>
      <c r="D154" t="s">
        <v>7</v>
      </c>
      <c r="E154" t="str">
        <f t="shared" si="2"/>
        <v>frp</v>
      </c>
    </row>
    <row r="155" spans="1:5">
      <c r="A155" t="s">
        <v>135</v>
      </c>
      <c r="B155" t="s">
        <v>5</v>
      </c>
      <c r="C155" t="s">
        <v>22</v>
      </c>
      <c r="D155" t="s">
        <v>7</v>
      </c>
      <c r="E155" t="str">
        <f t="shared" si="2"/>
        <v>charge</v>
      </c>
    </row>
    <row r="156" spans="1:5">
      <c r="A156" t="s">
        <v>27</v>
      </c>
      <c r="B156" t="s">
        <v>10</v>
      </c>
      <c r="C156" t="s">
        <v>24</v>
      </c>
      <c r="D156" t="s">
        <v>25</v>
      </c>
      <c r="E156" t="str">
        <f t="shared" si="2"/>
        <v>off</v>
      </c>
    </row>
    <row r="157" spans="1:5">
      <c r="A157" t="s">
        <v>17</v>
      </c>
      <c r="B157" t="s">
        <v>10</v>
      </c>
      <c r="C157" t="s">
        <v>24</v>
      </c>
      <c r="D157" t="s">
        <v>25</v>
      </c>
      <c r="E157" t="str">
        <f t="shared" si="2"/>
        <v>off</v>
      </c>
    </row>
    <row r="158" spans="1:5">
      <c r="A158" t="s">
        <v>74</v>
      </c>
      <c r="B158" t="s">
        <v>5</v>
      </c>
      <c r="C158" t="s">
        <v>24</v>
      </c>
      <c r="D158" t="s">
        <v>7</v>
      </c>
      <c r="E158" t="str">
        <f t="shared" si="2"/>
        <v>off</v>
      </c>
    </row>
    <row r="159" spans="1:5">
      <c r="A159" t="s">
        <v>136</v>
      </c>
      <c r="B159" t="s">
        <v>10</v>
      </c>
      <c r="C159" t="s">
        <v>40</v>
      </c>
      <c r="D159" t="s">
        <v>7</v>
      </c>
      <c r="E159" t="str">
        <f t="shared" si="2"/>
        <v>touch</v>
      </c>
    </row>
    <row r="160" spans="1:5">
      <c r="A160" t="s">
        <v>137</v>
      </c>
      <c r="B160" t="s">
        <v>10</v>
      </c>
      <c r="C160" t="s">
        <v>24</v>
      </c>
      <c r="D160" t="s">
        <v>25</v>
      </c>
      <c r="E160" t="str">
        <f t="shared" si="2"/>
        <v>off</v>
      </c>
    </row>
    <row r="161" spans="1:5">
      <c r="A161" t="s">
        <v>134</v>
      </c>
      <c r="B161" t="s">
        <v>5</v>
      </c>
      <c r="C161" t="s">
        <v>65</v>
      </c>
      <c r="D161" t="s">
        <v>7</v>
      </c>
      <c r="E161" t="str">
        <f t="shared" si="2"/>
        <v>sound</v>
      </c>
    </row>
    <row r="162" spans="1:5">
      <c r="A162" t="s">
        <v>47</v>
      </c>
      <c r="B162" t="s">
        <v>10</v>
      </c>
      <c r="C162" t="s">
        <v>33</v>
      </c>
      <c r="D162" t="s">
        <v>7</v>
      </c>
      <c r="E162" t="str">
        <f t="shared" si="2"/>
        <v>flash</v>
      </c>
    </row>
    <row r="163" spans="1:5">
      <c r="A163" t="s">
        <v>133</v>
      </c>
      <c r="B163" t="s">
        <v>12</v>
      </c>
      <c r="C163" t="s">
        <v>40</v>
      </c>
      <c r="D163" t="s">
        <v>7</v>
      </c>
      <c r="E163" t="str">
        <f t="shared" si="2"/>
        <v>touch</v>
      </c>
    </row>
    <row r="164" spans="1:5">
      <c r="A164" t="s">
        <v>138</v>
      </c>
      <c r="B164" t="s">
        <v>10</v>
      </c>
      <c r="C164" t="s">
        <v>6</v>
      </c>
      <c r="D164" t="s">
        <v>7</v>
      </c>
      <c r="E164" t="str">
        <f t="shared" si="2"/>
        <v>lcd</v>
      </c>
    </row>
    <row r="165" spans="1:5">
      <c r="A165" t="s">
        <v>139</v>
      </c>
      <c r="B165" t="s">
        <v>10</v>
      </c>
      <c r="C165" t="s">
        <v>6</v>
      </c>
      <c r="D165" t="s">
        <v>7</v>
      </c>
      <c r="E165" t="str">
        <f t="shared" si="2"/>
        <v>lcd</v>
      </c>
    </row>
    <row r="166" spans="1:5">
      <c r="A166" t="s">
        <v>140</v>
      </c>
      <c r="B166" t="s">
        <v>10</v>
      </c>
      <c r="C166" t="s">
        <v>16</v>
      </c>
      <c r="D166" t="s">
        <v>7</v>
      </c>
      <c r="E166" t="str">
        <f t="shared" si="2"/>
        <v>frp</v>
      </c>
    </row>
    <row r="167" spans="1:5">
      <c r="A167" t="s">
        <v>141</v>
      </c>
      <c r="B167" t="s">
        <v>5</v>
      </c>
      <c r="C167" t="s">
        <v>19</v>
      </c>
      <c r="D167" t="s">
        <v>7</v>
      </c>
      <c r="E167" t="str">
        <f t="shared" si="2"/>
        <v>mic</v>
      </c>
    </row>
    <row r="168" spans="1:5">
      <c r="A168" t="s">
        <v>13</v>
      </c>
      <c r="B168" t="s">
        <v>12</v>
      </c>
      <c r="C168" t="s">
        <v>40</v>
      </c>
      <c r="D168" t="s">
        <v>7</v>
      </c>
      <c r="E168" t="str">
        <f t="shared" si="2"/>
        <v>touch</v>
      </c>
    </row>
    <row r="169" spans="1:5">
      <c r="A169" t="s">
        <v>142</v>
      </c>
      <c r="B169" t="s">
        <v>10</v>
      </c>
      <c r="C169" t="s">
        <v>22</v>
      </c>
      <c r="D169" t="s">
        <v>7</v>
      </c>
      <c r="E169" t="str">
        <f t="shared" si="2"/>
        <v>charge</v>
      </c>
    </row>
    <row r="170" spans="1:5">
      <c r="A170" t="s">
        <v>78</v>
      </c>
      <c r="B170" t="s">
        <v>10</v>
      </c>
      <c r="C170" t="s">
        <v>33</v>
      </c>
      <c r="D170" t="s">
        <v>25</v>
      </c>
      <c r="E170" t="str">
        <f t="shared" si="2"/>
        <v>flash</v>
      </c>
    </row>
    <row r="171" spans="1:5">
      <c r="A171" t="s">
        <v>115</v>
      </c>
      <c r="B171" t="s">
        <v>10</v>
      </c>
      <c r="C171" t="s">
        <v>6</v>
      </c>
      <c r="D171" t="s">
        <v>7</v>
      </c>
      <c r="E171" t="str">
        <f t="shared" si="2"/>
        <v>lcd</v>
      </c>
    </row>
    <row r="172" spans="1:5">
      <c r="A172" t="s">
        <v>143</v>
      </c>
      <c r="B172" t="s">
        <v>10</v>
      </c>
      <c r="C172" t="s">
        <v>30</v>
      </c>
      <c r="D172" t="s">
        <v>7</v>
      </c>
      <c r="E172" t="str">
        <f t="shared" si="2"/>
        <v>battery</v>
      </c>
    </row>
    <row r="173" spans="1:5">
      <c r="A173" t="s">
        <v>144</v>
      </c>
      <c r="B173" t="s">
        <v>10</v>
      </c>
      <c r="C173" t="s">
        <v>33</v>
      </c>
      <c r="D173" t="s">
        <v>7</v>
      </c>
      <c r="E173" t="str">
        <f t="shared" si="2"/>
        <v>flash</v>
      </c>
    </row>
    <row r="174" spans="1:5">
      <c r="A174" t="s">
        <v>74</v>
      </c>
      <c r="B174" t="s">
        <v>5</v>
      </c>
      <c r="C174" t="s">
        <v>19</v>
      </c>
      <c r="D174" t="s">
        <v>7</v>
      </c>
      <c r="E174" t="str">
        <f t="shared" si="2"/>
        <v>mic</v>
      </c>
    </row>
    <row r="175" spans="1:5">
      <c r="A175" t="s">
        <v>145</v>
      </c>
      <c r="B175" t="s">
        <v>10</v>
      </c>
      <c r="C175" t="s">
        <v>40</v>
      </c>
      <c r="D175" t="s">
        <v>7</v>
      </c>
      <c r="E175" t="str">
        <f t="shared" si="2"/>
        <v>touch</v>
      </c>
    </row>
    <row r="176" spans="1:5">
      <c r="A176" t="s">
        <v>146</v>
      </c>
      <c r="B176" t="s">
        <v>5</v>
      </c>
      <c r="C176" t="s">
        <v>33</v>
      </c>
      <c r="D176" t="s">
        <v>7</v>
      </c>
      <c r="E176" t="str">
        <f t="shared" si="2"/>
        <v>flash</v>
      </c>
    </row>
    <row r="177" spans="1:5">
      <c r="A177" t="s">
        <v>99</v>
      </c>
      <c r="B177" t="s">
        <v>10</v>
      </c>
      <c r="C177" t="s">
        <v>19</v>
      </c>
      <c r="D177" t="s">
        <v>7</v>
      </c>
      <c r="E177" t="str">
        <f t="shared" si="2"/>
        <v>mic</v>
      </c>
    </row>
    <row r="178" spans="1:5">
      <c r="A178" t="s">
        <v>147</v>
      </c>
      <c r="B178" t="s">
        <v>10</v>
      </c>
      <c r="C178" t="s">
        <v>6</v>
      </c>
      <c r="D178" t="s">
        <v>7</v>
      </c>
      <c r="E178" t="str">
        <f t="shared" si="2"/>
        <v>lcd</v>
      </c>
    </row>
    <row r="179" spans="1:5">
      <c r="A179" t="s">
        <v>148</v>
      </c>
      <c r="B179" t="s">
        <v>10</v>
      </c>
      <c r="C179" t="s">
        <v>6</v>
      </c>
      <c r="D179" t="s">
        <v>7</v>
      </c>
      <c r="E179" t="str">
        <f t="shared" si="2"/>
        <v>lcd</v>
      </c>
    </row>
    <row r="180" spans="1:5">
      <c r="A180" t="s">
        <v>149</v>
      </c>
      <c r="B180" t="s">
        <v>10</v>
      </c>
      <c r="C180" t="s">
        <v>24</v>
      </c>
      <c r="D180" t="s">
        <v>25</v>
      </c>
      <c r="E180" t="str">
        <f t="shared" si="2"/>
        <v>off</v>
      </c>
    </row>
    <row r="181" spans="1:5">
      <c r="A181" t="s">
        <v>150</v>
      </c>
      <c r="B181" t="s">
        <v>10</v>
      </c>
      <c r="C181" t="s">
        <v>24</v>
      </c>
      <c r="D181" t="s">
        <v>25</v>
      </c>
      <c r="E181" t="str">
        <f t="shared" si="2"/>
        <v>off</v>
      </c>
    </row>
    <row r="182" spans="1:5">
      <c r="A182" t="s">
        <v>151</v>
      </c>
      <c r="B182" t="s">
        <v>10</v>
      </c>
      <c r="C182" t="s">
        <v>6</v>
      </c>
      <c r="D182" t="s">
        <v>7</v>
      </c>
      <c r="E182" t="str">
        <f t="shared" si="2"/>
        <v>lcd</v>
      </c>
    </row>
    <row r="183" spans="1:5">
      <c r="A183" t="s">
        <v>152</v>
      </c>
      <c r="B183" t="s">
        <v>10</v>
      </c>
      <c r="C183" t="s">
        <v>14</v>
      </c>
      <c r="D183" t="s">
        <v>25</v>
      </c>
      <c r="E183" t="str">
        <f t="shared" si="2"/>
        <v>lock</v>
      </c>
    </row>
    <row r="184" spans="1:5">
      <c r="A184" t="s">
        <v>120</v>
      </c>
      <c r="B184" t="s">
        <v>10</v>
      </c>
      <c r="C184" t="s">
        <v>6</v>
      </c>
      <c r="D184" t="s">
        <v>7</v>
      </c>
      <c r="E184" t="str">
        <f t="shared" si="2"/>
        <v>lcd</v>
      </c>
    </row>
    <row r="185" spans="1:5">
      <c r="A185" t="s">
        <v>74</v>
      </c>
      <c r="B185" t="s">
        <v>5</v>
      </c>
      <c r="C185" t="s">
        <v>118</v>
      </c>
      <c r="D185" t="s">
        <v>7</v>
      </c>
      <c r="E185" t="str">
        <f t="shared" si="2"/>
        <v>flash arabic</v>
      </c>
    </row>
    <row r="186" spans="1:5">
      <c r="A186" t="s">
        <v>133</v>
      </c>
      <c r="B186" t="s">
        <v>12</v>
      </c>
      <c r="C186" t="s">
        <v>40</v>
      </c>
      <c r="D186" t="s">
        <v>7</v>
      </c>
      <c r="E186" t="str">
        <f t="shared" si="2"/>
        <v>touch</v>
      </c>
    </row>
    <row r="187" spans="1:5">
      <c r="A187" t="s">
        <v>153</v>
      </c>
      <c r="B187" t="s">
        <v>12</v>
      </c>
      <c r="C187" t="s">
        <v>22</v>
      </c>
      <c r="D187" t="s">
        <v>7</v>
      </c>
      <c r="E187" t="str">
        <f t="shared" si="2"/>
        <v>charge</v>
      </c>
    </row>
    <row r="188" spans="1:5">
      <c r="A188" t="s">
        <v>154</v>
      </c>
      <c r="B188" t="s">
        <v>10</v>
      </c>
      <c r="C188" t="s">
        <v>22</v>
      </c>
      <c r="D188" t="s">
        <v>7</v>
      </c>
      <c r="E188" t="str">
        <f t="shared" si="2"/>
        <v>charge</v>
      </c>
    </row>
    <row r="189" spans="1:5">
      <c r="A189" t="s">
        <v>155</v>
      </c>
      <c r="B189" t="s">
        <v>10</v>
      </c>
      <c r="C189" t="s">
        <v>14</v>
      </c>
      <c r="D189" t="s">
        <v>7</v>
      </c>
      <c r="E189" t="str">
        <f t="shared" si="2"/>
        <v>lock</v>
      </c>
    </row>
    <row r="190" spans="1:5">
      <c r="A190" t="s">
        <v>156</v>
      </c>
      <c r="B190" t="s">
        <v>10</v>
      </c>
      <c r="C190" t="s">
        <v>6</v>
      </c>
      <c r="D190" t="s">
        <v>7</v>
      </c>
      <c r="E190" t="str">
        <f t="shared" si="2"/>
        <v>lcd</v>
      </c>
    </row>
    <row r="191" spans="1:5">
      <c r="A191" t="s">
        <v>157</v>
      </c>
      <c r="B191" t="s">
        <v>10</v>
      </c>
      <c r="C191" t="s">
        <v>33</v>
      </c>
      <c r="D191" t="s">
        <v>7</v>
      </c>
      <c r="E191" t="str">
        <f t="shared" si="2"/>
        <v>flash</v>
      </c>
    </row>
    <row r="192" spans="1:5">
      <c r="A192" t="s">
        <v>150</v>
      </c>
      <c r="B192" t="s">
        <v>10</v>
      </c>
      <c r="C192" t="s">
        <v>24</v>
      </c>
      <c r="D192" t="s">
        <v>25</v>
      </c>
      <c r="E192" t="str">
        <f t="shared" si="2"/>
        <v>off</v>
      </c>
    </row>
    <row r="193" spans="1:5">
      <c r="A193" t="s">
        <v>158</v>
      </c>
      <c r="B193" t="s">
        <v>10</v>
      </c>
      <c r="C193" t="s">
        <v>40</v>
      </c>
      <c r="D193" t="s">
        <v>7</v>
      </c>
      <c r="E193" t="str">
        <f t="shared" si="2"/>
        <v>touch</v>
      </c>
    </row>
    <row r="194" spans="1:5">
      <c r="A194" t="s">
        <v>159</v>
      </c>
      <c r="B194" t="s">
        <v>10</v>
      </c>
      <c r="C194" t="s">
        <v>33</v>
      </c>
      <c r="D194" t="s">
        <v>25</v>
      </c>
      <c r="E194" t="str">
        <f t="shared" si="2"/>
        <v>flash</v>
      </c>
    </row>
    <row r="195" spans="1:5">
      <c r="A195" t="s">
        <v>133</v>
      </c>
      <c r="B195" t="s">
        <v>12</v>
      </c>
      <c r="C195" t="s">
        <v>24</v>
      </c>
      <c r="D195" t="s">
        <v>7</v>
      </c>
      <c r="E195" t="str">
        <f t="shared" si="2"/>
        <v>off</v>
      </c>
    </row>
    <row r="196" spans="1:5">
      <c r="A196" t="s">
        <v>160</v>
      </c>
      <c r="B196" t="s">
        <v>10</v>
      </c>
      <c r="C196" t="s">
        <v>65</v>
      </c>
      <c r="D196" t="s">
        <v>7</v>
      </c>
      <c r="E196" t="str">
        <f t="shared" ref="E196:E259" si="3">LOWER(TRIM(C196))</f>
        <v>sound</v>
      </c>
    </row>
    <row r="197" spans="1:5">
      <c r="A197" t="s">
        <v>161</v>
      </c>
      <c r="B197" t="s">
        <v>5</v>
      </c>
      <c r="C197" t="s">
        <v>6</v>
      </c>
      <c r="D197" t="s">
        <v>7</v>
      </c>
      <c r="E197" t="str">
        <f t="shared" si="3"/>
        <v>lcd</v>
      </c>
    </row>
    <row r="198" spans="1:5">
      <c r="A198" t="s">
        <v>162</v>
      </c>
      <c r="B198" t="s">
        <v>10</v>
      </c>
      <c r="C198" t="s">
        <v>22</v>
      </c>
      <c r="D198" t="s">
        <v>7</v>
      </c>
      <c r="E198" t="str">
        <f t="shared" si="3"/>
        <v>charge</v>
      </c>
    </row>
    <row r="199" spans="1:5">
      <c r="A199" t="s">
        <v>76</v>
      </c>
      <c r="B199" t="s">
        <v>10</v>
      </c>
      <c r="C199" t="s">
        <v>22</v>
      </c>
      <c r="D199" t="s">
        <v>7</v>
      </c>
      <c r="E199" t="str">
        <f t="shared" si="3"/>
        <v>charge</v>
      </c>
    </row>
    <row r="200" spans="1:5">
      <c r="A200" t="s">
        <v>61</v>
      </c>
      <c r="B200" t="s">
        <v>10</v>
      </c>
      <c r="C200" t="s">
        <v>24</v>
      </c>
      <c r="D200" t="s">
        <v>25</v>
      </c>
      <c r="E200" t="str">
        <f t="shared" si="3"/>
        <v>off</v>
      </c>
    </row>
    <row r="201" spans="1:5">
      <c r="A201" t="s">
        <v>66</v>
      </c>
      <c r="B201" t="s">
        <v>10</v>
      </c>
      <c r="C201" t="s">
        <v>19</v>
      </c>
      <c r="D201" t="s">
        <v>7</v>
      </c>
      <c r="E201" t="str">
        <f t="shared" si="3"/>
        <v>mic</v>
      </c>
    </row>
    <row r="202" spans="1:5">
      <c r="A202" t="s">
        <v>68</v>
      </c>
      <c r="B202" t="s">
        <v>10</v>
      </c>
      <c r="C202" t="s">
        <v>14</v>
      </c>
      <c r="D202" t="s">
        <v>7</v>
      </c>
      <c r="E202" t="str">
        <f t="shared" si="3"/>
        <v>lock</v>
      </c>
    </row>
    <row r="203" spans="1:5">
      <c r="A203" t="s">
        <v>77</v>
      </c>
      <c r="B203" t="s">
        <v>10</v>
      </c>
      <c r="C203" t="s">
        <v>24</v>
      </c>
      <c r="D203" t="s">
        <v>7</v>
      </c>
      <c r="E203" t="str">
        <f t="shared" si="3"/>
        <v>off</v>
      </c>
    </row>
    <row r="204" spans="1:5">
      <c r="A204" t="s">
        <v>163</v>
      </c>
      <c r="B204" t="s">
        <v>10</v>
      </c>
      <c r="C204" t="s">
        <v>6</v>
      </c>
      <c r="D204" t="s">
        <v>7</v>
      </c>
      <c r="E204" t="str">
        <f t="shared" si="3"/>
        <v>lcd</v>
      </c>
    </row>
    <row r="205" spans="1:5">
      <c r="A205" t="s">
        <v>119</v>
      </c>
      <c r="B205" t="s">
        <v>10</v>
      </c>
      <c r="C205" t="s">
        <v>6</v>
      </c>
      <c r="D205" t="s">
        <v>7</v>
      </c>
      <c r="E205" t="str">
        <f t="shared" si="3"/>
        <v>lcd</v>
      </c>
    </row>
    <row r="206" spans="1:5">
      <c r="A206" t="s">
        <v>133</v>
      </c>
      <c r="B206" t="s">
        <v>12</v>
      </c>
      <c r="C206" t="s">
        <v>24</v>
      </c>
      <c r="D206" t="s">
        <v>7</v>
      </c>
      <c r="E206" t="str">
        <f t="shared" si="3"/>
        <v>off</v>
      </c>
    </row>
    <row r="207" spans="1:5">
      <c r="A207" t="s">
        <v>74</v>
      </c>
      <c r="B207" t="s">
        <v>5</v>
      </c>
      <c r="C207" t="s">
        <v>19</v>
      </c>
      <c r="D207" t="s">
        <v>7</v>
      </c>
      <c r="E207" t="str">
        <f t="shared" si="3"/>
        <v>mic</v>
      </c>
    </row>
    <row r="208" spans="1:5">
      <c r="A208" t="s">
        <v>106</v>
      </c>
      <c r="B208" t="s">
        <v>10</v>
      </c>
      <c r="C208" t="s">
        <v>24</v>
      </c>
      <c r="D208" t="s">
        <v>25</v>
      </c>
      <c r="E208" t="str">
        <f t="shared" si="3"/>
        <v>off</v>
      </c>
    </row>
    <row r="209" spans="1:5">
      <c r="A209" t="s">
        <v>164</v>
      </c>
      <c r="B209" t="s">
        <v>5</v>
      </c>
      <c r="C209" t="s">
        <v>24</v>
      </c>
      <c r="D209" t="s">
        <v>25</v>
      </c>
      <c r="E209" t="str">
        <f t="shared" si="3"/>
        <v>off</v>
      </c>
    </row>
    <row r="210" spans="1:5">
      <c r="A210" t="s">
        <v>165</v>
      </c>
      <c r="B210" t="s">
        <v>10</v>
      </c>
      <c r="C210" t="s">
        <v>40</v>
      </c>
      <c r="D210" t="s">
        <v>25</v>
      </c>
      <c r="E210" t="str">
        <f t="shared" si="3"/>
        <v>touch</v>
      </c>
    </row>
    <row r="211" spans="1:5">
      <c r="A211" t="s">
        <v>166</v>
      </c>
      <c r="B211" t="s">
        <v>10</v>
      </c>
      <c r="C211" t="s">
        <v>6</v>
      </c>
      <c r="D211" t="s">
        <v>7</v>
      </c>
      <c r="E211" t="str">
        <f t="shared" si="3"/>
        <v>lcd</v>
      </c>
    </row>
    <row r="212" spans="1:5">
      <c r="A212" t="s">
        <v>167</v>
      </c>
      <c r="B212" t="s">
        <v>10</v>
      </c>
      <c r="C212" t="s">
        <v>22</v>
      </c>
      <c r="D212" t="s">
        <v>25</v>
      </c>
      <c r="E212" t="str">
        <f t="shared" si="3"/>
        <v>charge</v>
      </c>
    </row>
    <row r="213" spans="1:5">
      <c r="A213" t="s">
        <v>168</v>
      </c>
      <c r="B213" t="s">
        <v>10</v>
      </c>
      <c r="C213" t="s">
        <v>14</v>
      </c>
      <c r="D213" t="s">
        <v>7</v>
      </c>
      <c r="E213" t="str">
        <f t="shared" si="3"/>
        <v>lock</v>
      </c>
    </row>
    <row r="214" spans="1:5">
      <c r="A214" t="s">
        <v>120</v>
      </c>
      <c r="B214" t="s">
        <v>10</v>
      </c>
      <c r="C214" t="s">
        <v>6</v>
      </c>
      <c r="D214" t="s">
        <v>7</v>
      </c>
      <c r="E214" t="str">
        <f t="shared" si="3"/>
        <v>lcd</v>
      </c>
    </row>
    <row r="215" spans="1:5">
      <c r="A215" t="s">
        <v>169</v>
      </c>
      <c r="B215" t="s">
        <v>12</v>
      </c>
      <c r="C215" t="s">
        <v>40</v>
      </c>
      <c r="D215" t="s">
        <v>7</v>
      </c>
      <c r="E215" t="str">
        <f t="shared" si="3"/>
        <v>touch</v>
      </c>
    </row>
    <row r="216" spans="1:5">
      <c r="A216" t="s">
        <v>170</v>
      </c>
      <c r="B216" t="s">
        <v>10</v>
      </c>
      <c r="C216" t="s">
        <v>14</v>
      </c>
      <c r="D216" t="s">
        <v>7</v>
      </c>
      <c r="E216" t="str">
        <f t="shared" si="3"/>
        <v>lock</v>
      </c>
    </row>
    <row r="217" spans="1:5">
      <c r="A217" t="s">
        <v>28</v>
      </c>
      <c r="B217" t="s">
        <v>5</v>
      </c>
      <c r="C217" t="s">
        <v>6</v>
      </c>
      <c r="D217" t="s">
        <v>7</v>
      </c>
      <c r="E217" t="str">
        <f t="shared" si="3"/>
        <v>lcd</v>
      </c>
    </row>
    <row r="218" spans="1:5">
      <c r="A218" t="s">
        <v>171</v>
      </c>
      <c r="B218" t="s">
        <v>10</v>
      </c>
      <c r="C218" t="s">
        <v>40</v>
      </c>
      <c r="D218" t="s">
        <v>7</v>
      </c>
      <c r="E218" t="str">
        <f t="shared" si="3"/>
        <v>touch</v>
      </c>
    </row>
    <row r="219" spans="1:5">
      <c r="A219" t="s">
        <v>172</v>
      </c>
      <c r="B219" t="s">
        <v>10</v>
      </c>
      <c r="C219" t="s">
        <v>6</v>
      </c>
      <c r="D219" t="s">
        <v>7</v>
      </c>
      <c r="E219" t="str">
        <f t="shared" si="3"/>
        <v>lcd</v>
      </c>
    </row>
    <row r="220" spans="1:5">
      <c r="A220" t="s">
        <v>173</v>
      </c>
      <c r="B220" t="s">
        <v>10</v>
      </c>
      <c r="C220" t="s">
        <v>14</v>
      </c>
      <c r="D220" t="s">
        <v>7</v>
      </c>
      <c r="E220" t="str">
        <f t="shared" si="3"/>
        <v>lock</v>
      </c>
    </row>
    <row r="221" spans="1:5">
      <c r="A221" t="s">
        <v>174</v>
      </c>
      <c r="B221" t="s">
        <v>10</v>
      </c>
      <c r="C221" t="s">
        <v>6</v>
      </c>
      <c r="D221" t="s">
        <v>7</v>
      </c>
      <c r="E221" t="str">
        <f t="shared" si="3"/>
        <v>lcd</v>
      </c>
    </row>
    <row r="222" spans="1:5">
      <c r="A222" t="s">
        <v>135</v>
      </c>
      <c r="B222" t="s">
        <v>10</v>
      </c>
      <c r="C222" t="s">
        <v>6</v>
      </c>
      <c r="D222" t="s">
        <v>7</v>
      </c>
      <c r="E222" t="str">
        <f t="shared" si="3"/>
        <v>lcd</v>
      </c>
    </row>
    <row r="223" spans="1:5">
      <c r="A223" t="s">
        <v>8</v>
      </c>
      <c r="B223" t="s">
        <v>5</v>
      </c>
      <c r="C223" t="s">
        <v>24</v>
      </c>
      <c r="D223" t="s">
        <v>7</v>
      </c>
      <c r="E223" t="str">
        <f t="shared" si="3"/>
        <v>off</v>
      </c>
    </row>
    <row r="224" spans="1:5">
      <c r="A224" t="s">
        <v>175</v>
      </c>
      <c r="B224" t="s">
        <v>10</v>
      </c>
      <c r="C224" t="s">
        <v>6</v>
      </c>
      <c r="D224" t="s">
        <v>7</v>
      </c>
      <c r="E224" t="str">
        <f t="shared" si="3"/>
        <v>lcd</v>
      </c>
    </row>
    <row r="225" spans="1:14">
      <c r="A225" t="s">
        <v>156</v>
      </c>
      <c r="B225" t="s">
        <v>10</v>
      </c>
      <c r="C225" t="s">
        <v>22</v>
      </c>
      <c r="D225" t="s">
        <v>7</v>
      </c>
      <c r="E225" t="str">
        <f t="shared" si="3"/>
        <v>charge</v>
      </c>
    </row>
    <row r="226" spans="1:14">
      <c r="A226" t="s">
        <v>176</v>
      </c>
      <c r="B226" t="s">
        <v>10</v>
      </c>
      <c r="C226" t="s">
        <v>16</v>
      </c>
      <c r="D226" t="s">
        <v>7</v>
      </c>
      <c r="E226" t="str">
        <f t="shared" si="3"/>
        <v>frp</v>
      </c>
    </row>
    <row r="227" spans="1:14">
      <c r="A227" t="s">
        <v>74</v>
      </c>
      <c r="B227" t="s">
        <v>5</v>
      </c>
      <c r="C227" t="s">
        <v>6</v>
      </c>
      <c r="D227" t="s">
        <v>7</v>
      </c>
      <c r="E227" t="str">
        <f t="shared" si="3"/>
        <v>lcd</v>
      </c>
    </row>
    <row r="228" spans="1:14">
      <c r="A228" t="s">
        <v>110</v>
      </c>
      <c r="B228" t="s">
        <v>10</v>
      </c>
      <c r="C228" t="s">
        <v>24</v>
      </c>
      <c r="D228" t="s">
        <v>25</v>
      </c>
      <c r="E228" t="str">
        <f t="shared" si="3"/>
        <v>off</v>
      </c>
    </row>
    <row r="229" spans="1:14">
      <c r="A229" t="s">
        <v>99</v>
      </c>
      <c r="B229" t="s">
        <v>10</v>
      </c>
      <c r="C229" t="s">
        <v>16</v>
      </c>
      <c r="D229" t="s">
        <v>7</v>
      </c>
      <c r="E229" t="str">
        <f t="shared" si="3"/>
        <v>frp</v>
      </c>
      <c r="N229" t="s">
        <v>177</v>
      </c>
    </row>
    <row r="230" spans="1:14">
      <c r="A230" t="s">
        <v>133</v>
      </c>
      <c r="B230" t="s">
        <v>12</v>
      </c>
      <c r="C230" t="s">
        <v>40</v>
      </c>
      <c r="D230" t="s">
        <v>7</v>
      </c>
      <c r="E230" t="str">
        <f t="shared" si="3"/>
        <v>touch</v>
      </c>
    </row>
    <row r="231" spans="1:14">
      <c r="A231" t="s">
        <v>178</v>
      </c>
      <c r="B231" t="s">
        <v>5</v>
      </c>
      <c r="C231" t="s">
        <v>6</v>
      </c>
      <c r="D231" t="s">
        <v>7</v>
      </c>
      <c r="E231" t="str">
        <f t="shared" si="3"/>
        <v>lcd</v>
      </c>
    </row>
    <row r="232" spans="1:14">
      <c r="A232" t="s">
        <v>66</v>
      </c>
      <c r="B232" t="s">
        <v>10</v>
      </c>
      <c r="C232" t="s">
        <v>22</v>
      </c>
      <c r="D232" t="s">
        <v>7</v>
      </c>
      <c r="E232" t="str">
        <f t="shared" si="3"/>
        <v>charge</v>
      </c>
    </row>
    <row r="233" spans="1:14">
      <c r="A233" t="s">
        <v>13</v>
      </c>
      <c r="B233" t="s">
        <v>12</v>
      </c>
      <c r="C233" t="s">
        <v>14</v>
      </c>
      <c r="D233" t="s">
        <v>7</v>
      </c>
      <c r="E233" t="str">
        <f t="shared" si="3"/>
        <v>lock</v>
      </c>
    </row>
    <row r="234" spans="1:14">
      <c r="A234" t="s">
        <v>179</v>
      </c>
      <c r="B234" t="s">
        <v>10</v>
      </c>
      <c r="C234" t="s">
        <v>22</v>
      </c>
      <c r="D234" t="s">
        <v>7</v>
      </c>
      <c r="E234" t="str">
        <f t="shared" si="3"/>
        <v>charge</v>
      </c>
    </row>
    <row r="235" spans="1:14">
      <c r="A235" t="s">
        <v>180</v>
      </c>
      <c r="B235" t="s">
        <v>10</v>
      </c>
      <c r="C235" t="s">
        <v>22</v>
      </c>
      <c r="D235" t="s">
        <v>7</v>
      </c>
      <c r="E235" t="str">
        <f t="shared" si="3"/>
        <v>charge</v>
      </c>
    </row>
    <row r="236" spans="1:14">
      <c r="A236" t="s">
        <v>159</v>
      </c>
      <c r="B236" t="s">
        <v>10</v>
      </c>
      <c r="C236" t="s">
        <v>22</v>
      </c>
      <c r="D236" t="s">
        <v>7</v>
      </c>
      <c r="E236" t="str">
        <f t="shared" si="3"/>
        <v>charge</v>
      </c>
    </row>
    <row r="237" spans="1:14">
      <c r="A237" t="s">
        <v>75</v>
      </c>
      <c r="B237" t="s">
        <v>5</v>
      </c>
      <c r="C237" t="s">
        <v>118</v>
      </c>
      <c r="D237" t="s">
        <v>7</v>
      </c>
      <c r="E237" t="str">
        <f t="shared" si="3"/>
        <v>flash arabic</v>
      </c>
    </row>
    <row r="238" spans="1:14">
      <c r="A238" t="s">
        <v>181</v>
      </c>
      <c r="B238" t="s">
        <v>10</v>
      </c>
      <c r="C238" t="s">
        <v>6</v>
      </c>
      <c r="D238" t="s">
        <v>7</v>
      </c>
      <c r="E238" t="str">
        <f t="shared" si="3"/>
        <v>lcd</v>
      </c>
    </row>
    <row r="239" spans="1:14">
      <c r="A239" t="s">
        <v>182</v>
      </c>
      <c r="B239" t="s">
        <v>10</v>
      </c>
      <c r="C239" t="s">
        <v>24</v>
      </c>
      <c r="D239" t="s">
        <v>25</v>
      </c>
      <c r="E239" t="str">
        <f t="shared" si="3"/>
        <v>off</v>
      </c>
    </row>
    <row r="240" spans="1:14">
      <c r="A240" t="s">
        <v>183</v>
      </c>
      <c r="B240" t="s">
        <v>10</v>
      </c>
      <c r="C240" t="s">
        <v>6</v>
      </c>
      <c r="D240" t="s">
        <v>7</v>
      </c>
      <c r="E240" t="str">
        <f t="shared" si="3"/>
        <v>lcd</v>
      </c>
    </row>
    <row r="241" spans="1:5">
      <c r="A241" t="s">
        <v>128</v>
      </c>
      <c r="B241" t="s">
        <v>10</v>
      </c>
      <c r="C241" t="s">
        <v>22</v>
      </c>
      <c r="D241" t="s">
        <v>7</v>
      </c>
      <c r="E241" t="str">
        <f t="shared" si="3"/>
        <v>charge</v>
      </c>
    </row>
    <row r="242" spans="1:5">
      <c r="A242" t="s">
        <v>184</v>
      </c>
      <c r="B242" t="s">
        <v>10</v>
      </c>
      <c r="C242" t="s">
        <v>6</v>
      </c>
      <c r="D242" t="s">
        <v>25</v>
      </c>
      <c r="E242" t="str">
        <f t="shared" si="3"/>
        <v>lcd</v>
      </c>
    </row>
    <row r="243" spans="1:5">
      <c r="A243" t="s">
        <v>185</v>
      </c>
      <c r="B243" t="s">
        <v>5</v>
      </c>
      <c r="C243" t="s">
        <v>6</v>
      </c>
      <c r="D243" t="s">
        <v>7</v>
      </c>
      <c r="E243" t="str">
        <f t="shared" si="3"/>
        <v>lcd</v>
      </c>
    </row>
    <row r="244" spans="1:5">
      <c r="A244" t="s">
        <v>186</v>
      </c>
      <c r="B244" t="s">
        <v>10</v>
      </c>
      <c r="C244" t="s">
        <v>24</v>
      </c>
      <c r="D244" t="s">
        <v>25</v>
      </c>
      <c r="E244" t="str">
        <f t="shared" si="3"/>
        <v>off</v>
      </c>
    </row>
    <row r="245" spans="1:5">
      <c r="A245" t="s">
        <v>187</v>
      </c>
      <c r="B245" t="s">
        <v>10</v>
      </c>
      <c r="C245" t="s">
        <v>6</v>
      </c>
      <c r="D245" t="s">
        <v>7</v>
      </c>
      <c r="E245" t="str">
        <f t="shared" si="3"/>
        <v>lcd</v>
      </c>
    </row>
    <row r="246" spans="1:5">
      <c r="A246" t="s">
        <v>188</v>
      </c>
      <c r="B246" t="s">
        <v>10</v>
      </c>
      <c r="C246" t="s">
        <v>6</v>
      </c>
      <c r="D246" t="s">
        <v>7</v>
      </c>
      <c r="E246" t="str">
        <f t="shared" si="3"/>
        <v>lcd</v>
      </c>
    </row>
    <row r="247" spans="1:5">
      <c r="A247" t="s">
        <v>171</v>
      </c>
      <c r="B247" t="s">
        <v>10</v>
      </c>
      <c r="C247" t="s">
        <v>22</v>
      </c>
      <c r="D247" t="s">
        <v>7</v>
      </c>
      <c r="E247" t="str">
        <f t="shared" si="3"/>
        <v>charge</v>
      </c>
    </row>
    <row r="248" spans="1:5">
      <c r="A248" t="s">
        <v>48</v>
      </c>
      <c r="B248" t="s">
        <v>10</v>
      </c>
      <c r="C248" t="s">
        <v>22</v>
      </c>
      <c r="D248" t="s">
        <v>25</v>
      </c>
      <c r="E248" t="str">
        <f t="shared" si="3"/>
        <v>charge</v>
      </c>
    </row>
    <row r="249" spans="1:5">
      <c r="A249" t="s">
        <v>189</v>
      </c>
      <c r="B249" t="s">
        <v>10</v>
      </c>
      <c r="C249" t="s">
        <v>6</v>
      </c>
      <c r="D249" t="s">
        <v>7</v>
      </c>
      <c r="E249" t="str">
        <f t="shared" si="3"/>
        <v>lcd</v>
      </c>
    </row>
    <row r="250" spans="1:5">
      <c r="A250" t="s">
        <v>34</v>
      </c>
      <c r="B250" t="s">
        <v>10</v>
      </c>
      <c r="C250" t="s">
        <v>22</v>
      </c>
      <c r="D250" t="s">
        <v>25</v>
      </c>
      <c r="E250" t="str">
        <f t="shared" si="3"/>
        <v>charge</v>
      </c>
    </row>
    <row r="251" spans="1:5">
      <c r="A251" t="s">
        <v>86</v>
      </c>
      <c r="B251" t="s">
        <v>10</v>
      </c>
      <c r="C251" t="s">
        <v>6</v>
      </c>
      <c r="D251" t="s">
        <v>7</v>
      </c>
      <c r="E251" t="str">
        <f t="shared" si="3"/>
        <v>lcd</v>
      </c>
    </row>
    <row r="252" spans="1:5">
      <c r="A252" t="s">
        <v>74</v>
      </c>
      <c r="B252" t="s">
        <v>5</v>
      </c>
      <c r="C252" t="s">
        <v>14</v>
      </c>
      <c r="D252" t="s">
        <v>7</v>
      </c>
      <c r="E252" t="str">
        <f t="shared" si="3"/>
        <v>lock</v>
      </c>
    </row>
    <row r="253" spans="1:5">
      <c r="A253" t="s">
        <v>94</v>
      </c>
      <c r="B253" t="s">
        <v>10</v>
      </c>
      <c r="C253" t="s">
        <v>22</v>
      </c>
      <c r="D253" t="s">
        <v>7</v>
      </c>
      <c r="E253" t="str">
        <f t="shared" si="3"/>
        <v>charge</v>
      </c>
    </row>
    <row r="254" spans="1:5">
      <c r="A254" t="s">
        <v>66</v>
      </c>
      <c r="B254" t="s">
        <v>10</v>
      </c>
      <c r="C254" t="s">
        <v>22</v>
      </c>
      <c r="D254" t="s">
        <v>7</v>
      </c>
      <c r="E254" t="str">
        <f t="shared" si="3"/>
        <v>charge</v>
      </c>
    </row>
    <row r="255" spans="1:5">
      <c r="A255" t="s">
        <v>122</v>
      </c>
      <c r="B255" t="s">
        <v>10</v>
      </c>
      <c r="C255" t="s">
        <v>6</v>
      </c>
      <c r="D255" t="s">
        <v>7</v>
      </c>
      <c r="E255" t="str">
        <f t="shared" si="3"/>
        <v>lcd</v>
      </c>
    </row>
    <row r="256" spans="1:5">
      <c r="A256" t="s">
        <v>74</v>
      </c>
      <c r="B256" t="s">
        <v>5</v>
      </c>
      <c r="C256" t="s">
        <v>6</v>
      </c>
      <c r="D256" t="s">
        <v>7</v>
      </c>
      <c r="E256" t="str">
        <f t="shared" si="3"/>
        <v>lcd</v>
      </c>
    </row>
    <row r="257" spans="1:5">
      <c r="A257" t="s">
        <v>190</v>
      </c>
      <c r="B257" t="s">
        <v>10</v>
      </c>
      <c r="C257" t="s">
        <v>6</v>
      </c>
      <c r="D257" t="s">
        <v>7</v>
      </c>
      <c r="E257" t="str">
        <f t="shared" si="3"/>
        <v>lcd</v>
      </c>
    </row>
    <row r="258" spans="1:5">
      <c r="A258" t="s">
        <v>191</v>
      </c>
      <c r="B258" t="s">
        <v>10</v>
      </c>
      <c r="C258" t="s">
        <v>40</v>
      </c>
      <c r="D258" t="s">
        <v>7</v>
      </c>
      <c r="E258" t="str">
        <f t="shared" si="3"/>
        <v>touch</v>
      </c>
    </row>
    <row r="259" spans="1:5">
      <c r="A259" t="s">
        <v>192</v>
      </c>
      <c r="B259" t="s">
        <v>10</v>
      </c>
      <c r="C259" t="s">
        <v>30</v>
      </c>
      <c r="D259" t="s">
        <v>7</v>
      </c>
      <c r="E259" t="str">
        <f t="shared" si="3"/>
        <v>battery</v>
      </c>
    </row>
    <row r="260" spans="1:5">
      <c r="A260" t="s">
        <v>193</v>
      </c>
      <c r="B260" t="s">
        <v>10</v>
      </c>
      <c r="C260" t="s">
        <v>6</v>
      </c>
      <c r="D260" t="s">
        <v>7</v>
      </c>
      <c r="E260" t="str">
        <f t="shared" ref="E260:E323" si="4">LOWER(TRIM(C260))</f>
        <v>lcd</v>
      </c>
    </row>
    <row r="261" spans="1:5">
      <c r="A261" t="s">
        <v>194</v>
      </c>
      <c r="B261" t="s">
        <v>10</v>
      </c>
      <c r="C261" t="s">
        <v>16</v>
      </c>
      <c r="D261" t="s">
        <v>7</v>
      </c>
      <c r="E261" t="str">
        <f t="shared" si="4"/>
        <v>frp</v>
      </c>
    </row>
    <row r="262" spans="1:5">
      <c r="A262" t="s">
        <v>195</v>
      </c>
      <c r="B262" t="s">
        <v>10</v>
      </c>
      <c r="C262" t="s">
        <v>22</v>
      </c>
      <c r="D262" t="s">
        <v>7</v>
      </c>
      <c r="E262" t="str">
        <f t="shared" si="4"/>
        <v>charge</v>
      </c>
    </row>
    <row r="263" spans="1:5">
      <c r="A263" t="s">
        <v>56</v>
      </c>
      <c r="B263" t="s">
        <v>10</v>
      </c>
      <c r="C263" t="s">
        <v>16</v>
      </c>
      <c r="D263" t="s">
        <v>25</v>
      </c>
      <c r="E263" t="str">
        <f t="shared" si="4"/>
        <v>frp</v>
      </c>
    </row>
    <row r="264" spans="1:5">
      <c r="A264" t="s">
        <v>196</v>
      </c>
      <c r="B264" t="s">
        <v>10</v>
      </c>
      <c r="C264" t="s">
        <v>22</v>
      </c>
      <c r="D264" t="s">
        <v>25</v>
      </c>
      <c r="E264" t="str">
        <f t="shared" si="4"/>
        <v>charge</v>
      </c>
    </row>
    <row r="265" spans="1:5">
      <c r="A265" t="s">
        <v>70</v>
      </c>
      <c r="B265" t="s">
        <v>10</v>
      </c>
      <c r="C265" t="s">
        <v>6</v>
      </c>
      <c r="D265" t="s">
        <v>7</v>
      </c>
      <c r="E265" t="str">
        <f t="shared" si="4"/>
        <v>lcd</v>
      </c>
    </row>
    <row r="266" spans="1:5">
      <c r="A266" t="s">
        <v>119</v>
      </c>
      <c r="B266" t="s">
        <v>10</v>
      </c>
      <c r="C266" t="s">
        <v>16</v>
      </c>
      <c r="D266" t="s">
        <v>7</v>
      </c>
      <c r="E266" t="str">
        <f t="shared" si="4"/>
        <v>frp</v>
      </c>
    </row>
    <row r="267" spans="1:5">
      <c r="A267" t="s">
        <v>197</v>
      </c>
      <c r="B267" t="s">
        <v>12</v>
      </c>
      <c r="C267" t="s">
        <v>22</v>
      </c>
      <c r="D267" t="s">
        <v>25</v>
      </c>
      <c r="E267" t="str">
        <f t="shared" si="4"/>
        <v>charge</v>
      </c>
    </row>
    <row r="268" spans="1:5">
      <c r="A268" t="s">
        <v>198</v>
      </c>
      <c r="B268" t="s">
        <v>10</v>
      </c>
      <c r="C268" t="s">
        <v>30</v>
      </c>
      <c r="D268" t="s">
        <v>7</v>
      </c>
      <c r="E268" t="str">
        <f t="shared" si="4"/>
        <v>battery</v>
      </c>
    </row>
    <row r="269" spans="1:5">
      <c r="A269" t="s">
        <v>199</v>
      </c>
      <c r="B269" t="s">
        <v>10</v>
      </c>
      <c r="C269" t="s">
        <v>6</v>
      </c>
      <c r="D269" t="s">
        <v>7</v>
      </c>
      <c r="E269" t="str">
        <f t="shared" si="4"/>
        <v>lcd</v>
      </c>
    </row>
    <row r="270" spans="1:5">
      <c r="A270" t="s">
        <v>200</v>
      </c>
      <c r="B270" t="s">
        <v>12</v>
      </c>
      <c r="C270" t="s">
        <v>40</v>
      </c>
      <c r="D270" t="s">
        <v>7</v>
      </c>
      <c r="E270" t="str">
        <f t="shared" si="4"/>
        <v>touch</v>
      </c>
    </row>
    <row r="271" spans="1:5">
      <c r="A271" t="s">
        <v>70</v>
      </c>
      <c r="B271" t="s">
        <v>10</v>
      </c>
      <c r="C271" t="s">
        <v>6</v>
      </c>
      <c r="D271" t="s">
        <v>7</v>
      </c>
      <c r="E271" t="str">
        <f t="shared" si="4"/>
        <v>lcd</v>
      </c>
    </row>
    <row r="272" spans="1:5">
      <c r="A272" t="s">
        <v>161</v>
      </c>
      <c r="B272" t="s">
        <v>5</v>
      </c>
      <c r="C272" t="s">
        <v>33</v>
      </c>
      <c r="D272" t="s">
        <v>7</v>
      </c>
      <c r="E272" t="str">
        <f t="shared" si="4"/>
        <v>flash</v>
      </c>
    </row>
    <row r="273" spans="1:5">
      <c r="A273" t="s">
        <v>201</v>
      </c>
      <c r="B273" t="s">
        <v>10</v>
      </c>
      <c r="C273" t="s">
        <v>33</v>
      </c>
      <c r="D273" t="s">
        <v>7</v>
      </c>
      <c r="E273" t="str">
        <f t="shared" si="4"/>
        <v>flash</v>
      </c>
    </row>
    <row r="274" spans="1:5">
      <c r="A274" t="s">
        <v>202</v>
      </c>
      <c r="B274" t="s">
        <v>5</v>
      </c>
      <c r="C274" t="s">
        <v>6</v>
      </c>
      <c r="D274" t="s">
        <v>25</v>
      </c>
      <c r="E274" t="str">
        <f t="shared" si="4"/>
        <v>lcd</v>
      </c>
    </row>
    <row r="275" spans="1:5">
      <c r="A275" t="s">
        <v>78</v>
      </c>
      <c r="B275" t="s">
        <v>10</v>
      </c>
      <c r="C275" t="s">
        <v>6</v>
      </c>
      <c r="D275" t="s">
        <v>7</v>
      </c>
      <c r="E275" t="str">
        <f t="shared" si="4"/>
        <v>lcd</v>
      </c>
    </row>
    <row r="276" spans="1:5">
      <c r="A276" t="s">
        <v>203</v>
      </c>
      <c r="B276" t="s">
        <v>10</v>
      </c>
      <c r="C276" t="s">
        <v>6</v>
      </c>
      <c r="D276" t="s">
        <v>7</v>
      </c>
      <c r="E276" t="str">
        <f t="shared" si="4"/>
        <v>lcd</v>
      </c>
    </row>
    <row r="277" spans="1:5">
      <c r="A277" t="s">
        <v>204</v>
      </c>
      <c r="B277" t="s">
        <v>12</v>
      </c>
      <c r="C277" t="s">
        <v>6</v>
      </c>
      <c r="D277" t="s">
        <v>7</v>
      </c>
      <c r="E277" t="str">
        <f t="shared" si="4"/>
        <v>lcd</v>
      </c>
    </row>
    <row r="278" spans="1:5">
      <c r="A278" t="s">
        <v>205</v>
      </c>
      <c r="B278" t="s">
        <v>10</v>
      </c>
      <c r="C278" t="s">
        <v>6</v>
      </c>
      <c r="D278" t="s">
        <v>7</v>
      </c>
      <c r="E278" t="str">
        <f t="shared" si="4"/>
        <v>lcd</v>
      </c>
    </row>
    <row r="279" spans="1:5">
      <c r="A279" t="s">
        <v>206</v>
      </c>
      <c r="B279" t="s">
        <v>10</v>
      </c>
      <c r="C279" t="s">
        <v>6</v>
      </c>
      <c r="D279" t="s">
        <v>7</v>
      </c>
      <c r="E279" t="str">
        <f t="shared" si="4"/>
        <v>lcd</v>
      </c>
    </row>
    <row r="280" spans="1:5">
      <c r="A280" t="s">
        <v>78</v>
      </c>
      <c r="B280" t="s">
        <v>10</v>
      </c>
      <c r="C280" t="s">
        <v>6</v>
      </c>
      <c r="D280" t="s">
        <v>7</v>
      </c>
      <c r="E280" t="str">
        <f t="shared" si="4"/>
        <v>lcd</v>
      </c>
    </row>
    <row r="281" spans="1:5">
      <c r="A281" t="s">
        <v>74</v>
      </c>
      <c r="B281" t="s">
        <v>5</v>
      </c>
      <c r="C281" t="s">
        <v>6</v>
      </c>
      <c r="D281" t="s">
        <v>7</v>
      </c>
      <c r="E281" t="str">
        <f t="shared" si="4"/>
        <v>lcd</v>
      </c>
    </row>
    <row r="282" spans="1:5">
      <c r="A282" t="s">
        <v>136</v>
      </c>
      <c r="B282" t="s">
        <v>10</v>
      </c>
      <c r="C282" t="s">
        <v>24</v>
      </c>
      <c r="D282" t="s">
        <v>25</v>
      </c>
      <c r="E282" t="str">
        <f t="shared" si="4"/>
        <v>off</v>
      </c>
    </row>
    <row r="283" spans="1:5">
      <c r="A283" t="s">
        <v>128</v>
      </c>
      <c r="B283" t="s">
        <v>10</v>
      </c>
      <c r="C283" t="s">
        <v>22</v>
      </c>
      <c r="D283" t="s">
        <v>7</v>
      </c>
      <c r="E283" t="str">
        <f t="shared" si="4"/>
        <v>charge</v>
      </c>
    </row>
    <row r="284" spans="1:5">
      <c r="A284" t="s">
        <v>207</v>
      </c>
      <c r="B284" t="s">
        <v>10</v>
      </c>
      <c r="C284" t="s">
        <v>30</v>
      </c>
      <c r="D284" t="s">
        <v>7</v>
      </c>
      <c r="E284" t="str">
        <f t="shared" si="4"/>
        <v>battery</v>
      </c>
    </row>
    <row r="285" spans="1:5">
      <c r="A285" t="s">
        <v>77</v>
      </c>
      <c r="B285" t="s">
        <v>10</v>
      </c>
      <c r="C285" t="s">
        <v>6</v>
      </c>
      <c r="D285" t="s">
        <v>7</v>
      </c>
      <c r="E285" t="str">
        <f t="shared" si="4"/>
        <v>lcd</v>
      </c>
    </row>
    <row r="286" spans="1:5">
      <c r="A286" t="s">
        <v>195</v>
      </c>
      <c r="B286" t="s">
        <v>10</v>
      </c>
      <c r="C286" t="s">
        <v>40</v>
      </c>
      <c r="D286" t="s">
        <v>25</v>
      </c>
      <c r="E286" t="str">
        <f t="shared" si="4"/>
        <v>touch</v>
      </c>
    </row>
    <row r="287" spans="1:5">
      <c r="A287" t="s">
        <v>208</v>
      </c>
      <c r="B287" t="s">
        <v>12</v>
      </c>
      <c r="C287" t="s">
        <v>40</v>
      </c>
      <c r="D287" t="s">
        <v>7</v>
      </c>
      <c r="E287" t="str">
        <f t="shared" si="4"/>
        <v>touch</v>
      </c>
    </row>
    <row r="288" spans="1:5">
      <c r="A288" t="s">
        <v>209</v>
      </c>
      <c r="B288" t="s">
        <v>10</v>
      </c>
      <c r="C288" t="s">
        <v>40</v>
      </c>
      <c r="D288" t="s">
        <v>25</v>
      </c>
      <c r="E288" t="str">
        <f t="shared" si="4"/>
        <v>touch</v>
      </c>
    </row>
    <row r="289" spans="1:5">
      <c r="A289" t="s">
        <v>210</v>
      </c>
      <c r="B289" t="s">
        <v>10</v>
      </c>
      <c r="C289" t="s">
        <v>16</v>
      </c>
      <c r="D289" t="s">
        <v>7</v>
      </c>
      <c r="E289" t="str">
        <f t="shared" si="4"/>
        <v>frp</v>
      </c>
    </row>
    <row r="290" spans="1:5">
      <c r="A290" t="s">
        <v>211</v>
      </c>
      <c r="B290" t="s">
        <v>5</v>
      </c>
      <c r="C290" t="s">
        <v>6</v>
      </c>
      <c r="D290" t="s">
        <v>7</v>
      </c>
      <c r="E290" t="str">
        <f t="shared" si="4"/>
        <v>lcd</v>
      </c>
    </row>
    <row r="291" spans="1:5">
      <c r="A291" t="s">
        <v>212</v>
      </c>
      <c r="B291" t="s">
        <v>10</v>
      </c>
      <c r="C291" t="s">
        <v>213</v>
      </c>
      <c r="D291" t="s">
        <v>7</v>
      </c>
      <c r="E291" t="str">
        <f t="shared" si="4"/>
        <v>lcd</v>
      </c>
    </row>
    <row r="292" spans="1:5">
      <c r="A292" t="s">
        <v>214</v>
      </c>
      <c r="B292" t="s">
        <v>10</v>
      </c>
      <c r="C292" t="s">
        <v>6</v>
      </c>
      <c r="D292" t="s">
        <v>7</v>
      </c>
      <c r="E292" t="str">
        <f t="shared" si="4"/>
        <v>lcd</v>
      </c>
    </row>
    <row r="293" spans="1:5">
      <c r="A293" t="s">
        <v>215</v>
      </c>
      <c r="B293" t="s">
        <v>10</v>
      </c>
      <c r="C293" t="s">
        <v>22</v>
      </c>
      <c r="D293" t="s">
        <v>7</v>
      </c>
      <c r="E293" t="str">
        <f t="shared" si="4"/>
        <v>charge</v>
      </c>
    </row>
    <row r="294" spans="1:5">
      <c r="A294" t="s">
        <v>188</v>
      </c>
      <c r="B294" t="s">
        <v>10</v>
      </c>
      <c r="C294" t="s">
        <v>16</v>
      </c>
      <c r="D294" t="s">
        <v>7</v>
      </c>
      <c r="E294" t="str">
        <f t="shared" si="4"/>
        <v>frp</v>
      </c>
    </row>
    <row r="295" spans="1:5">
      <c r="A295" t="s">
        <v>74</v>
      </c>
      <c r="B295" t="s">
        <v>10</v>
      </c>
      <c r="C295" t="s">
        <v>19</v>
      </c>
      <c r="D295" t="s">
        <v>7</v>
      </c>
      <c r="E295" t="str">
        <f t="shared" si="4"/>
        <v>mic</v>
      </c>
    </row>
    <row r="296" spans="1:5">
      <c r="A296" t="s">
        <v>119</v>
      </c>
      <c r="B296" t="s">
        <v>10</v>
      </c>
      <c r="C296" t="s">
        <v>6</v>
      </c>
      <c r="D296" t="s">
        <v>7</v>
      </c>
      <c r="E296" t="str">
        <f t="shared" si="4"/>
        <v>lcd</v>
      </c>
    </row>
    <row r="297" spans="1:5">
      <c r="A297" t="s">
        <v>66</v>
      </c>
      <c r="B297" t="s">
        <v>10</v>
      </c>
      <c r="C297" t="s">
        <v>6</v>
      </c>
      <c r="D297" t="s">
        <v>7</v>
      </c>
      <c r="E297" t="str">
        <f t="shared" si="4"/>
        <v>lcd</v>
      </c>
    </row>
    <row r="298" spans="1:5">
      <c r="A298" t="s">
        <v>86</v>
      </c>
      <c r="B298" t="s">
        <v>10</v>
      </c>
      <c r="C298" t="s">
        <v>22</v>
      </c>
      <c r="D298" t="s">
        <v>7</v>
      </c>
      <c r="E298" t="str">
        <f t="shared" si="4"/>
        <v>charge</v>
      </c>
    </row>
    <row r="299" spans="1:5">
      <c r="A299" t="s">
        <v>216</v>
      </c>
      <c r="B299" t="s">
        <v>10</v>
      </c>
      <c r="C299" t="s">
        <v>6</v>
      </c>
      <c r="D299" t="s">
        <v>7</v>
      </c>
      <c r="E299" t="str">
        <f t="shared" si="4"/>
        <v>lcd</v>
      </c>
    </row>
    <row r="300" spans="1:5">
      <c r="A300" t="s">
        <v>217</v>
      </c>
      <c r="B300" t="s">
        <v>10</v>
      </c>
      <c r="C300" t="s">
        <v>30</v>
      </c>
      <c r="D300" t="s">
        <v>7</v>
      </c>
      <c r="E300" t="str">
        <f t="shared" si="4"/>
        <v>battery</v>
      </c>
    </row>
    <row r="301" spans="1:5">
      <c r="A301" t="s">
        <v>215</v>
      </c>
      <c r="B301" t="s">
        <v>10</v>
      </c>
      <c r="C301" t="s">
        <v>22</v>
      </c>
      <c r="D301" t="s">
        <v>7</v>
      </c>
      <c r="E301" t="str">
        <f t="shared" si="4"/>
        <v>charge</v>
      </c>
    </row>
    <row r="302" spans="1:5">
      <c r="A302" t="s">
        <v>218</v>
      </c>
      <c r="B302" t="s">
        <v>10</v>
      </c>
      <c r="C302" t="s">
        <v>24</v>
      </c>
      <c r="D302" t="s">
        <v>25</v>
      </c>
      <c r="E302" t="str">
        <f t="shared" si="4"/>
        <v>off</v>
      </c>
    </row>
    <row r="303" spans="1:5">
      <c r="A303" t="s">
        <v>219</v>
      </c>
      <c r="B303" t="s">
        <v>5</v>
      </c>
      <c r="C303" t="s">
        <v>19</v>
      </c>
      <c r="D303" t="s">
        <v>7</v>
      </c>
      <c r="E303" t="str">
        <f t="shared" si="4"/>
        <v>mic</v>
      </c>
    </row>
    <row r="304" spans="1:5">
      <c r="A304" t="s">
        <v>220</v>
      </c>
      <c r="B304" t="s">
        <v>10</v>
      </c>
      <c r="C304" t="s">
        <v>22</v>
      </c>
      <c r="D304" t="s">
        <v>7</v>
      </c>
      <c r="E304" t="str">
        <f t="shared" si="4"/>
        <v>charge</v>
      </c>
    </row>
    <row r="305" spans="1:5">
      <c r="A305" t="s">
        <v>221</v>
      </c>
      <c r="B305" t="s">
        <v>10</v>
      </c>
      <c r="C305" t="s">
        <v>6</v>
      </c>
      <c r="D305" t="s">
        <v>7</v>
      </c>
      <c r="E305" t="str">
        <f t="shared" si="4"/>
        <v>lcd</v>
      </c>
    </row>
    <row r="306" spans="1:5">
      <c r="A306" t="s">
        <v>222</v>
      </c>
      <c r="B306" t="s">
        <v>10</v>
      </c>
      <c r="C306" t="s">
        <v>6</v>
      </c>
      <c r="D306" t="s">
        <v>7</v>
      </c>
      <c r="E306" t="str">
        <f t="shared" si="4"/>
        <v>lcd</v>
      </c>
    </row>
    <row r="307" spans="1:5">
      <c r="A307" t="s">
        <v>223</v>
      </c>
      <c r="B307" t="s">
        <v>12</v>
      </c>
      <c r="C307" t="s">
        <v>40</v>
      </c>
      <c r="D307" t="s">
        <v>7</v>
      </c>
      <c r="E307" t="str">
        <f t="shared" si="4"/>
        <v>touch</v>
      </c>
    </row>
    <row r="308" spans="1:5">
      <c r="A308" t="s">
        <v>163</v>
      </c>
      <c r="B308" t="s">
        <v>10</v>
      </c>
      <c r="C308" t="s">
        <v>6</v>
      </c>
      <c r="D308" t="s">
        <v>7</v>
      </c>
      <c r="E308" t="str">
        <f t="shared" si="4"/>
        <v>lcd</v>
      </c>
    </row>
    <row r="309" spans="1:5">
      <c r="A309" t="s">
        <v>47</v>
      </c>
      <c r="B309" t="s">
        <v>10</v>
      </c>
      <c r="C309" t="s">
        <v>33</v>
      </c>
      <c r="D309" t="s">
        <v>7</v>
      </c>
      <c r="E309" t="str">
        <f t="shared" si="4"/>
        <v>flash</v>
      </c>
    </row>
    <row r="310" spans="1:5">
      <c r="A310" t="s">
        <v>224</v>
      </c>
      <c r="B310" t="s">
        <v>10</v>
      </c>
      <c r="C310" t="s">
        <v>14</v>
      </c>
      <c r="D310" t="s">
        <v>7</v>
      </c>
      <c r="E310" t="str">
        <f t="shared" si="4"/>
        <v>lock</v>
      </c>
    </row>
    <row r="311" spans="1:5">
      <c r="A311" t="s">
        <v>225</v>
      </c>
      <c r="B311" t="s">
        <v>10</v>
      </c>
      <c r="C311" t="s">
        <v>6</v>
      </c>
      <c r="D311" t="s">
        <v>25</v>
      </c>
      <c r="E311" t="str">
        <f t="shared" si="4"/>
        <v>lcd</v>
      </c>
    </row>
    <row r="312" spans="1:5">
      <c r="A312" t="s">
        <v>104</v>
      </c>
      <c r="B312" t="s">
        <v>10</v>
      </c>
      <c r="C312" t="s">
        <v>22</v>
      </c>
      <c r="D312" t="s">
        <v>7</v>
      </c>
      <c r="E312" t="str">
        <f t="shared" si="4"/>
        <v>charge</v>
      </c>
    </row>
    <row r="313" spans="1:5">
      <c r="A313" t="s">
        <v>226</v>
      </c>
      <c r="B313" t="s">
        <v>10</v>
      </c>
      <c r="C313" t="s">
        <v>24</v>
      </c>
      <c r="D313" t="s">
        <v>7</v>
      </c>
      <c r="E313" t="str">
        <f t="shared" si="4"/>
        <v>off</v>
      </c>
    </row>
    <row r="314" spans="1:5">
      <c r="A314" t="s">
        <v>115</v>
      </c>
      <c r="B314" t="s">
        <v>10</v>
      </c>
      <c r="C314" t="s">
        <v>6</v>
      </c>
      <c r="D314" t="s">
        <v>7</v>
      </c>
      <c r="E314" t="str">
        <f t="shared" si="4"/>
        <v>lcd</v>
      </c>
    </row>
    <row r="315" spans="1:5">
      <c r="A315" t="s">
        <v>227</v>
      </c>
      <c r="B315" t="s">
        <v>10</v>
      </c>
      <c r="C315" t="s">
        <v>24</v>
      </c>
      <c r="D315" t="s">
        <v>25</v>
      </c>
      <c r="E315" t="str">
        <f t="shared" si="4"/>
        <v>off</v>
      </c>
    </row>
    <row r="316" spans="1:5">
      <c r="A316" t="s">
        <v>228</v>
      </c>
      <c r="B316" t="s">
        <v>10</v>
      </c>
      <c r="C316" t="s">
        <v>6</v>
      </c>
      <c r="D316" t="s">
        <v>7</v>
      </c>
      <c r="E316" t="str">
        <f t="shared" si="4"/>
        <v>lcd</v>
      </c>
    </row>
    <row r="317" spans="1:5">
      <c r="A317" t="s">
        <v>202</v>
      </c>
      <c r="B317" t="s">
        <v>5</v>
      </c>
      <c r="C317" t="s">
        <v>19</v>
      </c>
      <c r="D317" t="s">
        <v>7</v>
      </c>
      <c r="E317" t="str">
        <f t="shared" si="4"/>
        <v>mic</v>
      </c>
    </row>
    <row r="318" spans="1:5">
      <c r="A318" t="s">
        <v>229</v>
      </c>
      <c r="B318" t="s">
        <v>5</v>
      </c>
      <c r="C318" t="s">
        <v>6</v>
      </c>
      <c r="D318" t="s">
        <v>7</v>
      </c>
      <c r="E318" t="str">
        <f t="shared" si="4"/>
        <v>lcd</v>
      </c>
    </row>
    <row r="319" spans="1:5">
      <c r="A319" t="s">
        <v>195</v>
      </c>
      <c r="B319" t="s">
        <v>10</v>
      </c>
      <c r="C319" t="s">
        <v>40</v>
      </c>
      <c r="D319" t="s">
        <v>7</v>
      </c>
      <c r="E319" t="str">
        <f t="shared" si="4"/>
        <v>touch</v>
      </c>
    </row>
    <row r="320" spans="1:5">
      <c r="A320" t="s">
        <v>230</v>
      </c>
      <c r="B320" t="s">
        <v>5</v>
      </c>
      <c r="C320" t="s">
        <v>19</v>
      </c>
      <c r="D320" t="s">
        <v>7</v>
      </c>
      <c r="E320" t="str">
        <f t="shared" si="4"/>
        <v>mic</v>
      </c>
    </row>
    <row r="321" spans="1:5">
      <c r="A321" t="s">
        <v>121</v>
      </c>
      <c r="B321" t="s">
        <v>10</v>
      </c>
      <c r="C321" t="s">
        <v>30</v>
      </c>
      <c r="D321" t="s">
        <v>7</v>
      </c>
      <c r="E321" t="str">
        <f t="shared" si="4"/>
        <v>battery</v>
      </c>
    </row>
    <row r="322" spans="1:5">
      <c r="A322" t="s">
        <v>74</v>
      </c>
      <c r="B322" t="s">
        <v>5</v>
      </c>
      <c r="C322" t="s">
        <v>6</v>
      </c>
      <c r="D322" t="s">
        <v>7</v>
      </c>
      <c r="E322" t="str">
        <f t="shared" si="4"/>
        <v>lcd</v>
      </c>
    </row>
    <row r="323" spans="1:5">
      <c r="A323" t="s">
        <v>231</v>
      </c>
      <c r="B323" t="s">
        <v>10</v>
      </c>
      <c r="C323" t="s">
        <v>6</v>
      </c>
      <c r="D323" t="s">
        <v>7</v>
      </c>
      <c r="E323" t="str">
        <f t="shared" si="4"/>
        <v>lcd</v>
      </c>
    </row>
    <row r="324" spans="1:5">
      <c r="A324" t="s">
        <v>211</v>
      </c>
      <c r="B324" t="s">
        <v>5</v>
      </c>
      <c r="C324" t="s">
        <v>22</v>
      </c>
      <c r="D324" t="s">
        <v>25</v>
      </c>
      <c r="E324" t="str">
        <f t="shared" ref="E324:E387" si="5">LOWER(TRIM(C324))</f>
        <v>charge</v>
      </c>
    </row>
    <row r="325" spans="1:5">
      <c r="A325" t="s">
        <v>232</v>
      </c>
      <c r="B325" t="s">
        <v>5</v>
      </c>
      <c r="C325" t="s">
        <v>22</v>
      </c>
      <c r="D325" t="s">
        <v>7</v>
      </c>
      <c r="E325" t="str">
        <f t="shared" si="5"/>
        <v>charge</v>
      </c>
    </row>
    <row r="326" spans="1:5">
      <c r="A326" t="s">
        <v>157</v>
      </c>
      <c r="B326" t="s">
        <v>10</v>
      </c>
      <c r="C326" t="s">
        <v>14</v>
      </c>
      <c r="D326" t="s">
        <v>7</v>
      </c>
      <c r="E326" t="str">
        <f t="shared" si="5"/>
        <v>lock</v>
      </c>
    </row>
    <row r="327" spans="1:5">
      <c r="A327" t="s">
        <v>66</v>
      </c>
      <c r="B327" t="s">
        <v>10</v>
      </c>
      <c r="C327" t="s">
        <v>6</v>
      </c>
      <c r="D327" t="s">
        <v>7</v>
      </c>
      <c r="E327" t="str">
        <f t="shared" si="5"/>
        <v>lcd</v>
      </c>
    </row>
    <row r="328" spans="1:5">
      <c r="A328" t="s">
        <v>138</v>
      </c>
      <c r="B328" t="s">
        <v>10</v>
      </c>
      <c r="C328" t="s">
        <v>6</v>
      </c>
      <c r="D328" t="s">
        <v>7</v>
      </c>
      <c r="E328" t="str">
        <f t="shared" si="5"/>
        <v>lcd</v>
      </c>
    </row>
    <row r="329" spans="1:5">
      <c r="A329" t="s">
        <v>233</v>
      </c>
      <c r="B329" t="s">
        <v>10</v>
      </c>
      <c r="C329" t="s">
        <v>6</v>
      </c>
      <c r="D329" t="s">
        <v>7</v>
      </c>
      <c r="E329" t="str">
        <f t="shared" si="5"/>
        <v>lcd</v>
      </c>
    </row>
    <row r="330" spans="1:5">
      <c r="A330" t="s">
        <v>149</v>
      </c>
      <c r="B330" t="s">
        <v>10</v>
      </c>
      <c r="C330" t="s">
        <v>24</v>
      </c>
      <c r="D330" t="s">
        <v>25</v>
      </c>
      <c r="E330" t="str">
        <f t="shared" si="5"/>
        <v>off</v>
      </c>
    </row>
    <row r="331" spans="1:5">
      <c r="A331" t="s">
        <v>234</v>
      </c>
      <c r="B331" t="s">
        <v>10</v>
      </c>
      <c r="C331" t="s">
        <v>6</v>
      </c>
      <c r="D331" t="s">
        <v>7</v>
      </c>
      <c r="E331" t="str">
        <f t="shared" si="5"/>
        <v>lcd</v>
      </c>
    </row>
    <row r="332" spans="1:5">
      <c r="A332" t="s">
        <v>235</v>
      </c>
      <c r="B332" t="s">
        <v>10</v>
      </c>
      <c r="C332" t="s">
        <v>6</v>
      </c>
      <c r="D332" t="s">
        <v>7</v>
      </c>
      <c r="E332" t="str">
        <f t="shared" si="5"/>
        <v>lcd</v>
      </c>
    </row>
    <row r="333" spans="1:5">
      <c r="A333" t="s">
        <v>236</v>
      </c>
      <c r="B333" t="s">
        <v>10</v>
      </c>
      <c r="C333" t="s">
        <v>6</v>
      </c>
      <c r="D333" t="s">
        <v>7</v>
      </c>
      <c r="E333" t="str">
        <f t="shared" si="5"/>
        <v>lcd</v>
      </c>
    </row>
    <row r="334" spans="1:5">
      <c r="A334" t="s">
        <v>176</v>
      </c>
      <c r="B334" t="s">
        <v>10</v>
      </c>
      <c r="C334" t="s">
        <v>22</v>
      </c>
      <c r="D334" t="s">
        <v>7</v>
      </c>
      <c r="E334" t="str">
        <f t="shared" si="5"/>
        <v>charge</v>
      </c>
    </row>
    <row r="335" spans="1:5">
      <c r="A335" t="s">
        <v>84</v>
      </c>
      <c r="B335" t="s">
        <v>10</v>
      </c>
      <c r="C335" t="s">
        <v>6</v>
      </c>
      <c r="D335" t="s">
        <v>7</v>
      </c>
      <c r="E335" t="str">
        <f t="shared" si="5"/>
        <v>lcd</v>
      </c>
    </row>
    <row r="336" spans="1:5">
      <c r="A336" t="s">
        <v>237</v>
      </c>
      <c r="B336" t="s">
        <v>10</v>
      </c>
      <c r="C336" t="s">
        <v>24</v>
      </c>
      <c r="D336" t="s">
        <v>25</v>
      </c>
      <c r="E336" t="str">
        <f t="shared" si="5"/>
        <v>off</v>
      </c>
    </row>
    <row r="337" spans="1:5">
      <c r="A337" t="s">
        <v>223</v>
      </c>
      <c r="B337" t="s">
        <v>12</v>
      </c>
      <c r="C337" t="s">
        <v>40</v>
      </c>
      <c r="D337" t="s">
        <v>7</v>
      </c>
      <c r="E337" t="str">
        <f t="shared" si="5"/>
        <v>touch</v>
      </c>
    </row>
    <row r="338" spans="1:5">
      <c r="A338" t="s">
        <v>122</v>
      </c>
      <c r="B338" t="s">
        <v>10</v>
      </c>
      <c r="C338" t="s">
        <v>33</v>
      </c>
      <c r="D338" t="s">
        <v>7</v>
      </c>
      <c r="E338" t="str">
        <f t="shared" si="5"/>
        <v>flash</v>
      </c>
    </row>
    <row r="339" spans="1:5">
      <c r="A339" t="s">
        <v>157</v>
      </c>
      <c r="B339" t="s">
        <v>10</v>
      </c>
      <c r="C339" t="s">
        <v>14</v>
      </c>
      <c r="D339" t="s">
        <v>25</v>
      </c>
      <c r="E339" t="str">
        <f t="shared" si="5"/>
        <v>lock</v>
      </c>
    </row>
    <row r="340" spans="1:5">
      <c r="A340" t="s">
        <v>54</v>
      </c>
      <c r="B340" t="s">
        <v>12</v>
      </c>
      <c r="C340" t="s">
        <v>40</v>
      </c>
      <c r="D340" t="s">
        <v>7</v>
      </c>
      <c r="E340" t="str">
        <f t="shared" si="5"/>
        <v>touch</v>
      </c>
    </row>
    <row r="341" spans="1:5">
      <c r="A341" t="s">
        <v>23</v>
      </c>
      <c r="B341" t="s">
        <v>5</v>
      </c>
      <c r="C341" t="s">
        <v>24</v>
      </c>
      <c r="D341" t="s">
        <v>7</v>
      </c>
      <c r="E341" t="str">
        <f t="shared" si="5"/>
        <v>off</v>
      </c>
    </row>
    <row r="342" spans="1:5">
      <c r="A342" t="s">
        <v>238</v>
      </c>
      <c r="B342" t="s">
        <v>5</v>
      </c>
      <c r="C342" t="s">
        <v>19</v>
      </c>
      <c r="D342" t="s">
        <v>7</v>
      </c>
      <c r="E342" t="str">
        <f t="shared" si="5"/>
        <v>mic</v>
      </c>
    </row>
    <row r="343" spans="1:5">
      <c r="A343" t="s">
        <v>239</v>
      </c>
      <c r="B343" t="s">
        <v>10</v>
      </c>
      <c r="C343" t="s">
        <v>33</v>
      </c>
      <c r="D343" t="s">
        <v>25</v>
      </c>
      <c r="E343" t="str">
        <f t="shared" si="5"/>
        <v>flash</v>
      </c>
    </row>
    <row r="344" spans="1:5">
      <c r="A344" t="s">
        <v>66</v>
      </c>
      <c r="B344" t="s">
        <v>10</v>
      </c>
      <c r="C344" t="s">
        <v>30</v>
      </c>
      <c r="D344" t="s">
        <v>7</v>
      </c>
      <c r="E344" t="str">
        <f t="shared" si="5"/>
        <v>battery</v>
      </c>
    </row>
    <row r="345" spans="1:5">
      <c r="A345" t="s">
        <v>122</v>
      </c>
      <c r="B345" t="s">
        <v>10</v>
      </c>
      <c r="C345" t="s">
        <v>6</v>
      </c>
      <c r="D345" t="s">
        <v>7</v>
      </c>
      <c r="E345" t="str">
        <f t="shared" si="5"/>
        <v>lcd</v>
      </c>
    </row>
    <row r="346" spans="1:5">
      <c r="A346" t="s">
        <v>203</v>
      </c>
      <c r="B346" t="s">
        <v>10</v>
      </c>
      <c r="C346" t="s">
        <v>6</v>
      </c>
      <c r="D346" t="s">
        <v>7</v>
      </c>
      <c r="E346" t="str">
        <f t="shared" si="5"/>
        <v>lcd</v>
      </c>
    </row>
    <row r="347" spans="1:5">
      <c r="A347" t="s">
        <v>188</v>
      </c>
      <c r="B347" t="s">
        <v>10</v>
      </c>
      <c r="C347" t="s">
        <v>6</v>
      </c>
      <c r="D347" t="s">
        <v>7</v>
      </c>
      <c r="E347" t="str">
        <f t="shared" si="5"/>
        <v>lcd</v>
      </c>
    </row>
    <row r="348" spans="1:5">
      <c r="A348" t="s">
        <v>104</v>
      </c>
      <c r="B348" t="s">
        <v>10</v>
      </c>
      <c r="C348" t="s">
        <v>30</v>
      </c>
      <c r="D348" t="s">
        <v>7</v>
      </c>
      <c r="E348" t="str">
        <f t="shared" si="5"/>
        <v>battery</v>
      </c>
    </row>
    <row r="349" spans="1:5">
      <c r="A349" t="s">
        <v>202</v>
      </c>
      <c r="B349" t="s">
        <v>5</v>
      </c>
      <c r="C349" t="s">
        <v>6</v>
      </c>
      <c r="D349" t="s">
        <v>7</v>
      </c>
      <c r="E349" t="str">
        <f t="shared" si="5"/>
        <v>lcd</v>
      </c>
    </row>
    <row r="350" spans="1:5">
      <c r="A350" t="s">
        <v>106</v>
      </c>
      <c r="B350" t="s">
        <v>10</v>
      </c>
      <c r="C350" t="s">
        <v>22</v>
      </c>
      <c r="D350" t="s">
        <v>7</v>
      </c>
      <c r="E350" t="str">
        <f t="shared" si="5"/>
        <v>charge</v>
      </c>
    </row>
    <row r="351" spans="1:5">
      <c r="A351" t="s">
        <v>240</v>
      </c>
      <c r="B351" t="s">
        <v>10</v>
      </c>
      <c r="C351" t="s">
        <v>24</v>
      </c>
      <c r="D351" t="s">
        <v>25</v>
      </c>
      <c r="E351" t="str">
        <f t="shared" si="5"/>
        <v>off</v>
      </c>
    </row>
    <row r="352" spans="1:5">
      <c r="A352" t="s">
        <v>241</v>
      </c>
      <c r="B352" t="s">
        <v>10</v>
      </c>
      <c r="C352" t="s">
        <v>6</v>
      </c>
      <c r="D352" t="s">
        <v>7</v>
      </c>
      <c r="E352" t="str">
        <f t="shared" si="5"/>
        <v>lcd</v>
      </c>
    </row>
    <row r="353" spans="1:5">
      <c r="A353" t="s">
        <v>84</v>
      </c>
      <c r="B353" t="s">
        <v>10</v>
      </c>
      <c r="C353" t="s">
        <v>6</v>
      </c>
      <c r="D353" t="s">
        <v>7</v>
      </c>
      <c r="E353" t="str">
        <f t="shared" si="5"/>
        <v>lcd</v>
      </c>
    </row>
    <row r="354" spans="1:5">
      <c r="A354" t="s">
        <v>242</v>
      </c>
      <c r="B354" t="s">
        <v>10</v>
      </c>
      <c r="C354" t="s">
        <v>22</v>
      </c>
      <c r="D354" t="s">
        <v>7</v>
      </c>
      <c r="E354" t="str">
        <f t="shared" si="5"/>
        <v>charge</v>
      </c>
    </row>
    <row r="355" spans="1:5">
      <c r="A355" t="s">
        <v>89</v>
      </c>
      <c r="B355" t="s">
        <v>10</v>
      </c>
      <c r="C355" t="s">
        <v>16</v>
      </c>
      <c r="D355" t="s">
        <v>7</v>
      </c>
      <c r="E355" t="str">
        <f t="shared" si="5"/>
        <v>frp</v>
      </c>
    </row>
    <row r="356" spans="1:5">
      <c r="A356" t="s">
        <v>184</v>
      </c>
      <c r="B356" t="s">
        <v>10</v>
      </c>
      <c r="C356" t="s">
        <v>6</v>
      </c>
      <c r="D356" t="s">
        <v>7</v>
      </c>
      <c r="E356" t="str">
        <f t="shared" si="5"/>
        <v>lcd</v>
      </c>
    </row>
    <row r="357" spans="1:5">
      <c r="A357" t="s">
        <v>172</v>
      </c>
      <c r="B357" t="s">
        <v>10</v>
      </c>
      <c r="C357" t="s">
        <v>6</v>
      </c>
      <c r="D357" t="s">
        <v>7</v>
      </c>
      <c r="E357" t="str">
        <f t="shared" si="5"/>
        <v>lcd</v>
      </c>
    </row>
    <row r="358" spans="1:5">
      <c r="A358" t="s">
        <v>243</v>
      </c>
      <c r="B358" t="s">
        <v>10</v>
      </c>
      <c r="C358" t="s">
        <v>6</v>
      </c>
      <c r="D358" t="s">
        <v>7</v>
      </c>
      <c r="E358" t="str">
        <f t="shared" si="5"/>
        <v>lcd</v>
      </c>
    </row>
    <row r="359" spans="1:5">
      <c r="A359" t="s">
        <v>9</v>
      </c>
      <c r="B359" t="s">
        <v>10</v>
      </c>
      <c r="C359" t="s">
        <v>6</v>
      </c>
      <c r="D359" t="s">
        <v>7</v>
      </c>
      <c r="E359" t="str">
        <f t="shared" si="5"/>
        <v>lcd</v>
      </c>
    </row>
    <row r="360" spans="1:5">
      <c r="A360" t="s">
        <v>133</v>
      </c>
      <c r="B360" t="s">
        <v>12</v>
      </c>
      <c r="C360" t="s">
        <v>22</v>
      </c>
      <c r="D360" t="s">
        <v>7</v>
      </c>
      <c r="E360" t="str">
        <f t="shared" si="5"/>
        <v>charge</v>
      </c>
    </row>
    <row r="361" spans="1:5">
      <c r="A361" t="s">
        <v>224</v>
      </c>
      <c r="B361" t="s">
        <v>10</v>
      </c>
      <c r="C361" t="s">
        <v>14</v>
      </c>
      <c r="D361" t="s">
        <v>7</v>
      </c>
      <c r="E361" t="str">
        <f t="shared" si="5"/>
        <v>lock</v>
      </c>
    </row>
    <row r="362" spans="1:5">
      <c r="A362" t="s">
        <v>244</v>
      </c>
      <c r="B362" t="s">
        <v>10</v>
      </c>
      <c r="C362" t="s">
        <v>22</v>
      </c>
      <c r="D362" t="s">
        <v>7</v>
      </c>
      <c r="E362" t="str">
        <f t="shared" si="5"/>
        <v>charge</v>
      </c>
    </row>
    <row r="363" spans="1:5">
      <c r="A363" t="s">
        <v>245</v>
      </c>
      <c r="B363" t="s">
        <v>10</v>
      </c>
      <c r="C363" t="s">
        <v>14</v>
      </c>
      <c r="D363" t="s">
        <v>7</v>
      </c>
      <c r="E363" t="str">
        <f t="shared" si="5"/>
        <v>lock</v>
      </c>
    </row>
    <row r="364" spans="1:5">
      <c r="A364" t="s">
        <v>246</v>
      </c>
      <c r="B364" t="s">
        <v>10</v>
      </c>
      <c r="C364" t="s">
        <v>6</v>
      </c>
      <c r="D364" t="s">
        <v>25</v>
      </c>
      <c r="E364" t="str">
        <f t="shared" si="5"/>
        <v>lcd</v>
      </c>
    </row>
    <row r="365" spans="1:5">
      <c r="A365" t="s">
        <v>74</v>
      </c>
      <c r="B365" t="s">
        <v>5</v>
      </c>
      <c r="C365" t="s">
        <v>6</v>
      </c>
      <c r="D365" t="s">
        <v>7</v>
      </c>
      <c r="E365" t="str">
        <f t="shared" si="5"/>
        <v>lcd</v>
      </c>
    </row>
    <row r="366" spans="1:5">
      <c r="A366" t="s">
        <v>247</v>
      </c>
      <c r="B366" t="s">
        <v>10</v>
      </c>
      <c r="C366" t="s">
        <v>40</v>
      </c>
      <c r="D366" t="s">
        <v>7</v>
      </c>
      <c r="E366" t="str">
        <f t="shared" si="5"/>
        <v>touch</v>
      </c>
    </row>
    <row r="367" spans="1:5">
      <c r="A367" t="s">
        <v>248</v>
      </c>
      <c r="B367" t="s">
        <v>12</v>
      </c>
      <c r="C367" t="s">
        <v>40</v>
      </c>
      <c r="D367" t="s">
        <v>7</v>
      </c>
      <c r="E367" t="str">
        <f t="shared" si="5"/>
        <v>touch</v>
      </c>
    </row>
    <row r="368" spans="1:5">
      <c r="A368" t="s">
        <v>74</v>
      </c>
      <c r="B368" t="s">
        <v>5</v>
      </c>
      <c r="C368" t="s">
        <v>6</v>
      </c>
      <c r="D368" t="s">
        <v>7</v>
      </c>
      <c r="E368" t="str">
        <f t="shared" si="5"/>
        <v>lcd</v>
      </c>
    </row>
    <row r="369" spans="1:5">
      <c r="A369" t="s">
        <v>135</v>
      </c>
      <c r="B369" t="s">
        <v>5</v>
      </c>
      <c r="C369" t="s">
        <v>6</v>
      </c>
      <c r="D369" t="s">
        <v>7</v>
      </c>
      <c r="E369" t="str">
        <f t="shared" si="5"/>
        <v>lcd</v>
      </c>
    </row>
    <row r="370" spans="1:5">
      <c r="A370" t="s">
        <v>249</v>
      </c>
      <c r="B370" t="s">
        <v>10</v>
      </c>
      <c r="C370" t="s">
        <v>6</v>
      </c>
      <c r="D370" t="s">
        <v>7</v>
      </c>
      <c r="E370" t="str">
        <f t="shared" si="5"/>
        <v>lcd</v>
      </c>
    </row>
    <row r="371" spans="1:5">
      <c r="A371" t="s">
        <v>54</v>
      </c>
      <c r="B371" t="s">
        <v>12</v>
      </c>
      <c r="C371" t="s">
        <v>24</v>
      </c>
      <c r="D371" t="s">
        <v>25</v>
      </c>
      <c r="E371" t="str">
        <f t="shared" si="5"/>
        <v>off</v>
      </c>
    </row>
    <row r="372" spans="1:5">
      <c r="A372" t="s">
        <v>250</v>
      </c>
      <c r="B372" t="s">
        <v>12</v>
      </c>
      <c r="C372" t="s">
        <v>40</v>
      </c>
      <c r="D372" t="s">
        <v>7</v>
      </c>
      <c r="E372" t="str">
        <f t="shared" si="5"/>
        <v>touch</v>
      </c>
    </row>
    <row r="373" spans="1:5">
      <c r="A373" t="s">
        <v>122</v>
      </c>
      <c r="B373" t="s">
        <v>10</v>
      </c>
      <c r="C373" t="s">
        <v>14</v>
      </c>
      <c r="D373" t="s">
        <v>7</v>
      </c>
      <c r="E373" t="str">
        <f t="shared" si="5"/>
        <v>lock</v>
      </c>
    </row>
    <row r="374" spans="1:5">
      <c r="A374" t="s">
        <v>74</v>
      </c>
      <c r="B374" t="s">
        <v>5</v>
      </c>
      <c r="C374" t="s">
        <v>6</v>
      </c>
      <c r="D374" t="s">
        <v>7</v>
      </c>
      <c r="E374" t="str">
        <f t="shared" si="5"/>
        <v>lcd</v>
      </c>
    </row>
    <row r="375" spans="1:5">
      <c r="A375" t="s">
        <v>251</v>
      </c>
      <c r="B375" t="s">
        <v>5</v>
      </c>
      <c r="C375" t="s">
        <v>65</v>
      </c>
      <c r="D375" t="s">
        <v>7</v>
      </c>
      <c r="E375" t="str">
        <f t="shared" si="5"/>
        <v>sound</v>
      </c>
    </row>
    <row r="376" spans="1:5">
      <c r="A376" t="s">
        <v>252</v>
      </c>
      <c r="B376" t="s">
        <v>10</v>
      </c>
      <c r="C376" t="s">
        <v>24</v>
      </c>
      <c r="D376" t="s">
        <v>7</v>
      </c>
      <c r="E376" t="str">
        <f t="shared" si="5"/>
        <v>off</v>
      </c>
    </row>
    <row r="377" spans="1:5">
      <c r="A377" t="s">
        <v>253</v>
      </c>
      <c r="B377" t="s">
        <v>10</v>
      </c>
      <c r="C377" t="s">
        <v>33</v>
      </c>
      <c r="D377" t="s">
        <v>25</v>
      </c>
      <c r="E377" t="str">
        <f t="shared" si="5"/>
        <v>flash</v>
      </c>
    </row>
    <row r="378" spans="1:5">
      <c r="A378" t="s">
        <v>42</v>
      </c>
      <c r="B378" t="s">
        <v>10</v>
      </c>
      <c r="C378" t="s">
        <v>6</v>
      </c>
      <c r="D378" t="s">
        <v>7</v>
      </c>
      <c r="E378" t="str">
        <f t="shared" si="5"/>
        <v>lcd</v>
      </c>
    </row>
    <row r="379" spans="1:5">
      <c r="A379" t="s">
        <v>156</v>
      </c>
      <c r="B379" t="s">
        <v>10</v>
      </c>
      <c r="C379" t="s">
        <v>6</v>
      </c>
      <c r="D379" t="s">
        <v>7</v>
      </c>
      <c r="E379" t="str">
        <f t="shared" si="5"/>
        <v>lcd</v>
      </c>
    </row>
    <row r="380" spans="1:5">
      <c r="A380" t="s">
        <v>106</v>
      </c>
      <c r="B380" t="s">
        <v>10</v>
      </c>
      <c r="C380" t="s">
        <v>6</v>
      </c>
      <c r="D380" t="s">
        <v>7</v>
      </c>
      <c r="E380" t="str">
        <f t="shared" si="5"/>
        <v>lcd</v>
      </c>
    </row>
    <row r="381" spans="1:5">
      <c r="A381" t="s">
        <v>74</v>
      </c>
      <c r="B381" t="s">
        <v>5</v>
      </c>
      <c r="C381" t="s">
        <v>6</v>
      </c>
      <c r="D381" t="s">
        <v>7</v>
      </c>
      <c r="E381" t="str">
        <f t="shared" si="5"/>
        <v>lcd</v>
      </c>
    </row>
    <row r="382" spans="1:5">
      <c r="A382" t="s">
        <v>254</v>
      </c>
      <c r="B382" t="s">
        <v>10</v>
      </c>
      <c r="C382" t="s">
        <v>40</v>
      </c>
      <c r="D382" t="s">
        <v>7</v>
      </c>
      <c r="E382" t="str">
        <f t="shared" si="5"/>
        <v>touch</v>
      </c>
    </row>
    <row r="383" spans="1:5">
      <c r="A383" t="s">
        <v>255</v>
      </c>
      <c r="B383" t="s">
        <v>10</v>
      </c>
      <c r="C383" t="s">
        <v>16</v>
      </c>
      <c r="D383" t="s">
        <v>7</v>
      </c>
      <c r="E383" t="str">
        <f t="shared" si="5"/>
        <v>frp</v>
      </c>
    </row>
    <row r="384" spans="1:5">
      <c r="A384" t="s">
        <v>133</v>
      </c>
      <c r="B384" t="s">
        <v>12</v>
      </c>
      <c r="C384" t="s">
        <v>30</v>
      </c>
      <c r="D384" t="s">
        <v>7</v>
      </c>
      <c r="E384" t="str">
        <f t="shared" si="5"/>
        <v>battery</v>
      </c>
    </row>
    <row r="385" spans="1:5">
      <c r="A385" t="s">
        <v>256</v>
      </c>
      <c r="B385" t="s">
        <v>10</v>
      </c>
      <c r="C385" t="s">
        <v>16</v>
      </c>
      <c r="D385" t="s">
        <v>7</v>
      </c>
      <c r="E385" t="str">
        <f t="shared" si="5"/>
        <v>frp</v>
      </c>
    </row>
    <row r="386" spans="1:5">
      <c r="A386" t="s">
        <v>257</v>
      </c>
      <c r="B386" t="s">
        <v>10</v>
      </c>
      <c r="C386" t="s">
        <v>22</v>
      </c>
      <c r="D386" t="s">
        <v>7</v>
      </c>
      <c r="E386" t="str">
        <f t="shared" si="5"/>
        <v>charge</v>
      </c>
    </row>
    <row r="387" spans="1:5">
      <c r="A387" t="s">
        <v>74</v>
      </c>
      <c r="B387" t="s">
        <v>5</v>
      </c>
      <c r="C387" t="s">
        <v>24</v>
      </c>
      <c r="D387" t="s">
        <v>7</v>
      </c>
      <c r="E387" t="str">
        <f t="shared" si="5"/>
        <v>off</v>
      </c>
    </row>
    <row r="388" spans="1:5">
      <c r="A388" t="s">
        <v>222</v>
      </c>
      <c r="B388" t="s">
        <v>10</v>
      </c>
      <c r="C388" t="s">
        <v>6</v>
      </c>
      <c r="D388" t="s">
        <v>7</v>
      </c>
      <c r="E388" t="str">
        <f t="shared" ref="E388:E451" si="6">LOWER(TRIM(C388))</f>
        <v>lcd</v>
      </c>
    </row>
    <row r="389" spans="1:5">
      <c r="A389" t="s">
        <v>248</v>
      </c>
      <c r="B389" t="s">
        <v>12</v>
      </c>
      <c r="C389" t="s">
        <v>40</v>
      </c>
      <c r="D389" t="s">
        <v>7</v>
      </c>
      <c r="E389" t="str">
        <f t="shared" si="6"/>
        <v>touch</v>
      </c>
    </row>
    <row r="390" spans="1:5">
      <c r="A390" t="s">
        <v>74</v>
      </c>
      <c r="B390" t="s">
        <v>5</v>
      </c>
      <c r="C390" t="s">
        <v>33</v>
      </c>
      <c r="D390" t="s">
        <v>7</v>
      </c>
      <c r="E390" t="str">
        <f t="shared" si="6"/>
        <v>flash</v>
      </c>
    </row>
    <row r="391" spans="1:5">
      <c r="A391" t="s">
        <v>133</v>
      </c>
      <c r="B391" t="s">
        <v>12</v>
      </c>
      <c r="C391" t="s">
        <v>30</v>
      </c>
      <c r="D391" t="s">
        <v>7</v>
      </c>
      <c r="E391" t="str">
        <f t="shared" si="6"/>
        <v>battery</v>
      </c>
    </row>
    <row r="392" spans="1:5">
      <c r="A392" t="s">
        <v>127</v>
      </c>
      <c r="B392" t="s">
        <v>10</v>
      </c>
      <c r="C392" t="s">
        <v>6</v>
      </c>
      <c r="D392" t="s">
        <v>7</v>
      </c>
      <c r="E392" t="str">
        <f t="shared" si="6"/>
        <v>lcd</v>
      </c>
    </row>
    <row r="393" spans="1:5">
      <c r="A393" t="s">
        <v>136</v>
      </c>
      <c r="B393" t="s">
        <v>10</v>
      </c>
      <c r="C393" t="s">
        <v>22</v>
      </c>
      <c r="D393" t="s">
        <v>7</v>
      </c>
      <c r="E393" t="str">
        <f t="shared" si="6"/>
        <v>charge</v>
      </c>
    </row>
    <row r="394" spans="1:5">
      <c r="A394" t="s">
        <v>258</v>
      </c>
      <c r="B394" t="s">
        <v>10</v>
      </c>
      <c r="C394" t="s">
        <v>16</v>
      </c>
      <c r="D394" t="s">
        <v>7</v>
      </c>
      <c r="E394" t="str">
        <f t="shared" si="6"/>
        <v>frp</v>
      </c>
    </row>
    <row r="395" spans="1:5">
      <c r="A395" t="s">
        <v>259</v>
      </c>
      <c r="B395" t="s">
        <v>10</v>
      </c>
      <c r="C395" t="s">
        <v>6</v>
      </c>
      <c r="D395" t="s">
        <v>7</v>
      </c>
      <c r="E395" t="str">
        <f t="shared" si="6"/>
        <v>lcd</v>
      </c>
    </row>
    <row r="396" spans="1:5">
      <c r="A396" t="s">
        <v>260</v>
      </c>
      <c r="B396" t="s">
        <v>5</v>
      </c>
      <c r="C396" t="s">
        <v>6</v>
      </c>
      <c r="D396" t="s">
        <v>25</v>
      </c>
      <c r="E396" t="str">
        <f t="shared" si="6"/>
        <v>lcd</v>
      </c>
    </row>
    <row r="397" spans="1:5">
      <c r="A397" t="s">
        <v>123</v>
      </c>
      <c r="B397" t="s">
        <v>10</v>
      </c>
      <c r="C397" t="s">
        <v>6</v>
      </c>
      <c r="D397" t="s">
        <v>7</v>
      </c>
      <c r="E397" t="str">
        <f t="shared" si="6"/>
        <v>lcd</v>
      </c>
    </row>
    <row r="398" spans="1:5">
      <c r="A398" t="s">
        <v>38</v>
      </c>
      <c r="B398" t="s">
        <v>12</v>
      </c>
      <c r="C398" t="s">
        <v>24</v>
      </c>
      <c r="D398" t="s">
        <v>7</v>
      </c>
      <c r="E398" t="str">
        <f t="shared" si="6"/>
        <v>off</v>
      </c>
    </row>
    <row r="399" spans="1:5">
      <c r="A399" t="s">
        <v>261</v>
      </c>
      <c r="B399" t="s">
        <v>10</v>
      </c>
      <c r="C399" t="s">
        <v>6</v>
      </c>
      <c r="D399" t="s">
        <v>7</v>
      </c>
      <c r="E399" t="str">
        <f t="shared" si="6"/>
        <v>lcd</v>
      </c>
    </row>
    <row r="400" spans="1:5">
      <c r="A400" t="s">
        <v>74</v>
      </c>
      <c r="B400" t="s">
        <v>5</v>
      </c>
      <c r="C400" t="s">
        <v>6</v>
      </c>
      <c r="D400" t="s">
        <v>7</v>
      </c>
      <c r="E400" t="str">
        <f t="shared" si="6"/>
        <v>lcd</v>
      </c>
    </row>
    <row r="401" spans="1:5">
      <c r="A401" t="s">
        <v>174</v>
      </c>
      <c r="B401" t="s">
        <v>10</v>
      </c>
      <c r="C401" t="s">
        <v>6</v>
      </c>
      <c r="D401" t="s">
        <v>7</v>
      </c>
      <c r="E401" t="str">
        <f t="shared" si="6"/>
        <v>lcd</v>
      </c>
    </row>
    <row r="402" spans="1:5">
      <c r="A402" t="s">
        <v>262</v>
      </c>
      <c r="B402" t="s">
        <v>10</v>
      </c>
      <c r="C402" t="s">
        <v>6</v>
      </c>
      <c r="D402" t="s">
        <v>7</v>
      </c>
      <c r="E402" t="str">
        <f t="shared" si="6"/>
        <v>lcd</v>
      </c>
    </row>
    <row r="403" spans="1:5">
      <c r="A403" t="s">
        <v>84</v>
      </c>
      <c r="B403" t="s">
        <v>10</v>
      </c>
      <c r="C403" t="s">
        <v>6</v>
      </c>
      <c r="D403" t="s">
        <v>7</v>
      </c>
      <c r="E403" t="str">
        <f t="shared" si="6"/>
        <v>lcd</v>
      </c>
    </row>
    <row r="404" spans="1:5">
      <c r="A404" t="s">
        <v>263</v>
      </c>
      <c r="B404" t="s">
        <v>10</v>
      </c>
      <c r="C404" t="s">
        <v>6</v>
      </c>
      <c r="D404" t="s">
        <v>7</v>
      </c>
      <c r="E404" t="str">
        <f t="shared" si="6"/>
        <v>lcd</v>
      </c>
    </row>
    <row r="405" spans="1:5">
      <c r="A405" t="s">
        <v>196</v>
      </c>
      <c r="B405" t="s">
        <v>10</v>
      </c>
      <c r="C405" t="s">
        <v>6</v>
      </c>
      <c r="D405" t="s">
        <v>7</v>
      </c>
      <c r="E405" t="str">
        <f t="shared" si="6"/>
        <v>lcd</v>
      </c>
    </row>
    <row r="406" spans="1:5">
      <c r="A406" t="s">
        <v>129</v>
      </c>
      <c r="B406" t="s">
        <v>10</v>
      </c>
      <c r="C406" t="s">
        <v>22</v>
      </c>
      <c r="D406" t="s">
        <v>7</v>
      </c>
      <c r="E406" t="str">
        <f t="shared" si="6"/>
        <v>charge</v>
      </c>
    </row>
    <row r="407" spans="1:5">
      <c r="A407" t="s">
        <v>74</v>
      </c>
      <c r="B407" t="s">
        <v>5</v>
      </c>
      <c r="C407" t="s">
        <v>22</v>
      </c>
      <c r="D407" t="s">
        <v>7</v>
      </c>
      <c r="E407" t="str">
        <f t="shared" si="6"/>
        <v>charge</v>
      </c>
    </row>
    <row r="408" spans="1:5">
      <c r="A408" t="s">
        <v>224</v>
      </c>
      <c r="B408" t="s">
        <v>10</v>
      </c>
      <c r="C408" t="s">
        <v>24</v>
      </c>
      <c r="D408" t="s">
        <v>25</v>
      </c>
      <c r="E408" t="str">
        <f t="shared" si="6"/>
        <v>off</v>
      </c>
    </row>
    <row r="409" spans="1:5">
      <c r="A409" t="s">
        <v>129</v>
      </c>
      <c r="B409" t="s">
        <v>10</v>
      </c>
      <c r="C409" t="s">
        <v>22</v>
      </c>
      <c r="D409" t="s">
        <v>7</v>
      </c>
      <c r="E409" t="str">
        <f t="shared" si="6"/>
        <v>charge</v>
      </c>
    </row>
    <row r="410" spans="1:5">
      <c r="A410" t="s">
        <v>23</v>
      </c>
      <c r="B410" t="s">
        <v>5</v>
      </c>
      <c r="C410" t="s">
        <v>14</v>
      </c>
      <c r="D410" t="s">
        <v>7</v>
      </c>
      <c r="E410" t="str">
        <f t="shared" si="6"/>
        <v>lock</v>
      </c>
    </row>
    <row r="411" spans="1:5">
      <c r="A411" t="s">
        <v>122</v>
      </c>
      <c r="B411" t="s">
        <v>10</v>
      </c>
      <c r="C411" t="s">
        <v>6</v>
      </c>
      <c r="D411" t="s">
        <v>7</v>
      </c>
      <c r="E411" t="str">
        <f t="shared" si="6"/>
        <v>lcd</v>
      </c>
    </row>
    <row r="412" spans="1:5">
      <c r="A412" t="s">
        <v>264</v>
      </c>
      <c r="B412" t="s">
        <v>10</v>
      </c>
      <c r="C412" t="s">
        <v>30</v>
      </c>
      <c r="D412" t="s">
        <v>7</v>
      </c>
      <c r="E412" t="str">
        <f t="shared" si="6"/>
        <v>battery</v>
      </c>
    </row>
    <row r="413" spans="1:5">
      <c r="A413" t="s">
        <v>242</v>
      </c>
      <c r="B413" t="s">
        <v>10</v>
      </c>
      <c r="C413" t="s">
        <v>33</v>
      </c>
      <c r="D413" t="s">
        <v>7</v>
      </c>
      <c r="E413" t="str">
        <f t="shared" si="6"/>
        <v>flash</v>
      </c>
    </row>
    <row r="414" spans="1:5">
      <c r="A414" t="s">
        <v>66</v>
      </c>
      <c r="B414" t="s">
        <v>10</v>
      </c>
      <c r="C414" t="s">
        <v>22</v>
      </c>
      <c r="D414" t="s">
        <v>7</v>
      </c>
      <c r="E414" t="str">
        <f t="shared" si="6"/>
        <v>charge</v>
      </c>
    </row>
    <row r="415" spans="1:5">
      <c r="A415" t="s">
        <v>156</v>
      </c>
      <c r="B415" t="s">
        <v>10</v>
      </c>
      <c r="C415" t="s">
        <v>6</v>
      </c>
      <c r="D415" t="s">
        <v>7</v>
      </c>
      <c r="E415" t="str">
        <f t="shared" si="6"/>
        <v>lcd</v>
      </c>
    </row>
    <row r="416" spans="1:5">
      <c r="A416" t="s">
        <v>119</v>
      </c>
      <c r="B416" t="s">
        <v>10</v>
      </c>
      <c r="C416" t="s">
        <v>6</v>
      </c>
      <c r="D416" t="s">
        <v>7</v>
      </c>
      <c r="E416" t="str">
        <f t="shared" si="6"/>
        <v>lcd</v>
      </c>
    </row>
    <row r="417" spans="1:5">
      <c r="A417" t="s">
        <v>42</v>
      </c>
      <c r="B417" t="s">
        <v>10</v>
      </c>
      <c r="C417" t="s">
        <v>6</v>
      </c>
      <c r="D417" t="s">
        <v>7</v>
      </c>
      <c r="E417" t="str">
        <f t="shared" si="6"/>
        <v>lcd</v>
      </c>
    </row>
    <row r="418" spans="1:5">
      <c r="A418" t="s">
        <v>265</v>
      </c>
      <c r="B418" t="s">
        <v>10</v>
      </c>
      <c r="C418" t="s">
        <v>6</v>
      </c>
      <c r="D418" t="s">
        <v>7</v>
      </c>
      <c r="E418" t="str">
        <f t="shared" si="6"/>
        <v>lcd</v>
      </c>
    </row>
    <row r="419" spans="1:5">
      <c r="A419" t="s">
        <v>64</v>
      </c>
      <c r="B419" t="s">
        <v>5</v>
      </c>
      <c r="C419" t="s">
        <v>6</v>
      </c>
      <c r="D419" t="s">
        <v>7</v>
      </c>
      <c r="E419" t="str">
        <f t="shared" si="6"/>
        <v>lcd</v>
      </c>
    </row>
    <row r="420" spans="1:5">
      <c r="A420" t="s">
        <v>245</v>
      </c>
      <c r="B420" t="s">
        <v>10</v>
      </c>
      <c r="C420" t="s">
        <v>6</v>
      </c>
      <c r="D420" t="s">
        <v>7</v>
      </c>
      <c r="E420" t="str">
        <f t="shared" si="6"/>
        <v>lcd</v>
      </c>
    </row>
    <row r="421" spans="1:5">
      <c r="A421" t="s">
        <v>115</v>
      </c>
      <c r="B421" t="s">
        <v>10</v>
      </c>
      <c r="C421" t="s">
        <v>16</v>
      </c>
      <c r="D421" t="s">
        <v>7</v>
      </c>
      <c r="E421" t="str">
        <f t="shared" si="6"/>
        <v>frp</v>
      </c>
    </row>
    <row r="422" spans="1:5">
      <c r="A422" t="s">
        <v>266</v>
      </c>
      <c r="B422" t="s">
        <v>10</v>
      </c>
      <c r="C422" t="s">
        <v>16</v>
      </c>
      <c r="D422" t="s">
        <v>7</v>
      </c>
      <c r="E422" t="str">
        <f t="shared" si="6"/>
        <v>frp</v>
      </c>
    </row>
    <row r="423" spans="1:5">
      <c r="A423" t="s">
        <v>245</v>
      </c>
      <c r="B423" t="s">
        <v>10</v>
      </c>
      <c r="C423" t="s">
        <v>14</v>
      </c>
      <c r="D423" t="s">
        <v>7</v>
      </c>
      <c r="E423" t="str">
        <f t="shared" si="6"/>
        <v>lock</v>
      </c>
    </row>
    <row r="424" spans="1:5">
      <c r="A424" t="s">
        <v>267</v>
      </c>
      <c r="B424" t="s">
        <v>5</v>
      </c>
      <c r="C424" t="s">
        <v>22</v>
      </c>
      <c r="D424" t="s">
        <v>7</v>
      </c>
      <c r="E424" t="str">
        <f t="shared" si="6"/>
        <v>charge</v>
      </c>
    </row>
    <row r="425" spans="1:5">
      <c r="A425" t="s">
        <v>17</v>
      </c>
      <c r="B425" t="s">
        <v>10</v>
      </c>
      <c r="C425" t="s">
        <v>33</v>
      </c>
      <c r="D425" t="s">
        <v>7</v>
      </c>
      <c r="E425" t="str">
        <f t="shared" si="6"/>
        <v>flash</v>
      </c>
    </row>
    <row r="426" spans="1:5">
      <c r="A426" t="s">
        <v>268</v>
      </c>
      <c r="B426" t="s">
        <v>5</v>
      </c>
      <c r="C426" t="s">
        <v>22</v>
      </c>
      <c r="D426" t="s">
        <v>7</v>
      </c>
      <c r="E426" t="str">
        <f t="shared" si="6"/>
        <v>charge</v>
      </c>
    </row>
    <row r="427" spans="1:5">
      <c r="A427" t="s">
        <v>269</v>
      </c>
      <c r="B427" t="s">
        <v>10</v>
      </c>
      <c r="C427" t="s">
        <v>14</v>
      </c>
      <c r="D427" t="s">
        <v>7</v>
      </c>
      <c r="E427" t="str">
        <f t="shared" si="6"/>
        <v>lock</v>
      </c>
    </row>
    <row r="428" spans="1:5">
      <c r="A428" t="s">
        <v>228</v>
      </c>
      <c r="B428" t="s">
        <v>10</v>
      </c>
      <c r="C428" t="s">
        <v>6</v>
      </c>
      <c r="D428" t="s">
        <v>7</v>
      </c>
      <c r="E428" t="str">
        <f t="shared" si="6"/>
        <v>lcd</v>
      </c>
    </row>
    <row r="429" spans="1:5">
      <c r="A429" t="s">
        <v>245</v>
      </c>
      <c r="B429" t="s">
        <v>10</v>
      </c>
      <c r="C429" t="s">
        <v>6</v>
      </c>
      <c r="D429" t="s">
        <v>7</v>
      </c>
      <c r="E429" t="str">
        <f t="shared" si="6"/>
        <v>lcd</v>
      </c>
    </row>
    <row r="430" spans="1:5">
      <c r="A430" t="s">
        <v>270</v>
      </c>
      <c r="B430" t="s">
        <v>10</v>
      </c>
      <c r="C430" t="s">
        <v>6</v>
      </c>
      <c r="D430" t="s">
        <v>7</v>
      </c>
      <c r="E430" t="str">
        <f t="shared" si="6"/>
        <v>lcd</v>
      </c>
    </row>
    <row r="431" spans="1:5">
      <c r="A431" t="s">
        <v>106</v>
      </c>
      <c r="B431" t="s">
        <v>10</v>
      </c>
      <c r="C431" t="s">
        <v>33</v>
      </c>
      <c r="D431" t="s">
        <v>7</v>
      </c>
      <c r="E431" t="str">
        <f t="shared" si="6"/>
        <v>flash</v>
      </c>
    </row>
    <row r="432" spans="1:5">
      <c r="A432" t="s">
        <v>126</v>
      </c>
      <c r="B432" t="s">
        <v>10</v>
      </c>
      <c r="C432" t="s">
        <v>6</v>
      </c>
      <c r="D432" t="s">
        <v>7</v>
      </c>
      <c r="E432" t="str">
        <f t="shared" si="6"/>
        <v>lcd</v>
      </c>
    </row>
    <row r="433" spans="1:5">
      <c r="A433" t="s">
        <v>78</v>
      </c>
      <c r="B433" t="s">
        <v>10</v>
      </c>
      <c r="C433" t="s">
        <v>6</v>
      </c>
      <c r="D433" t="s">
        <v>7</v>
      </c>
      <c r="E433" t="str">
        <f t="shared" si="6"/>
        <v>lcd</v>
      </c>
    </row>
    <row r="434" spans="1:5">
      <c r="A434" t="s">
        <v>74</v>
      </c>
      <c r="B434" t="s">
        <v>5</v>
      </c>
      <c r="C434" t="s">
        <v>19</v>
      </c>
      <c r="D434" t="s">
        <v>7</v>
      </c>
      <c r="E434" t="str">
        <f t="shared" si="6"/>
        <v>mic</v>
      </c>
    </row>
    <row r="435" spans="1:5">
      <c r="A435" t="s">
        <v>271</v>
      </c>
      <c r="B435" t="s">
        <v>5</v>
      </c>
      <c r="C435" t="s">
        <v>6</v>
      </c>
      <c r="D435" t="s">
        <v>7</v>
      </c>
      <c r="E435" t="str">
        <f t="shared" si="6"/>
        <v>lcd</v>
      </c>
    </row>
    <row r="436" spans="1:5">
      <c r="A436" t="s">
        <v>129</v>
      </c>
      <c r="B436" t="s">
        <v>10</v>
      </c>
      <c r="C436" t="s">
        <v>22</v>
      </c>
      <c r="D436" t="s">
        <v>7</v>
      </c>
      <c r="E436" t="str">
        <f t="shared" si="6"/>
        <v>charge</v>
      </c>
    </row>
    <row r="437" spans="1:5">
      <c r="A437" t="s">
        <v>129</v>
      </c>
      <c r="B437" t="s">
        <v>10</v>
      </c>
      <c r="C437" t="s">
        <v>6</v>
      </c>
      <c r="D437" t="s">
        <v>7</v>
      </c>
      <c r="E437" t="str">
        <f t="shared" si="6"/>
        <v>lcd</v>
      </c>
    </row>
    <row r="438" spans="1:5">
      <c r="A438" t="s">
        <v>179</v>
      </c>
      <c r="B438" t="s">
        <v>10</v>
      </c>
      <c r="C438" t="s">
        <v>22</v>
      </c>
      <c r="D438" t="s">
        <v>7</v>
      </c>
      <c r="E438" t="str">
        <f t="shared" si="6"/>
        <v>charge</v>
      </c>
    </row>
    <row r="439" spans="1:5">
      <c r="A439" t="s">
        <v>133</v>
      </c>
      <c r="B439" t="s">
        <v>12</v>
      </c>
      <c r="C439" t="s">
        <v>40</v>
      </c>
      <c r="D439" t="s">
        <v>7</v>
      </c>
      <c r="E439" t="str">
        <f t="shared" si="6"/>
        <v>touch</v>
      </c>
    </row>
    <row r="440" spans="1:5">
      <c r="A440" t="s">
        <v>272</v>
      </c>
      <c r="B440" t="s">
        <v>10</v>
      </c>
      <c r="C440" t="s">
        <v>6</v>
      </c>
      <c r="D440" t="s">
        <v>7</v>
      </c>
      <c r="E440" t="str">
        <f t="shared" si="6"/>
        <v>lcd</v>
      </c>
    </row>
    <row r="441" spans="1:5">
      <c r="A441" t="s">
        <v>273</v>
      </c>
      <c r="B441" t="s">
        <v>10</v>
      </c>
      <c r="C441" t="s">
        <v>22</v>
      </c>
      <c r="D441" t="s">
        <v>7</v>
      </c>
      <c r="E441" t="str">
        <f t="shared" si="6"/>
        <v>charge</v>
      </c>
    </row>
    <row r="442" spans="1:5">
      <c r="A442" t="s">
        <v>274</v>
      </c>
      <c r="B442" t="s">
        <v>10</v>
      </c>
      <c r="C442" t="s">
        <v>24</v>
      </c>
      <c r="D442" t="s">
        <v>25</v>
      </c>
      <c r="E442" t="str">
        <f t="shared" si="6"/>
        <v>off</v>
      </c>
    </row>
    <row r="443" spans="1:5">
      <c r="A443" t="s">
        <v>66</v>
      </c>
      <c r="B443" t="s">
        <v>10</v>
      </c>
      <c r="C443" t="s">
        <v>24</v>
      </c>
      <c r="D443" t="s">
        <v>25</v>
      </c>
      <c r="E443" t="str">
        <f t="shared" si="6"/>
        <v>off</v>
      </c>
    </row>
    <row r="444" spans="1:5">
      <c r="A444" t="s">
        <v>154</v>
      </c>
      <c r="B444" t="s">
        <v>10</v>
      </c>
      <c r="C444" t="s">
        <v>14</v>
      </c>
      <c r="D444" t="s">
        <v>7</v>
      </c>
      <c r="E444" t="str">
        <f t="shared" si="6"/>
        <v>lock</v>
      </c>
    </row>
    <row r="445" spans="1:5">
      <c r="A445" t="s">
        <v>275</v>
      </c>
      <c r="B445" t="s">
        <v>10</v>
      </c>
      <c r="C445" t="s">
        <v>24</v>
      </c>
      <c r="D445" t="s">
        <v>7</v>
      </c>
      <c r="E445" t="str">
        <f t="shared" si="6"/>
        <v>off</v>
      </c>
    </row>
    <row r="446" spans="1:5">
      <c r="A446" t="s">
        <v>276</v>
      </c>
      <c r="B446" t="s">
        <v>10</v>
      </c>
      <c r="C446" t="s">
        <v>6</v>
      </c>
      <c r="D446" t="s">
        <v>7</v>
      </c>
      <c r="E446" t="str">
        <f t="shared" si="6"/>
        <v>lcd</v>
      </c>
    </row>
    <row r="447" spans="1:5">
      <c r="A447" t="s">
        <v>120</v>
      </c>
      <c r="B447" t="s">
        <v>10</v>
      </c>
      <c r="C447" t="s">
        <v>6</v>
      </c>
      <c r="D447" t="s">
        <v>7</v>
      </c>
      <c r="E447" t="str">
        <f t="shared" si="6"/>
        <v>lcd</v>
      </c>
    </row>
    <row r="448" spans="1:5">
      <c r="A448" t="s">
        <v>122</v>
      </c>
      <c r="B448" t="s">
        <v>10</v>
      </c>
      <c r="C448" t="s">
        <v>22</v>
      </c>
      <c r="D448" t="s">
        <v>7</v>
      </c>
      <c r="E448" t="str">
        <f t="shared" si="6"/>
        <v>charge</v>
      </c>
    </row>
    <row r="449" spans="1:5">
      <c r="A449" t="s">
        <v>277</v>
      </c>
      <c r="B449" t="s">
        <v>10</v>
      </c>
      <c r="C449" t="s">
        <v>6</v>
      </c>
      <c r="D449" t="s">
        <v>7</v>
      </c>
      <c r="E449" t="str">
        <f t="shared" si="6"/>
        <v>lcd</v>
      </c>
    </row>
    <row r="450" spans="1:5">
      <c r="A450" t="s">
        <v>278</v>
      </c>
      <c r="B450" t="s">
        <v>10</v>
      </c>
      <c r="C450" t="s">
        <v>6</v>
      </c>
      <c r="D450" t="s">
        <v>7</v>
      </c>
      <c r="E450" t="str">
        <f t="shared" si="6"/>
        <v>lcd</v>
      </c>
    </row>
    <row r="451" spans="1:5">
      <c r="A451" t="s">
        <v>90</v>
      </c>
      <c r="B451" t="s">
        <v>10</v>
      </c>
      <c r="C451" t="s">
        <v>24</v>
      </c>
      <c r="D451" t="s">
        <v>7</v>
      </c>
      <c r="E451" t="str">
        <f t="shared" si="6"/>
        <v>off</v>
      </c>
    </row>
    <row r="452" spans="1:5">
      <c r="A452" t="s">
        <v>279</v>
      </c>
      <c r="B452" t="s">
        <v>10</v>
      </c>
      <c r="C452" t="s">
        <v>22</v>
      </c>
      <c r="D452" t="s">
        <v>7</v>
      </c>
      <c r="E452" t="str">
        <f t="shared" ref="E452:E515" si="7">LOWER(TRIM(C452))</f>
        <v>charge</v>
      </c>
    </row>
    <row r="453" spans="1:5">
      <c r="A453" t="s">
        <v>74</v>
      </c>
      <c r="B453" t="s">
        <v>5</v>
      </c>
      <c r="C453" t="s">
        <v>19</v>
      </c>
      <c r="D453" t="s">
        <v>7</v>
      </c>
      <c r="E453" t="str">
        <f t="shared" si="7"/>
        <v>mic</v>
      </c>
    </row>
    <row r="454" spans="1:5">
      <c r="A454" t="s">
        <v>280</v>
      </c>
      <c r="B454" t="s">
        <v>10</v>
      </c>
      <c r="C454" t="s">
        <v>6</v>
      </c>
      <c r="D454" t="s">
        <v>7</v>
      </c>
      <c r="E454" t="str">
        <f t="shared" si="7"/>
        <v>lcd</v>
      </c>
    </row>
    <row r="455" spans="1:5">
      <c r="A455" t="s">
        <v>281</v>
      </c>
      <c r="B455" t="s">
        <v>10</v>
      </c>
      <c r="C455" t="s">
        <v>24</v>
      </c>
      <c r="D455" t="s">
        <v>25</v>
      </c>
      <c r="E455" t="str">
        <f t="shared" si="7"/>
        <v>off</v>
      </c>
    </row>
    <row r="456" spans="1:5">
      <c r="A456" t="s">
        <v>28</v>
      </c>
      <c r="B456" t="s">
        <v>5</v>
      </c>
      <c r="C456" t="s">
        <v>6</v>
      </c>
      <c r="D456" t="s">
        <v>7</v>
      </c>
      <c r="E456" t="str">
        <f t="shared" si="7"/>
        <v>lcd</v>
      </c>
    </row>
    <row r="457" spans="1:5">
      <c r="A457" t="s">
        <v>282</v>
      </c>
      <c r="B457" t="s">
        <v>10</v>
      </c>
      <c r="C457" t="s">
        <v>22</v>
      </c>
      <c r="D457" t="s">
        <v>7</v>
      </c>
      <c r="E457" t="str">
        <f t="shared" si="7"/>
        <v>charge</v>
      </c>
    </row>
    <row r="458" spans="1:5">
      <c r="A458" t="s">
        <v>283</v>
      </c>
      <c r="B458" t="s">
        <v>10</v>
      </c>
      <c r="C458" t="s">
        <v>6</v>
      </c>
      <c r="D458" t="s">
        <v>7</v>
      </c>
      <c r="E458" t="str">
        <f t="shared" si="7"/>
        <v>lcd</v>
      </c>
    </row>
    <row r="459" spans="1:5">
      <c r="A459" t="s">
        <v>188</v>
      </c>
      <c r="B459" t="s">
        <v>10</v>
      </c>
      <c r="C459" t="s">
        <v>6</v>
      </c>
      <c r="D459" t="s">
        <v>7</v>
      </c>
      <c r="E459" t="str">
        <f t="shared" si="7"/>
        <v>lcd</v>
      </c>
    </row>
    <row r="460" spans="1:5">
      <c r="A460" t="s">
        <v>53</v>
      </c>
      <c r="B460" t="s">
        <v>10</v>
      </c>
      <c r="C460" t="s">
        <v>6</v>
      </c>
      <c r="D460" t="s">
        <v>7</v>
      </c>
      <c r="E460" t="str">
        <f t="shared" si="7"/>
        <v>lcd</v>
      </c>
    </row>
    <row r="461" spans="1:5">
      <c r="A461" t="s">
        <v>284</v>
      </c>
      <c r="B461" t="s">
        <v>10</v>
      </c>
      <c r="C461" t="s">
        <v>6</v>
      </c>
      <c r="D461" t="s">
        <v>7</v>
      </c>
      <c r="E461" t="str">
        <f t="shared" si="7"/>
        <v>lcd</v>
      </c>
    </row>
    <row r="462" spans="1:5">
      <c r="A462" t="s">
        <v>129</v>
      </c>
      <c r="B462" t="s">
        <v>10</v>
      </c>
      <c r="C462" t="s">
        <v>22</v>
      </c>
      <c r="D462" t="s">
        <v>7</v>
      </c>
      <c r="E462" t="str">
        <f t="shared" si="7"/>
        <v>charge</v>
      </c>
    </row>
    <row r="463" spans="1:5">
      <c r="A463" t="s">
        <v>224</v>
      </c>
      <c r="B463" t="s">
        <v>10</v>
      </c>
      <c r="C463" t="s">
        <v>6</v>
      </c>
      <c r="D463" t="s">
        <v>7</v>
      </c>
      <c r="E463" t="str">
        <f t="shared" si="7"/>
        <v>lcd</v>
      </c>
    </row>
    <row r="464" spans="1:5">
      <c r="A464" t="s">
        <v>121</v>
      </c>
      <c r="B464" t="s">
        <v>10</v>
      </c>
      <c r="C464" t="s">
        <v>6</v>
      </c>
      <c r="D464" t="s">
        <v>7</v>
      </c>
      <c r="E464" t="str">
        <f t="shared" si="7"/>
        <v>lcd</v>
      </c>
    </row>
    <row r="465" spans="1:5">
      <c r="A465" t="s">
        <v>222</v>
      </c>
      <c r="B465" t="s">
        <v>10</v>
      </c>
      <c r="C465" t="s">
        <v>6</v>
      </c>
      <c r="D465" t="s">
        <v>7</v>
      </c>
      <c r="E465" t="str">
        <f t="shared" si="7"/>
        <v>lcd</v>
      </c>
    </row>
    <row r="466" spans="1:5">
      <c r="A466" t="s">
        <v>84</v>
      </c>
      <c r="B466" t="s">
        <v>10</v>
      </c>
      <c r="C466" t="s">
        <v>33</v>
      </c>
      <c r="D466" t="s">
        <v>25</v>
      </c>
      <c r="E466" t="str">
        <f t="shared" si="7"/>
        <v>flash</v>
      </c>
    </row>
    <row r="467" spans="1:5">
      <c r="A467" t="s">
        <v>285</v>
      </c>
      <c r="B467" t="s">
        <v>10</v>
      </c>
      <c r="C467" t="s">
        <v>16</v>
      </c>
      <c r="D467" t="s">
        <v>7</v>
      </c>
      <c r="E467" t="str">
        <f t="shared" si="7"/>
        <v>frp</v>
      </c>
    </row>
    <row r="468" spans="1:5">
      <c r="A468" t="s">
        <v>120</v>
      </c>
      <c r="B468" t="s">
        <v>10</v>
      </c>
      <c r="C468" t="s">
        <v>6</v>
      </c>
      <c r="D468" t="s">
        <v>7</v>
      </c>
      <c r="E468" t="str">
        <f t="shared" si="7"/>
        <v>lcd</v>
      </c>
    </row>
    <row r="469" spans="1:5">
      <c r="A469" t="s">
        <v>286</v>
      </c>
      <c r="B469" t="s">
        <v>10</v>
      </c>
      <c r="C469" t="s">
        <v>33</v>
      </c>
      <c r="D469" t="s">
        <v>25</v>
      </c>
      <c r="E469" t="str">
        <f t="shared" si="7"/>
        <v>flash</v>
      </c>
    </row>
    <row r="470" spans="1:5">
      <c r="A470" t="s">
        <v>286</v>
      </c>
      <c r="B470" t="s">
        <v>10</v>
      </c>
      <c r="C470" t="s">
        <v>6</v>
      </c>
      <c r="D470" t="s">
        <v>7</v>
      </c>
      <c r="E470" t="str">
        <f t="shared" si="7"/>
        <v>lcd</v>
      </c>
    </row>
    <row r="471" spans="1:5">
      <c r="A471" t="s">
        <v>287</v>
      </c>
      <c r="B471" t="s">
        <v>10</v>
      </c>
      <c r="C471" t="s">
        <v>22</v>
      </c>
      <c r="D471" t="s">
        <v>7</v>
      </c>
      <c r="E471" t="str">
        <f t="shared" si="7"/>
        <v>charge</v>
      </c>
    </row>
    <row r="472" spans="1:5">
      <c r="A472" t="s">
        <v>54</v>
      </c>
      <c r="B472" t="s">
        <v>12</v>
      </c>
      <c r="C472" t="s">
        <v>40</v>
      </c>
      <c r="D472" t="s">
        <v>7</v>
      </c>
      <c r="E472" t="str">
        <f t="shared" si="7"/>
        <v>touch</v>
      </c>
    </row>
    <row r="473" spans="1:5">
      <c r="A473" t="s">
        <v>74</v>
      </c>
      <c r="B473" t="s">
        <v>5</v>
      </c>
      <c r="C473" t="s">
        <v>22</v>
      </c>
      <c r="D473" t="s">
        <v>7</v>
      </c>
      <c r="E473" t="str">
        <f t="shared" si="7"/>
        <v>charge</v>
      </c>
    </row>
    <row r="474" spans="1:5">
      <c r="A474" t="s">
        <v>288</v>
      </c>
      <c r="B474" t="s">
        <v>10</v>
      </c>
      <c r="C474" t="s">
        <v>22</v>
      </c>
      <c r="D474" t="s">
        <v>7</v>
      </c>
      <c r="E474" t="str">
        <f t="shared" si="7"/>
        <v>charge</v>
      </c>
    </row>
    <row r="475" spans="1:5">
      <c r="A475" t="s">
        <v>289</v>
      </c>
      <c r="B475" t="s">
        <v>5</v>
      </c>
      <c r="C475" t="s">
        <v>6</v>
      </c>
      <c r="D475" t="s">
        <v>7</v>
      </c>
      <c r="E475" t="str">
        <f t="shared" si="7"/>
        <v>lcd</v>
      </c>
    </row>
    <row r="476" spans="1:5">
      <c r="A476" t="s">
        <v>138</v>
      </c>
      <c r="B476" t="s">
        <v>10</v>
      </c>
      <c r="C476" t="s">
        <v>6</v>
      </c>
      <c r="D476" t="s">
        <v>7</v>
      </c>
      <c r="E476" t="str">
        <f t="shared" si="7"/>
        <v>lcd</v>
      </c>
    </row>
    <row r="477" spans="1:5">
      <c r="A477" t="s">
        <v>290</v>
      </c>
      <c r="B477" t="s">
        <v>10</v>
      </c>
      <c r="C477" t="s">
        <v>6</v>
      </c>
      <c r="D477" t="s">
        <v>7</v>
      </c>
      <c r="E477" t="str">
        <f t="shared" si="7"/>
        <v>lcd</v>
      </c>
    </row>
    <row r="478" spans="1:5">
      <c r="A478" t="s">
        <v>138</v>
      </c>
      <c r="B478" t="s">
        <v>10</v>
      </c>
      <c r="C478" t="s">
        <v>22</v>
      </c>
      <c r="D478" t="s">
        <v>7</v>
      </c>
      <c r="E478" t="str">
        <f t="shared" si="7"/>
        <v>charge</v>
      </c>
    </row>
    <row r="479" spans="1:5">
      <c r="A479" t="s">
        <v>239</v>
      </c>
      <c r="B479" t="s">
        <v>10</v>
      </c>
      <c r="C479" t="s">
        <v>14</v>
      </c>
      <c r="D479" t="s">
        <v>7</v>
      </c>
      <c r="E479" t="str">
        <f t="shared" si="7"/>
        <v>lock</v>
      </c>
    </row>
    <row r="480" spans="1:5">
      <c r="A480" t="s">
        <v>141</v>
      </c>
      <c r="B480" t="s">
        <v>10</v>
      </c>
      <c r="C480" t="s">
        <v>19</v>
      </c>
      <c r="D480" t="s">
        <v>7</v>
      </c>
      <c r="E480" t="str">
        <f t="shared" si="7"/>
        <v>mic</v>
      </c>
    </row>
    <row r="481" spans="1:5">
      <c r="A481" t="s">
        <v>127</v>
      </c>
      <c r="B481" t="s">
        <v>10</v>
      </c>
      <c r="C481" t="s">
        <v>6</v>
      </c>
      <c r="D481" t="s">
        <v>7</v>
      </c>
      <c r="E481" t="str">
        <f t="shared" si="7"/>
        <v>lcd</v>
      </c>
    </row>
    <row r="482" spans="1:5">
      <c r="A482" t="s">
        <v>164</v>
      </c>
      <c r="B482" t="s">
        <v>10</v>
      </c>
      <c r="C482" t="s">
        <v>6</v>
      </c>
      <c r="D482" t="s">
        <v>7</v>
      </c>
      <c r="E482" t="str">
        <f t="shared" si="7"/>
        <v>lcd</v>
      </c>
    </row>
    <row r="483" spans="1:5">
      <c r="A483" t="s">
        <v>149</v>
      </c>
      <c r="B483" t="s">
        <v>10</v>
      </c>
      <c r="C483" t="s">
        <v>6</v>
      </c>
      <c r="D483" t="s">
        <v>7</v>
      </c>
      <c r="E483" t="str">
        <f t="shared" si="7"/>
        <v>lcd</v>
      </c>
    </row>
    <row r="484" spans="1:5">
      <c r="A484" t="s">
        <v>249</v>
      </c>
      <c r="B484" t="s">
        <v>10</v>
      </c>
      <c r="C484" t="s">
        <v>6</v>
      </c>
      <c r="D484" t="s">
        <v>7</v>
      </c>
      <c r="E484" t="str">
        <f t="shared" si="7"/>
        <v>lcd</v>
      </c>
    </row>
    <row r="485" spans="1:5">
      <c r="A485" t="s">
        <v>134</v>
      </c>
      <c r="B485" t="s">
        <v>10</v>
      </c>
      <c r="C485" t="s">
        <v>19</v>
      </c>
      <c r="D485" t="s">
        <v>7</v>
      </c>
      <c r="E485" t="str">
        <f t="shared" si="7"/>
        <v>mic</v>
      </c>
    </row>
    <row r="486" spans="1:5">
      <c r="A486" t="s">
        <v>68</v>
      </c>
      <c r="B486" t="s">
        <v>10</v>
      </c>
      <c r="C486" t="s">
        <v>6</v>
      </c>
      <c r="D486" t="s">
        <v>7</v>
      </c>
      <c r="E486" t="str">
        <f t="shared" si="7"/>
        <v>lcd</v>
      </c>
    </row>
    <row r="487" spans="1:5">
      <c r="A487" t="s">
        <v>54</v>
      </c>
      <c r="B487" t="s">
        <v>10</v>
      </c>
      <c r="C487" t="s">
        <v>6</v>
      </c>
      <c r="D487" t="s">
        <v>7</v>
      </c>
      <c r="E487" t="str">
        <f t="shared" si="7"/>
        <v>lcd</v>
      </c>
    </row>
    <row r="488" spans="1:5">
      <c r="A488" t="s">
        <v>291</v>
      </c>
      <c r="B488" t="s">
        <v>10</v>
      </c>
      <c r="C488" t="s">
        <v>6</v>
      </c>
      <c r="D488" t="s">
        <v>7</v>
      </c>
      <c r="E488" t="str">
        <f t="shared" si="7"/>
        <v>lcd</v>
      </c>
    </row>
    <row r="489" spans="1:5">
      <c r="A489" t="s">
        <v>286</v>
      </c>
      <c r="B489" t="s">
        <v>10</v>
      </c>
      <c r="C489" t="s">
        <v>16</v>
      </c>
      <c r="D489" t="s">
        <v>7</v>
      </c>
      <c r="E489" t="str">
        <f t="shared" si="7"/>
        <v>frp</v>
      </c>
    </row>
    <row r="490" spans="1:5">
      <c r="A490" t="s">
        <v>272</v>
      </c>
      <c r="B490" t="s">
        <v>10</v>
      </c>
      <c r="C490" t="s">
        <v>22</v>
      </c>
      <c r="D490" t="s">
        <v>7</v>
      </c>
      <c r="E490" t="str">
        <f t="shared" si="7"/>
        <v>charge</v>
      </c>
    </row>
    <row r="491" spans="1:5">
      <c r="A491" t="s">
        <v>123</v>
      </c>
      <c r="B491" t="s">
        <v>10</v>
      </c>
      <c r="C491" t="s">
        <v>6</v>
      </c>
      <c r="D491" t="s">
        <v>7</v>
      </c>
      <c r="E491" t="str">
        <f t="shared" si="7"/>
        <v>lcd</v>
      </c>
    </row>
    <row r="492" spans="1:5">
      <c r="A492" t="s">
        <v>74</v>
      </c>
      <c r="B492" t="s">
        <v>5</v>
      </c>
      <c r="C492" t="s">
        <v>19</v>
      </c>
      <c r="D492" t="s">
        <v>7</v>
      </c>
      <c r="E492" t="str">
        <f t="shared" si="7"/>
        <v>mic</v>
      </c>
    </row>
    <row r="493" spans="1:5">
      <c r="A493" t="s">
        <v>292</v>
      </c>
      <c r="B493" t="s">
        <v>10</v>
      </c>
      <c r="C493" t="s">
        <v>40</v>
      </c>
      <c r="D493" t="s">
        <v>7</v>
      </c>
      <c r="E493" t="str">
        <f t="shared" si="7"/>
        <v>touch</v>
      </c>
    </row>
    <row r="494" spans="1:5">
      <c r="A494" t="s">
        <v>293</v>
      </c>
      <c r="B494" t="s">
        <v>10</v>
      </c>
      <c r="C494" t="s">
        <v>30</v>
      </c>
      <c r="D494" t="s">
        <v>7</v>
      </c>
      <c r="E494" t="str">
        <f t="shared" si="7"/>
        <v>battery</v>
      </c>
    </row>
    <row r="495" spans="1:5">
      <c r="A495" t="s">
        <v>294</v>
      </c>
      <c r="B495" t="s">
        <v>10</v>
      </c>
      <c r="C495" t="s">
        <v>6</v>
      </c>
      <c r="D495" t="s">
        <v>7</v>
      </c>
      <c r="E495" t="str">
        <f t="shared" si="7"/>
        <v>lcd</v>
      </c>
    </row>
    <row r="496" spans="1:5">
      <c r="A496" t="s">
        <v>84</v>
      </c>
      <c r="B496" t="s">
        <v>10</v>
      </c>
      <c r="C496" t="s">
        <v>6</v>
      </c>
      <c r="D496" t="s">
        <v>7</v>
      </c>
      <c r="E496" t="str">
        <f t="shared" si="7"/>
        <v>lcd</v>
      </c>
    </row>
    <row r="497" spans="1:5">
      <c r="A497" t="s">
        <v>295</v>
      </c>
      <c r="B497" t="s">
        <v>10</v>
      </c>
      <c r="C497" t="s">
        <v>14</v>
      </c>
      <c r="D497" t="s">
        <v>7</v>
      </c>
      <c r="E497" t="str">
        <f t="shared" si="7"/>
        <v>lock</v>
      </c>
    </row>
    <row r="498" spans="1:5">
      <c r="A498" t="s">
        <v>17</v>
      </c>
      <c r="B498" t="s">
        <v>10</v>
      </c>
      <c r="C498" t="s">
        <v>6</v>
      </c>
      <c r="D498" t="s">
        <v>7</v>
      </c>
      <c r="E498" t="str">
        <f t="shared" si="7"/>
        <v>lcd</v>
      </c>
    </row>
    <row r="499" spans="1:5">
      <c r="A499" t="s">
        <v>122</v>
      </c>
      <c r="B499" t="s">
        <v>10</v>
      </c>
      <c r="C499" t="s">
        <v>22</v>
      </c>
      <c r="D499" t="s">
        <v>7</v>
      </c>
      <c r="E499" t="str">
        <f t="shared" si="7"/>
        <v>charge</v>
      </c>
    </row>
    <row r="500" spans="1:5">
      <c r="A500" t="s">
        <v>54</v>
      </c>
      <c r="B500" t="s">
        <v>12</v>
      </c>
      <c r="C500" t="s">
        <v>40</v>
      </c>
      <c r="D500" t="s">
        <v>7</v>
      </c>
      <c r="E500" t="str">
        <f t="shared" si="7"/>
        <v>touch</v>
      </c>
    </row>
    <row r="501" spans="1:5">
      <c r="A501" t="s">
        <v>122</v>
      </c>
      <c r="B501" t="s">
        <v>10</v>
      </c>
      <c r="C501" t="s">
        <v>6</v>
      </c>
      <c r="D501" t="s">
        <v>7</v>
      </c>
      <c r="E501" t="str">
        <f t="shared" si="7"/>
        <v>lcd</v>
      </c>
    </row>
    <row r="502" spans="1:5">
      <c r="A502" t="s">
        <v>296</v>
      </c>
      <c r="B502" t="s">
        <v>10</v>
      </c>
      <c r="C502" t="s">
        <v>14</v>
      </c>
      <c r="D502" t="s">
        <v>25</v>
      </c>
      <c r="E502" t="str">
        <f t="shared" si="7"/>
        <v>lock</v>
      </c>
    </row>
    <row r="503" spans="1:5">
      <c r="A503" t="s">
        <v>88</v>
      </c>
      <c r="B503" t="s">
        <v>10</v>
      </c>
      <c r="C503" t="s">
        <v>14</v>
      </c>
      <c r="D503" t="s">
        <v>7</v>
      </c>
      <c r="E503" t="str">
        <f t="shared" si="7"/>
        <v>lock</v>
      </c>
    </row>
    <row r="504" spans="1:5">
      <c r="A504" t="s">
        <v>168</v>
      </c>
      <c r="B504" t="s">
        <v>10</v>
      </c>
      <c r="C504" t="s">
        <v>24</v>
      </c>
      <c r="D504" t="s">
        <v>25</v>
      </c>
      <c r="E504" t="str">
        <f t="shared" si="7"/>
        <v>off</v>
      </c>
    </row>
    <row r="505" spans="1:5">
      <c r="A505" t="s">
        <v>122</v>
      </c>
      <c r="B505" t="s">
        <v>10</v>
      </c>
      <c r="C505" t="s">
        <v>6</v>
      </c>
      <c r="D505" t="s">
        <v>7</v>
      </c>
      <c r="E505" t="str">
        <f t="shared" si="7"/>
        <v>lcd</v>
      </c>
    </row>
    <row r="506" spans="1:5">
      <c r="A506" t="s">
        <v>84</v>
      </c>
      <c r="B506" t="s">
        <v>10</v>
      </c>
      <c r="C506" t="s">
        <v>6</v>
      </c>
      <c r="D506" t="s">
        <v>7</v>
      </c>
      <c r="E506" t="str">
        <f t="shared" si="7"/>
        <v>lcd</v>
      </c>
    </row>
    <row r="507" spans="1:5">
      <c r="A507" t="s">
        <v>297</v>
      </c>
      <c r="B507" t="s">
        <v>12</v>
      </c>
      <c r="C507" t="s">
        <v>40</v>
      </c>
      <c r="D507" t="s">
        <v>7</v>
      </c>
      <c r="E507" t="str">
        <f t="shared" si="7"/>
        <v>touch</v>
      </c>
    </row>
    <row r="508" spans="1:5">
      <c r="A508" t="s">
        <v>293</v>
      </c>
      <c r="B508" t="s">
        <v>10</v>
      </c>
      <c r="C508" t="s">
        <v>6</v>
      </c>
      <c r="D508" t="s">
        <v>7</v>
      </c>
      <c r="E508" t="str">
        <f t="shared" si="7"/>
        <v>lcd</v>
      </c>
    </row>
    <row r="509" spans="1:5">
      <c r="A509" t="s">
        <v>23</v>
      </c>
      <c r="B509" t="s">
        <v>5</v>
      </c>
      <c r="C509" t="s">
        <v>6</v>
      </c>
      <c r="D509" t="s">
        <v>7</v>
      </c>
      <c r="E509" t="str">
        <f t="shared" si="7"/>
        <v>lcd</v>
      </c>
    </row>
    <row r="510" spans="1:5">
      <c r="A510" t="s">
        <v>236</v>
      </c>
      <c r="B510" t="s">
        <v>10</v>
      </c>
      <c r="C510" t="s">
        <v>6</v>
      </c>
      <c r="D510" t="s">
        <v>7</v>
      </c>
      <c r="E510" t="str">
        <f t="shared" si="7"/>
        <v>lcd</v>
      </c>
    </row>
    <row r="511" spans="1:5">
      <c r="A511" t="s">
        <v>298</v>
      </c>
      <c r="B511" t="s">
        <v>10</v>
      </c>
      <c r="C511" t="s">
        <v>6</v>
      </c>
      <c r="D511" t="s">
        <v>7</v>
      </c>
      <c r="E511" t="str">
        <f t="shared" si="7"/>
        <v>lcd</v>
      </c>
    </row>
    <row r="512" spans="1:5">
      <c r="A512" t="s">
        <v>174</v>
      </c>
      <c r="B512" t="s">
        <v>10</v>
      </c>
      <c r="C512" t="s">
        <v>6</v>
      </c>
      <c r="D512" t="s">
        <v>7</v>
      </c>
      <c r="E512" t="str">
        <f t="shared" si="7"/>
        <v>lcd</v>
      </c>
    </row>
    <row r="513" spans="1:5">
      <c r="A513" t="s">
        <v>78</v>
      </c>
      <c r="B513" t="s">
        <v>10</v>
      </c>
      <c r="C513" t="s">
        <v>6</v>
      </c>
      <c r="D513" t="s">
        <v>7</v>
      </c>
      <c r="E513" t="str">
        <f t="shared" si="7"/>
        <v>lcd</v>
      </c>
    </row>
    <row r="514" spans="1:5">
      <c r="A514" t="s">
        <v>299</v>
      </c>
      <c r="B514" t="s">
        <v>10</v>
      </c>
      <c r="C514" t="s">
        <v>16</v>
      </c>
      <c r="D514" t="s">
        <v>7</v>
      </c>
      <c r="E514" t="str">
        <f t="shared" si="7"/>
        <v>frp</v>
      </c>
    </row>
    <row r="515" spans="1:5">
      <c r="A515" t="s">
        <v>300</v>
      </c>
      <c r="B515" t="s">
        <v>10</v>
      </c>
      <c r="C515" t="s">
        <v>14</v>
      </c>
      <c r="D515" t="s">
        <v>7</v>
      </c>
      <c r="E515" t="str">
        <f t="shared" si="7"/>
        <v>lock</v>
      </c>
    </row>
    <row r="516" spans="1:5">
      <c r="A516" t="s">
        <v>129</v>
      </c>
      <c r="B516" t="s">
        <v>10</v>
      </c>
      <c r="C516" t="s">
        <v>22</v>
      </c>
      <c r="D516" t="s">
        <v>7</v>
      </c>
      <c r="E516" t="str">
        <f t="shared" ref="E516:E530" si="8">LOWER(TRIM(C516))</f>
        <v>charge</v>
      </c>
    </row>
    <row r="517" spans="1:5">
      <c r="A517" t="s">
        <v>122</v>
      </c>
      <c r="B517" t="s">
        <v>10</v>
      </c>
      <c r="C517" t="s">
        <v>6</v>
      </c>
      <c r="D517" t="s">
        <v>7</v>
      </c>
      <c r="E517" t="str">
        <f t="shared" si="8"/>
        <v>lcd</v>
      </c>
    </row>
    <row r="518" spans="1:5">
      <c r="A518" t="s">
        <v>86</v>
      </c>
      <c r="B518" t="s">
        <v>10</v>
      </c>
      <c r="C518" t="s">
        <v>30</v>
      </c>
      <c r="D518" t="s">
        <v>7</v>
      </c>
      <c r="E518" t="str">
        <f t="shared" si="8"/>
        <v>battery</v>
      </c>
    </row>
    <row r="519" spans="1:5">
      <c r="A519" t="s">
        <v>74</v>
      </c>
      <c r="B519" t="s">
        <v>10</v>
      </c>
      <c r="C519" t="s">
        <v>6</v>
      </c>
      <c r="D519" t="s">
        <v>7</v>
      </c>
      <c r="E519" t="str">
        <f t="shared" si="8"/>
        <v>lcd</v>
      </c>
    </row>
    <row r="520" spans="1:5">
      <c r="A520" t="s">
        <v>23</v>
      </c>
      <c r="B520" t="s">
        <v>5</v>
      </c>
      <c r="C520" t="s">
        <v>6</v>
      </c>
      <c r="D520" t="s">
        <v>7</v>
      </c>
      <c r="E520" t="str">
        <f t="shared" si="8"/>
        <v>lcd</v>
      </c>
    </row>
    <row r="521" spans="1:5">
      <c r="A521" t="s">
        <v>301</v>
      </c>
      <c r="B521" t="s">
        <v>10</v>
      </c>
      <c r="C521" t="s">
        <v>6</v>
      </c>
      <c r="D521" t="s">
        <v>7</v>
      </c>
      <c r="E521" t="str">
        <f t="shared" si="8"/>
        <v>lcd</v>
      </c>
    </row>
    <row r="522" spans="1:5">
      <c r="A522" t="s">
        <v>74</v>
      </c>
      <c r="B522" t="s">
        <v>5</v>
      </c>
      <c r="C522" t="s">
        <v>19</v>
      </c>
      <c r="D522" t="s">
        <v>7</v>
      </c>
      <c r="E522" t="str">
        <f t="shared" si="8"/>
        <v>mic</v>
      </c>
    </row>
    <row r="523" spans="1:5">
      <c r="A523" t="s">
        <v>106</v>
      </c>
      <c r="B523" t="s">
        <v>10</v>
      </c>
      <c r="C523" t="s">
        <v>24</v>
      </c>
      <c r="D523" t="s">
        <v>25</v>
      </c>
      <c r="E523" t="str">
        <f t="shared" si="8"/>
        <v>off</v>
      </c>
    </row>
    <row r="524" spans="1:5">
      <c r="A524" t="s">
        <v>73</v>
      </c>
      <c r="B524" t="s">
        <v>10</v>
      </c>
      <c r="C524" t="s">
        <v>16</v>
      </c>
      <c r="D524" t="s">
        <v>7</v>
      </c>
      <c r="E524" t="str">
        <f t="shared" si="8"/>
        <v>frp</v>
      </c>
    </row>
    <row r="525" spans="1:5">
      <c r="A525" t="s">
        <v>302</v>
      </c>
      <c r="B525" t="s">
        <v>10</v>
      </c>
      <c r="C525" t="s">
        <v>6</v>
      </c>
      <c r="D525" t="s">
        <v>7</v>
      </c>
      <c r="E525" t="str">
        <f t="shared" si="8"/>
        <v>lcd</v>
      </c>
    </row>
    <row r="526" spans="1:5">
      <c r="A526" t="s">
        <v>272</v>
      </c>
      <c r="B526" t="s">
        <v>10</v>
      </c>
      <c r="C526" t="s">
        <v>22</v>
      </c>
      <c r="D526" t="s">
        <v>7</v>
      </c>
      <c r="E526" t="str">
        <f t="shared" si="8"/>
        <v>charge</v>
      </c>
    </row>
    <row r="527" spans="1:5">
      <c r="A527" t="s">
        <v>145</v>
      </c>
      <c r="B527" t="s">
        <v>10</v>
      </c>
      <c r="C527" t="s">
        <v>40</v>
      </c>
      <c r="D527" t="s">
        <v>7</v>
      </c>
      <c r="E527" t="str">
        <f t="shared" si="8"/>
        <v>touch</v>
      </c>
    </row>
    <row r="528" spans="1:5">
      <c r="A528" t="s">
        <v>303</v>
      </c>
      <c r="B528" t="s">
        <v>10</v>
      </c>
      <c r="C528" t="s">
        <v>22</v>
      </c>
      <c r="D528" t="s">
        <v>25</v>
      </c>
      <c r="E528" t="str">
        <f t="shared" si="8"/>
        <v>charge</v>
      </c>
    </row>
    <row r="529" spans="1:5">
      <c r="A529" t="s">
        <v>164</v>
      </c>
      <c r="B529" t="s">
        <v>10</v>
      </c>
      <c r="C529" t="s">
        <v>6</v>
      </c>
      <c r="D529" t="s">
        <v>7</v>
      </c>
      <c r="E529" t="str">
        <f t="shared" si="8"/>
        <v>lcd</v>
      </c>
    </row>
    <row r="530" spans="1:5">
      <c r="A530" t="s">
        <v>188</v>
      </c>
      <c r="B530" t="s">
        <v>10</v>
      </c>
      <c r="C530" t="s">
        <v>6</v>
      </c>
      <c r="D530" t="s">
        <v>7</v>
      </c>
      <c r="E530" t="str">
        <f t="shared" si="8"/>
        <v>lcd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1462-552E-4F26-AE18-3E7878E657F9}">
  <dimension ref="A1:B15"/>
  <sheetViews>
    <sheetView workbookViewId="0">
      <selection activeCell="S9" sqref="S9"/>
    </sheetView>
  </sheetViews>
  <sheetFormatPr defaultRowHeight="14.4"/>
  <cols>
    <col min="1" max="1" width="12.5546875" bestFit="1" customWidth="1"/>
    <col min="2" max="2" width="23.44140625" bestFit="1" customWidth="1"/>
  </cols>
  <sheetData>
    <row r="1" spans="1:2" ht="23.4">
      <c r="A1" s="1" t="s">
        <v>312</v>
      </c>
    </row>
    <row r="2" spans="1:2">
      <c r="A2" s="3" t="s">
        <v>310</v>
      </c>
      <c r="B2" t="s">
        <v>318</v>
      </c>
    </row>
    <row r="3" spans="1:2">
      <c r="A3" s="4" t="s">
        <v>6</v>
      </c>
      <c r="B3">
        <v>213</v>
      </c>
    </row>
    <row r="4" spans="1:2">
      <c r="A4" s="4" t="s">
        <v>22</v>
      </c>
      <c r="B4">
        <v>88</v>
      </c>
    </row>
    <row r="5" spans="1:2">
      <c r="A5" s="4" t="s">
        <v>24</v>
      </c>
      <c r="B5">
        <v>51</v>
      </c>
    </row>
    <row r="6" spans="1:2">
      <c r="A6" s="4" t="s">
        <v>40</v>
      </c>
      <c r="B6">
        <v>37</v>
      </c>
    </row>
    <row r="7" spans="1:2">
      <c r="A7" s="4" t="s">
        <v>16</v>
      </c>
      <c r="B7">
        <v>32</v>
      </c>
    </row>
    <row r="8" spans="1:2">
      <c r="A8" s="4" t="s">
        <v>14</v>
      </c>
      <c r="B8">
        <v>28</v>
      </c>
    </row>
    <row r="9" spans="1:2">
      <c r="A9" s="4" t="s">
        <v>33</v>
      </c>
      <c r="B9">
        <v>28</v>
      </c>
    </row>
    <row r="10" spans="1:2">
      <c r="A10" s="4" t="s">
        <v>19</v>
      </c>
      <c r="B10">
        <v>26</v>
      </c>
    </row>
    <row r="11" spans="1:2">
      <c r="A11" s="4" t="s">
        <v>30</v>
      </c>
      <c r="B11">
        <v>16</v>
      </c>
    </row>
    <row r="12" spans="1:2">
      <c r="A12" s="4" t="s">
        <v>65</v>
      </c>
      <c r="B12">
        <v>5</v>
      </c>
    </row>
    <row r="13" spans="1:2">
      <c r="A13" s="4" t="s">
        <v>118</v>
      </c>
      <c r="B13">
        <v>3</v>
      </c>
    </row>
    <row r="14" spans="1:2">
      <c r="A14" s="4" t="s">
        <v>105</v>
      </c>
      <c r="B14">
        <v>1</v>
      </c>
    </row>
    <row r="15" spans="1:2">
      <c r="A15" s="4" t="s">
        <v>311</v>
      </c>
      <c r="B15">
        <v>528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6184-D44D-486A-8BBE-7BDE100D172B}">
  <dimension ref="A1:M13"/>
  <sheetViews>
    <sheetView workbookViewId="0">
      <selection activeCell="E3" sqref="E3"/>
    </sheetView>
  </sheetViews>
  <sheetFormatPr defaultRowHeight="14.4"/>
  <cols>
    <col min="1" max="1" width="41.21875" bestFit="1" customWidth="1"/>
    <col min="2" max="2" width="15.5546875" bestFit="1" customWidth="1"/>
    <col min="3" max="3" width="3.6640625" bestFit="1" customWidth="1"/>
    <col min="4" max="4" width="10.77734375" bestFit="1" customWidth="1"/>
    <col min="5" max="6" width="14.5546875" bestFit="1" customWidth="1"/>
    <col min="7" max="7" width="12.6640625" bestFit="1" customWidth="1"/>
    <col min="9" max="9" width="12.6640625" bestFit="1" customWidth="1"/>
    <col min="10" max="10" width="14.5546875" bestFit="1" customWidth="1"/>
  </cols>
  <sheetData>
    <row r="1" spans="1:13" ht="23.4">
      <c r="A1" s="1" t="s">
        <v>316</v>
      </c>
    </row>
    <row r="2" spans="1:13">
      <c r="A2" s="3" t="s">
        <v>314</v>
      </c>
      <c r="B2" s="3" t="s">
        <v>313</v>
      </c>
      <c r="G2" s="4" t="s">
        <v>5</v>
      </c>
      <c r="H2" s="4" t="s">
        <v>12</v>
      </c>
      <c r="I2" s="4" t="s">
        <v>10</v>
      </c>
      <c r="J2" s="5"/>
    </row>
    <row r="3" spans="1:13">
      <c r="A3" s="3" t="s">
        <v>310</v>
      </c>
      <c r="B3" t="s">
        <v>7</v>
      </c>
      <c r="C3" t="s">
        <v>25</v>
      </c>
      <c r="D3" t="s">
        <v>311</v>
      </c>
      <c r="G3" s="4">
        <v>81</v>
      </c>
      <c r="H3">
        <v>35</v>
      </c>
      <c r="I3">
        <v>341</v>
      </c>
      <c r="J3" s="6"/>
      <c r="M3" s="4"/>
    </row>
    <row r="4" spans="1:13">
      <c r="A4" s="4" t="s">
        <v>5</v>
      </c>
      <c r="B4">
        <v>81</v>
      </c>
      <c r="C4">
        <v>7</v>
      </c>
      <c r="D4">
        <v>88</v>
      </c>
      <c r="G4" s="4">
        <v>7</v>
      </c>
      <c r="H4">
        <v>3</v>
      </c>
      <c r="I4">
        <v>61</v>
      </c>
      <c r="J4" s="6"/>
      <c r="M4" s="4"/>
    </row>
    <row r="5" spans="1:13">
      <c r="A5" s="4" t="s">
        <v>12</v>
      </c>
      <c r="B5">
        <v>35</v>
      </c>
      <c r="C5">
        <v>3</v>
      </c>
      <c r="D5">
        <v>38</v>
      </c>
      <c r="F5" s="5" t="s">
        <v>315</v>
      </c>
      <c r="G5" s="7">
        <f>G3 / (G4+ G3)</f>
        <v>0.92045454545454541</v>
      </c>
      <c r="H5" s="7">
        <f t="shared" ref="H5:I5" si="0">H3 / (H4+ H3)</f>
        <v>0.92105263157894735</v>
      </c>
      <c r="I5" s="7">
        <f t="shared" si="0"/>
        <v>0.84825870646766166</v>
      </c>
      <c r="J5" s="6"/>
      <c r="M5" s="4"/>
    </row>
    <row r="6" spans="1:13">
      <c r="A6" s="4" t="s">
        <v>10</v>
      </c>
      <c r="B6">
        <v>341</v>
      </c>
      <c r="C6">
        <v>61</v>
      </c>
      <c r="D6">
        <v>402</v>
      </c>
    </row>
    <row r="7" spans="1:13">
      <c r="A7" s="4" t="s">
        <v>311</v>
      </c>
      <c r="B7">
        <v>457</v>
      </c>
      <c r="C7">
        <v>71</v>
      </c>
      <c r="D7">
        <v>528</v>
      </c>
    </row>
    <row r="11" spans="1:13">
      <c r="A11" s="4"/>
    </row>
    <row r="12" spans="1:13">
      <c r="A12" s="4"/>
    </row>
    <row r="13" spans="1:13">
      <c r="A13" s="4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DA75-BC8C-4C8D-AA28-6FEF345E83A1}">
  <dimension ref="A1:D7"/>
  <sheetViews>
    <sheetView workbookViewId="0">
      <selection activeCell="I1" sqref="I1"/>
    </sheetView>
  </sheetViews>
  <sheetFormatPr defaultRowHeight="14.4"/>
  <cols>
    <col min="1" max="1" width="51.33203125" bestFit="1" customWidth="1"/>
    <col min="2" max="2" width="15.5546875" bestFit="1" customWidth="1"/>
    <col min="3" max="3" width="3.6640625" bestFit="1" customWidth="1"/>
    <col min="4" max="4" width="10.77734375" bestFit="1" customWidth="1"/>
  </cols>
  <sheetData>
    <row r="1" spans="1:4" ht="25.8">
      <c r="A1" s="8" t="s">
        <v>319</v>
      </c>
    </row>
    <row r="2" spans="1:4">
      <c r="A2" s="3" t="s">
        <v>314</v>
      </c>
      <c r="B2" s="3" t="s">
        <v>313</v>
      </c>
    </row>
    <row r="3" spans="1:4">
      <c r="A3" s="3" t="s">
        <v>310</v>
      </c>
      <c r="B3" t="s">
        <v>7</v>
      </c>
      <c r="C3" t="s">
        <v>25</v>
      </c>
      <c r="D3" t="s">
        <v>311</v>
      </c>
    </row>
    <row r="4" spans="1:4">
      <c r="A4" s="4" t="s">
        <v>5</v>
      </c>
      <c r="B4">
        <v>81</v>
      </c>
      <c r="C4">
        <v>7</v>
      </c>
      <c r="D4">
        <v>88</v>
      </c>
    </row>
    <row r="5" spans="1:4">
      <c r="A5" s="4" t="s">
        <v>12</v>
      </c>
      <c r="B5">
        <v>35</v>
      </c>
      <c r="C5">
        <v>3</v>
      </c>
      <c r="D5">
        <v>38</v>
      </c>
    </row>
    <row r="6" spans="1:4">
      <c r="A6" s="4" t="s">
        <v>10</v>
      </c>
      <c r="B6">
        <v>341</v>
      </c>
      <c r="C6">
        <v>61</v>
      </c>
      <c r="D6">
        <v>402</v>
      </c>
    </row>
    <row r="7" spans="1:4">
      <c r="A7" s="4" t="s">
        <v>311</v>
      </c>
      <c r="B7">
        <v>457</v>
      </c>
      <c r="C7">
        <v>71</v>
      </c>
      <c r="D7">
        <v>528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831A-0429-4FC1-83DC-8BE086E48CB1}">
  <dimension ref="A1:L530"/>
  <sheetViews>
    <sheetView workbookViewId="0">
      <selection activeCell="H15" sqref="H15"/>
    </sheetView>
  </sheetViews>
  <sheetFormatPr defaultRowHeight="14.4"/>
  <cols>
    <col min="1" max="1" width="19.44140625" bestFit="1" customWidth="1"/>
    <col min="2" max="2" width="12.6640625" bestFit="1" customWidth="1"/>
    <col min="3" max="3" width="52" bestFit="1" customWidth="1"/>
    <col min="4" max="4" width="11.77734375" bestFit="1" customWidth="1"/>
    <col min="5" max="5" width="11.88671875" bestFit="1" customWidth="1"/>
    <col min="9" max="9" width="12.6640625" bestFit="1" customWidth="1"/>
    <col min="10" max="10" width="12" bestFit="1" customWidth="1"/>
  </cols>
  <sheetData>
    <row r="1" spans="1:12" ht="23.4">
      <c r="C1" s="1" t="s">
        <v>304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306</v>
      </c>
      <c r="G2" t="s">
        <v>5</v>
      </c>
      <c r="I2" t="s">
        <v>10</v>
      </c>
      <c r="K2" t="s">
        <v>12</v>
      </c>
    </row>
    <row r="3" spans="1:12">
      <c r="A3" t="s">
        <v>4</v>
      </c>
      <c r="B3" t="s">
        <v>5</v>
      </c>
      <c r="C3" t="s">
        <v>6</v>
      </c>
      <c r="D3" t="s">
        <v>7</v>
      </c>
      <c r="E3">
        <f>IF(D3="YES", 1, 0)</f>
        <v>1</v>
      </c>
      <c r="G3" s="2" t="s">
        <v>307</v>
      </c>
      <c r="H3">
        <f t="array" ref="H3">AVERAGEIFS(E3:E530, B3:B530, "CELL")</f>
        <v>0.92045454545454541</v>
      </c>
      <c r="I3" s="2" t="s">
        <v>307</v>
      </c>
      <c r="J3">
        <f t="array" ref="J3">AVERAGEIFS(E3:E530, B3:B530, "SMARTPHONE")</f>
        <v>0.84825870646766166</v>
      </c>
      <c r="K3" s="2" t="s">
        <v>307</v>
      </c>
      <c r="L3">
        <f t="array" ref="L3">AVERAGEIFS(E3:E530, B3:B530, "PAD")</f>
        <v>0.92105263157894735</v>
      </c>
    </row>
    <row r="4" spans="1:12">
      <c r="A4" t="s">
        <v>8</v>
      </c>
      <c r="B4" t="s">
        <v>5</v>
      </c>
      <c r="C4" t="s">
        <v>6</v>
      </c>
      <c r="D4" t="s">
        <v>7</v>
      </c>
      <c r="E4">
        <f t="shared" ref="E4:E67" si="0">IF(D4="YES", 1, 0)</f>
        <v>1</v>
      </c>
      <c r="G4" s="2" t="s">
        <v>308</v>
      </c>
      <c r="H4">
        <f t="array" ref="H4">_xlfn.VAR.P(IF(B3:B530="CELL", E3:E530))</f>
        <v>7.3217975206611566E-2</v>
      </c>
      <c r="I4" s="2" t="s">
        <v>308</v>
      </c>
      <c r="J4">
        <f t="array" ref="J4">_xlfn.VAR.P(IF(B3:B530="SMARTPHONE", E3:E530))</f>
        <v>0.12871587336947105</v>
      </c>
      <c r="K4" s="2" t="s">
        <v>308</v>
      </c>
      <c r="L4">
        <f t="array" ref="L4">_xlfn.VAR.P(IF(B3:B530="PAD", E3:E530))</f>
        <v>7.2714681440443213E-2</v>
      </c>
    </row>
    <row r="5" spans="1:12">
      <c r="A5" t="s">
        <v>9</v>
      </c>
      <c r="B5" t="s">
        <v>10</v>
      </c>
      <c r="C5" t="s">
        <v>6</v>
      </c>
      <c r="D5" t="s">
        <v>7</v>
      </c>
      <c r="E5">
        <f t="shared" si="0"/>
        <v>1</v>
      </c>
      <c r="G5" s="2" t="s">
        <v>309</v>
      </c>
      <c r="H5">
        <f t="array" ref="H5">_xlfn.STDEV.P(IF(B3:B530="CELL", E3:E530))</f>
        <v>0.27058820226796948</v>
      </c>
      <c r="I5" s="2" t="s">
        <v>309</v>
      </c>
      <c r="J5">
        <f t="array" ref="J5">_xlfn.STDEV.P(IF(B3:B530="SMARTPHONE", E3:E530))</f>
        <v>0.3587699449082532</v>
      </c>
      <c r="K5" s="2" t="s">
        <v>309</v>
      </c>
      <c r="L5">
        <f t="array" ref="L5">_xlfn.STDEV.P(IF(B3:B530="PAD", E3:E530))</f>
        <v>0.26965659910419998</v>
      </c>
    </row>
    <row r="6" spans="1:12">
      <c r="A6" t="s">
        <v>11</v>
      </c>
      <c r="B6" t="s">
        <v>12</v>
      </c>
      <c r="C6" t="s">
        <v>6</v>
      </c>
      <c r="D6" t="s">
        <v>7</v>
      </c>
      <c r="E6">
        <f t="shared" si="0"/>
        <v>1</v>
      </c>
    </row>
    <row r="7" spans="1:12">
      <c r="A7" t="s">
        <v>13</v>
      </c>
      <c r="B7" t="s">
        <v>12</v>
      </c>
      <c r="C7" t="s">
        <v>14</v>
      </c>
      <c r="D7" t="s">
        <v>7</v>
      </c>
      <c r="E7">
        <f t="shared" si="0"/>
        <v>1</v>
      </c>
    </row>
    <row r="8" spans="1:12">
      <c r="A8" t="s">
        <v>15</v>
      </c>
      <c r="B8" t="s">
        <v>10</v>
      </c>
      <c r="C8" t="s">
        <v>16</v>
      </c>
      <c r="D8" t="s">
        <v>7</v>
      </c>
      <c r="E8">
        <f t="shared" si="0"/>
        <v>1</v>
      </c>
    </row>
    <row r="9" spans="1:12">
      <c r="A9" t="s">
        <v>17</v>
      </c>
      <c r="B9" t="s">
        <v>10</v>
      </c>
      <c r="C9" t="s">
        <v>14</v>
      </c>
      <c r="D9" t="s">
        <v>7</v>
      </c>
      <c r="E9">
        <f t="shared" si="0"/>
        <v>1</v>
      </c>
    </row>
    <row r="10" spans="1:12">
      <c r="A10" t="s">
        <v>18</v>
      </c>
      <c r="B10" t="s">
        <v>5</v>
      </c>
      <c r="C10" t="s">
        <v>19</v>
      </c>
      <c r="D10" t="s">
        <v>7</v>
      </c>
      <c r="E10">
        <f t="shared" si="0"/>
        <v>1</v>
      </c>
    </row>
    <row r="11" spans="1:12">
      <c r="A11" t="s">
        <v>20</v>
      </c>
      <c r="B11" t="s">
        <v>10</v>
      </c>
      <c r="C11" t="s">
        <v>6</v>
      </c>
      <c r="D11" t="s">
        <v>7</v>
      </c>
      <c r="E11">
        <f t="shared" si="0"/>
        <v>1</v>
      </c>
    </row>
    <row r="12" spans="1:12">
      <c r="A12" t="s">
        <v>21</v>
      </c>
      <c r="B12" t="s">
        <v>10</v>
      </c>
      <c r="C12" t="s">
        <v>22</v>
      </c>
      <c r="D12" t="s">
        <v>7</v>
      </c>
      <c r="E12">
        <f t="shared" si="0"/>
        <v>1</v>
      </c>
    </row>
    <row r="13" spans="1:12">
      <c r="A13" t="s">
        <v>23</v>
      </c>
      <c r="B13" t="s">
        <v>5</v>
      </c>
      <c r="C13" t="s">
        <v>6</v>
      </c>
      <c r="D13" t="s">
        <v>7</v>
      </c>
      <c r="E13">
        <f t="shared" si="0"/>
        <v>1</v>
      </c>
    </row>
    <row r="14" spans="1:12">
      <c r="A14" t="s">
        <v>4</v>
      </c>
      <c r="B14" t="s">
        <v>10</v>
      </c>
      <c r="C14" t="s">
        <v>24</v>
      </c>
      <c r="D14" t="s">
        <v>25</v>
      </c>
      <c r="E14">
        <f t="shared" si="0"/>
        <v>0</v>
      </c>
    </row>
    <row r="15" spans="1:12">
      <c r="A15" t="s">
        <v>26</v>
      </c>
      <c r="B15" t="s">
        <v>10</v>
      </c>
      <c r="C15" t="s">
        <v>6</v>
      </c>
      <c r="D15" t="s">
        <v>7</v>
      </c>
      <c r="E15">
        <f t="shared" si="0"/>
        <v>1</v>
      </c>
    </row>
    <row r="16" spans="1:12">
      <c r="A16" t="s">
        <v>27</v>
      </c>
      <c r="B16" t="s">
        <v>10</v>
      </c>
      <c r="C16" t="s">
        <v>6</v>
      </c>
      <c r="D16" t="s">
        <v>25</v>
      </c>
      <c r="E16">
        <f t="shared" si="0"/>
        <v>0</v>
      </c>
    </row>
    <row r="17" spans="1:5">
      <c r="A17" t="s">
        <v>28</v>
      </c>
      <c r="B17" t="s">
        <v>5</v>
      </c>
      <c r="C17" t="s">
        <v>22</v>
      </c>
      <c r="D17" t="s">
        <v>7</v>
      </c>
      <c r="E17">
        <f t="shared" si="0"/>
        <v>1</v>
      </c>
    </row>
    <row r="18" spans="1:5">
      <c r="A18" t="s">
        <v>29</v>
      </c>
      <c r="B18" t="s">
        <v>12</v>
      </c>
      <c r="C18" t="s">
        <v>30</v>
      </c>
      <c r="D18" t="s">
        <v>7</v>
      </c>
      <c r="E18">
        <f t="shared" si="0"/>
        <v>1</v>
      </c>
    </row>
    <row r="19" spans="1:5">
      <c r="A19" t="s">
        <v>31</v>
      </c>
      <c r="B19" t="s">
        <v>10</v>
      </c>
      <c r="C19" t="s">
        <v>22</v>
      </c>
      <c r="D19" t="s">
        <v>7</v>
      </c>
      <c r="E19">
        <f t="shared" si="0"/>
        <v>1</v>
      </c>
    </row>
    <row r="20" spans="1:5">
      <c r="A20" t="s">
        <v>32</v>
      </c>
      <c r="B20" t="s">
        <v>10</v>
      </c>
      <c r="C20" t="s">
        <v>33</v>
      </c>
      <c r="D20" t="s">
        <v>7</v>
      </c>
      <c r="E20">
        <f t="shared" si="0"/>
        <v>1</v>
      </c>
    </row>
    <row r="21" spans="1:5">
      <c r="A21" t="s">
        <v>34</v>
      </c>
      <c r="B21" t="s">
        <v>10</v>
      </c>
      <c r="C21" t="s">
        <v>33</v>
      </c>
      <c r="D21" t="s">
        <v>7</v>
      </c>
      <c r="E21">
        <f t="shared" si="0"/>
        <v>1</v>
      </c>
    </row>
    <row r="22" spans="1:5">
      <c r="A22" t="s">
        <v>28</v>
      </c>
      <c r="B22" t="s">
        <v>5</v>
      </c>
      <c r="C22" t="s">
        <v>22</v>
      </c>
      <c r="D22" t="s">
        <v>7</v>
      </c>
      <c r="E22">
        <f t="shared" si="0"/>
        <v>1</v>
      </c>
    </row>
    <row r="23" spans="1:5">
      <c r="A23" t="s">
        <v>35</v>
      </c>
      <c r="B23" t="s">
        <v>5</v>
      </c>
      <c r="C23" t="s">
        <v>19</v>
      </c>
      <c r="D23" t="s">
        <v>7</v>
      </c>
      <c r="E23">
        <f t="shared" si="0"/>
        <v>1</v>
      </c>
    </row>
    <row r="24" spans="1:5">
      <c r="A24" t="s">
        <v>36</v>
      </c>
      <c r="B24" t="s">
        <v>10</v>
      </c>
      <c r="C24" t="s">
        <v>6</v>
      </c>
      <c r="D24" t="s">
        <v>7</v>
      </c>
      <c r="E24">
        <f t="shared" si="0"/>
        <v>1</v>
      </c>
    </row>
    <row r="25" spans="1:5">
      <c r="A25" t="s">
        <v>37</v>
      </c>
      <c r="B25" t="s">
        <v>5</v>
      </c>
      <c r="C25" t="s">
        <v>19</v>
      </c>
      <c r="D25" t="s">
        <v>7</v>
      </c>
      <c r="E25">
        <f t="shared" si="0"/>
        <v>1</v>
      </c>
    </row>
    <row r="26" spans="1:5">
      <c r="A26" t="s">
        <v>38</v>
      </c>
      <c r="B26" t="s">
        <v>12</v>
      </c>
      <c r="C26" t="s">
        <v>33</v>
      </c>
      <c r="D26" t="s">
        <v>7</v>
      </c>
      <c r="E26">
        <f t="shared" si="0"/>
        <v>1</v>
      </c>
    </row>
    <row r="27" spans="1:5">
      <c r="A27" t="s">
        <v>39</v>
      </c>
      <c r="B27" t="s">
        <v>10</v>
      </c>
      <c r="C27" t="s">
        <v>40</v>
      </c>
      <c r="D27" t="s">
        <v>7</v>
      </c>
      <c r="E27">
        <f t="shared" si="0"/>
        <v>1</v>
      </c>
    </row>
    <row r="28" spans="1:5">
      <c r="A28" t="s">
        <v>41</v>
      </c>
      <c r="B28" t="s">
        <v>10</v>
      </c>
      <c r="C28" t="s">
        <v>6</v>
      </c>
      <c r="D28" t="s">
        <v>7</v>
      </c>
      <c r="E28">
        <f t="shared" si="0"/>
        <v>1</v>
      </c>
    </row>
    <row r="29" spans="1:5">
      <c r="A29" t="s">
        <v>23</v>
      </c>
      <c r="B29" t="s">
        <v>5</v>
      </c>
      <c r="C29" t="s">
        <v>6</v>
      </c>
      <c r="D29" t="s">
        <v>7</v>
      </c>
      <c r="E29">
        <f t="shared" si="0"/>
        <v>1</v>
      </c>
    </row>
    <row r="30" spans="1:5">
      <c r="A30" t="s">
        <v>42</v>
      </c>
      <c r="B30" t="s">
        <v>10</v>
      </c>
      <c r="C30" t="s">
        <v>6</v>
      </c>
      <c r="D30" t="s">
        <v>7</v>
      </c>
      <c r="E30">
        <f t="shared" si="0"/>
        <v>1</v>
      </c>
    </row>
    <row r="31" spans="1:5">
      <c r="A31" t="s">
        <v>43</v>
      </c>
      <c r="B31" t="s">
        <v>5</v>
      </c>
      <c r="C31" t="s">
        <v>19</v>
      </c>
      <c r="D31" t="s">
        <v>7</v>
      </c>
      <c r="E31">
        <f t="shared" si="0"/>
        <v>1</v>
      </c>
    </row>
    <row r="32" spans="1:5">
      <c r="A32" t="s">
        <v>44</v>
      </c>
      <c r="B32" t="s">
        <v>5</v>
      </c>
      <c r="C32" t="s">
        <v>6</v>
      </c>
      <c r="D32" t="s">
        <v>7</v>
      </c>
      <c r="E32">
        <f t="shared" si="0"/>
        <v>1</v>
      </c>
    </row>
    <row r="33" spans="1:5">
      <c r="A33" t="s">
        <v>45</v>
      </c>
      <c r="B33" t="s">
        <v>12</v>
      </c>
      <c r="C33" t="s">
        <v>24</v>
      </c>
      <c r="D33" t="s">
        <v>25</v>
      </c>
      <c r="E33">
        <f t="shared" si="0"/>
        <v>0</v>
      </c>
    </row>
    <row r="34" spans="1:5">
      <c r="A34" t="s">
        <v>39</v>
      </c>
      <c r="B34" t="s">
        <v>10</v>
      </c>
      <c r="C34" t="s">
        <v>14</v>
      </c>
      <c r="D34" t="s">
        <v>7</v>
      </c>
      <c r="E34">
        <f t="shared" si="0"/>
        <v>1</v>
      </c>
    </row>
    <row r="35" spans="1:5">
      <c r="A35" t="s">
        <v>46</v>
      </c>
      <c r="B35" t="s">
        <v>10</v>
      </c>
      <c r="C35" t="s">
        <v>16</v>
      </c>
      <c r="D35" t="s">
        <v>7</v>
      </c>
      <c r="E35">
        <f t="shared" si="0"/>
        <v>1</v>
      </c>
    </row>
    <row r="36" spans="1:5">
      <c r="A36" t="s">
        <v>47</v>
      </c>
      <c r="B36" t="s">
        <v>10</v>
      </c>
      <c r="C36" t="s">
        <v>33</v>
      </c>
      <c r="D36" t="s">
        <v>7</v>
      </c>
      <c r="E36">
        <f t="shared" si="0"/>
        <v>1</v>
      </c>
    </row>
    <row r="37" spans="1:5">
      <c r="A37" t="s">
        <v>48</v>
      </c>
      <c r="B37" t="s">
        <v>10</v>
      </c>
      <c r="C37" t="s">
        <v>24</v>
      </c>
      <c r="D37" t="s">
        <v>7</v>
      </c>
      <c r="E37">
        <f t="shared" si="0"/>
        <v>1</v>
      </c>
    </row>
    <row r="38" spans="1:5">
      <c r="A38" t="s">
        <v>49</v>
      </c>
      <c r="B38" t="s">
        <v>10</v>
      </c>
      <c r="C38" t="s">
        <v>16</v>
      </c>
      <c r="D38" t="s">
        <v>7</v>
      </c>
      <c r="E38">
        <f t="shared" si="0"/>
        <v>1</v>
      </c>
    </row>
    <row r="39" spans="1:5">
      <c r="A39" t="s">
        <v>50</v>
      </c>
      <c r="B39" t="s">
        <v>10</v>
      </c>
      <c r="C39" t="s">
        <v>6</v>
      </c>
      <c r="D39" t="s">
        <v>7</v>
      </c>
      <c r="E39">
        <f t="shared" si="0"/>
        <v>1</v>
      </c>
    </row>
    <row r="40" spans="1:5">
      <c r="A40" t="s">
        <v>51</v>
      </c>
      <c r="B40" t="s">
        <v>10</v>
      </c>
      <c r="C40" t="s">
        <v>33</v>
      </c>
      <c r="D40" t="s">
        <v>25</v>
      </c>
      <c r="E40">
        <f t="shared" si="0"/>
        <v>0</v>
      </c>
    </row>
    <row r="41" spans="1:5">
      <c r="A41" t="s">
        <v>52</v>
      </c>
      <c r="B41" t="s">
        <v>10</v>
      </c>
      <c r="C41" t="s">
        <v>6</v>
      </c>
      <c r="D41" t="s">
        <v>7</v>
      </c>
      <c r="E41">
        <f t="shared" si="0"/>
        <v>1</v>
      </c>
    </row>
    <row r="42" spans="1:5">
      <c r="A42" t="s">
        <v>53</v>
      </c>
      <c r="B42" t="s">
        <v>10</v>
      </c>
      <c r="C42" t="s">
        <v>14</v>
      </c>
      <c r="D42" t="s">
        <v>7</v>
      </c>
      <c r="E42">
        <f t="shared" si="0"/>
        <v>1</v>
      </c>
    </row>
    <row r="43" spans="1:5">
      <c r="A43" t="s">
        <v>54</v>
      </c>
      <c r="B43" t="s">
        <v>12</v>
      </c>
      <c r="C43" t="s">
        <v>40</v>
      </c>
      <c r="D43" t="s">
        <v>7</v>
      </c>
      <c r="E43">
        <f t="shared" si="0"/>
        <v>1</v>
      </c>
    </row>
    <row r="44" spans="1:5">
      <c r="A44" t="s">
        <v>55</v>
      </c>
      <c r="B44" t="s">
        <v>10</v>
      </c>
      <c r="C44" t="s">
        <v>6</v>
      </c>
      <c r="D44" t="s">
        <v>7</v>
      </c>
      <c r="E44">
        <f t="shared" si="0"/>
        <v>1</v>
      </c>
    </row>
    <row r="45" spans="1:5">
      <c r="A45" t="s">
        <v>56</v>
      </c>
      <c r="B45" t="s">
        <v>10</v>
      </c>
      <c r="C45" t="s">
        <v>6</v>
      </c>
      <c r="D45" t="s">
        <v>7</v>
      </c>
      <c r="E45">
        <f t="shared" si="0"/>
        <v>1</v>
      </c>
    </row>
    <row r="46" spans="1:5">
      <c r="A46" t="s">
        <v>57</v>
      </c>
      <c r="B46" t="s">
        <v>10</v>
      </c>
      <c r="C46" t="s">
        <v>16</v>
      </c>
      <c r="D46" t="s">
        <v>7</v>
      </c>
      <c r="E46">
        <f t="shared" si="0"/>
        <v>1</v>
      </c>
    </row>
    <row r="47" spans="1:5">
      <c r="A47" t="s">
        <v>58</v>
      </c>
      <c r="B47" t="s">
        <v>10</v>
      </c>
      <c r="C47" t="s">
        <v>22</v>
      </c>
      <c r="D47" t="s">
        <v>7</v>
      </c>
      <c r="E47">
        <f t="shared" si="0"/>
        <v>1</v>
      </c>
    </row>
    <row r="48" spans="1:5">
      <c r="A48" t="s">
        <v>59</v>
      </c>
      <c r="B48" t="s">
        <v>5</v>
      </c>
      <c r="C48" t="s">
        <v>22</v>
      </c>
      <c r="D48" t="s">
        <v>7</v>
      </c>
      <c r="E48">
        <f t="shared" si="0"/>
        <v>1</v>
      </c>
    </row>
    <row r="49" spans="1:5">
      <c r="A49" t="s">
        <v>60</v>
      </c>
      <c r="B49" t="s">
        <v>5</v>
      </c>
      <c r="C49" t="s">
        <v>19</v>
      </c>
      <c r="D49" t="s">
        <v>7</v>
      </c>
      <c r="E49">
        <f t="shared" si="0"/>
        <v>1</v>
      </c>
    </row>
    <row r="50" spans="1:5">
      <c r="A50" t="s">
        <v>61</v>
      </c>
      <c r="B50" t="s">
        <v>10</v>
      </c>
      <c r="C50" t="s">
        <v>16</v>
      </c>
      <c r="D50" t="s">
        <v>7</v>
      </c>
      <c r="E50">
        <f t="shared" si="0"/>
        <v>1</v>
      </c>
    </row>
    <row r="51" spans="1:5">
      <c r="A51" t="s">
        <v>62</v>
      </c>
      <c r="B51" t="s">
        <v>10</v>
      </c>
      <c r="C51" t="s">
        <v>33</v>
      </c>
      <c r="D51" t="s">
        <v>7</v>
      </c>
      <c r="E51">
        <f t="shared" si="0"/>
        <v>1</v>
      </c>
    </row>
    <row r="52" spans="1:5">
      <c r="A52" t="s">
        <v>63</v>
      </c>
      <c r="B52" t="s">
        <v>5</v>
      </c>
      <c r="C52" t="s">
        <v>6</v>
      </c>
      <c r="D52" t="s">
        <v>7</v>
      </c>
      <c r="E52">
        <f t="shared" si="0"/>
        <v>1</v>
      </c>
    </row>
    <row r="53" spans="1:5">
      <c r="A53" t="s">
        <v>64</v>
      </c>
      <c r="B53" t="s">
        <v>5</v>
      </c>
      <c r="C53" t="s">
        <v>65</v>
      </c>
      <c r="D53" t="s">
        <v>7</v>
      </c>
      <c r="E53">
        <f t="shared" si="0"/>
        <v>1</v>
      </c>
    </row>
    <row r="54" spans="1:5">
      <c r="A54" t="s">
        <v>66</v>
      </c>
      <c r="B54" t="s">
        <v>10</v>
      </c>
      <c r="C54" t="s">
        <v>24</v>
      </c>
      <c r="D54" t="s">
        <v>25</v>
      </c>
      <c r="E54">
        <f t="shared" si="0"/>
        <v>0</v>
      </c>
    </row>
    <row r="55" spans="1:5">
      <c r="A55" t="s">
        <v>67</v>
      </c>
      <c r="B55" t="s">
        <v>10</v>
      </c>
      <c r="C55" t="s">
        <v>22</v>
      </c>
      <c r="D55" t="s">
        <v>7</v>
      </c>
      <c r="E55">
        <f t="shared" si="0"/>
        <v>1</v>
      </c>
    </row>
    <row r="56" spans="1:5">
      <c r="A56" t="s">
        <v>68</v>
      </c>
      <c r="B56" t="s">
        <v>10</v>
      </c>
      <c r="C56" t="s">
        <v>6</v>
      </c>
      <c r="D56" t="s">
        <v>7</v>
      </c>
      <c r="E56">
        <f t="shared" si="0"/>
        <v>1</v>
      </c>
    </row>
    <row r="57" spans="1:5">
      <c r="A57" t="s">
        <v>32</v>
      </c>
      <c r="B57" t="s">
        <v>10</v>
      </c>
      <c r="C57" t="s">
        <v>22</v>
      </c>
      <c r="D57" t="s">
        <v>7</v>
      </c>
      <c r="E57">
        <f t="shared" si="0"/>
        <v>1</v>
      </c>
    </row>
    <row r="58" spans="1:5">
      <c r="A58" t="s">
        <v>69</v>
      </c>
      <c r="B58" t="s">
        <v>10</v>
      </c>
      <c r="C58" t="s">
        <v>6</v>
      </c>
      <c r="D58" t="s">
        <v>7</v>
      </c>
      <c r="E58">
        <f t="shared" si="0"/>
        <v>1</v>
      </c>
    </row>
    <row r="59" spans="1:5">
      <c r="A59" t="s">
        <v>70</v>
      </c>
      <c r="B59" t="s">
        <v>10</v>
      </c>
      <c r="C59" t="s">
        <v>6</v>
      </c>
      <c r="D59" t="s">
        <v>7</v>
      </c>
      <c r="E59">
        <f t="shared" si="0"/>
        <v>1</v>
      </c>
    </row>
    <row r="60" spans="1:5">
      <c r="A60" t="s">
        <v>71</v>
      </c>
      <c r="B60" t="s">
        <v>10</v>
      </c>
      <c r="C60" t="s">
        <v>6</v>
      </c>
      <c r="D60" t="s">
        <v>7</v>
      </c>
      <c r="E60">
        <f t="shared" si="0"/>
        <v>1</v>
      </c>
    </row>
    <row r="61" spans="1:5">
      <c r="A61" t="s">
        <v>72</v>
      </c>
      <c r="B61" t="s">
        <v>10</v>
      </c>
      <c r="C61" t="s">
        <v>33</v>
      </c>
      <c r="D61" t="s">
        <v>7</v>
      </c>
      <c r="E61">
        <f t="shared" si="0"/>
        <v>1</v>
      </c>
    </row>
    <row r="62" spans="1:5">
      <c r="A62" t="s">
        <v>73</v>
      </c>
      <c r="B62" t="s">
        <v>10</v>
      </c>
      <c r="C62" t="s">
        <v>6</v>
      </c>
      <c r="D62" t="s">
        <v>7</v>
      </c>
      <c r="E62">
        <f t="shared" si="0"/>
        <v>1</v>
      </c>
    </row>
    <row r="63" spans="1:5">
      <c r="A63" t="s">
        <v>74</v>
      </c>
      <c r="B63" t="s">
        <v>5</v>
      </c>
      <c r="C63" t="s">
        <v>6</v>
      </c>
      <c r="D63" t="s">
        <v>7</v>
      </c>
      <c r="E63">
        <f t="shared" si="0"/>
        <v>1</v>
      </c>
    </row>
    <row r="64" spans="1:5">
      <c r="A64" t="s">
        <v>75</v>
      </c>
      <c r="B64" t="s">
        <v>5</v>
      </c>
      <c r="C64" t="s">
        <v>6</v>
      </c>
      <c r="D64" t="s">
        <v>7</v>
      </c>
      <c r="E64">
        <f t="shared" si="0"/>
        <v>1</v>
      </c>
    </row>
    <row r="65" spans="1:5">
      <c r="A65" t="s">
        <v>61</v>
      </c>
      <c r="B65" t="s">
        <v>10</v>
      </c>
      <c r="C65" t="s">
        <v>22</v>
      </c>
      <c r="D65" t="s">
        <v>25</v>
      </c>
      <c r="E65">
        <f t="shared" si="0"/>
        <v>0</v>
      </c>
    </row>
    <row r="66" spans="1:5">
      <c r="A66" t="s">
        <v>13</v>
      </c>
      <c r="B66" t="s">
        <v>12</v>
      </c>
      <c r="C66" t="s">
        <v>40</v>
      </c>
      <c r="D66" t="s">
        <v>7</v>
      </c>
      <c r="E66">
        <f t="shared" si="0"/>
        <v>1</v>
      </c>
    </row>
    <row r="67" spans="1:5">
      <c r="A67" t="s">
        <v>76</v>
      </c>
      <c r="B67" t="s">
        <v>10</v>
      </c>
      <c r="C67" t="s">
        <v>6</v>
      </c>
      <c r="D67" t="s">
        <v>7</v>
      </c>
      <c r="E67">
        <f t="shared" si="0"/>
        <v>1</v>
      </c>
    </row>
    <row r="68" spans="1:5">
      <c r="A68" t="s">
        <v>74</v>
      </c>
      <c r="B68" t="s">
        <v>5</v>
      </c>
      <c r="C68" t="s">
        <v>6</v>
      </c>
      <c r="D68" t="s">
        <v>7</v>
      </c>
      <c r="E68">
        <f t="shared" ref="E68:E131" si="1">IF(D68="YES", 1, 0)</f>
        <v>1</v>
      </c>
    </row>
    <row r="69" spans="1:5">
      <c r="A69" t="s">
        <v>74</v>
      </c>
      <c r="B69" t="s">
        <v>5</v>
      </c>
      <c r="C69" t="s">
        <v>19</v>
      </c>
      <c r="D69" t="s">
        <v>7</v>
      </c>
      <c r="E69">
        <f t="shared" si="1"/>
        <v>1</v>
      </c>
    </row>
    <row r="70" spans="1:5">
      <c r="A70" t="s">
        <v>51</v>
      </c>
      <c r="B70" t="s">
        <v>10</v>
      </c>
      <c r="C70" t="s">
        <v>16</v>
      </c>
      <c r="D70" t="s">
        <v>7</v>
      </c>
      <c r="E70">
        <f t="shared" si="1"/>
        <v>1</v>
      </c>
    </row>
    <row r="71" spans="1:5">
      <c r="A71" t="s">
        <v>23</v>
      </c>
      <c r="B71" t="s">
        <v>5</v>
      </c>
      <c r="C71" t="s">
        <v>19</v>
      </c>
      <c r="D71" t="s">
        <v>7</v>
      </c>
      <c r="E71">
        <f t="shared" si="1"/>
        <v>1</v>
      </c>
    </row>
    <row r="72" spans="1:5">
      <c r="A72" t="s">
        <v>77</v>
      </c>
      <c r="B72" t="s">
        <v>10</v>
      </c>
      <c r="C72" t="s">
        <v>22</v>
      </c>
      <c r="D72" t="s">
        <v>7</v>
      </c>
      <c r="E72">
        <f t="shared" si="1"/>
        <v>1</v>
      </c>
    </row>
    <row r="73" spans="1:5">
      <c r="A73" t="s">
        <v>78</v>
      </c>
      <c r="B73" t="s">
        <v>10</v>
      </c>
      <c r="C73" t="s">
        <v>24</v>
      </c>
      <c r="D73" t="s">
        <v>7</v>
      </c>
      <c r="E73">
        <f t="shared" si="1"/>
        <v>1</v>
      </c>
    </row>
    <row r="74" spans="1:5">
      <c r="A74" t="s">
        <v>79</v>
      </c>
      <c r="B74" t="s">
        <v>10</v>
      </c>
      <c r="C74" t="s">
        <v>16</v>
      </c>
      <c r="D74" t="s">
        <v>7</v>
      </c>
      <c r="E74">
        <f t="shared" si="1"/>
        <v>1</v>
      </c>
    </row>
    <row r="75" spans="1:5">
      <c r="A75" t="s">
        <v>74</v>
      </c>
      <c r="B75" t="s">
        <v>5</v>
      </c>
      <c r="C75" t="s">
        <v>14</v>
      </c>
      <c r="D75" t="s">
        <v>7</v>
      </c>
      <c r="E75">
        <f t="shared" si="1"/>
        <v>1</v>
      </c>
    </row>
    <row r="76" spans="1:5">
      <c r="A76" t="s">
        <v>80</v>
      </c>
      <c r="B76" t="s">
        <v>10</v>
      </c>
      <c r="C76" t="s">
        <v>22</v>
      </c>
      <c r="D76" t="s">
        <v>7</v>
      </c>
      <c r="E76">
        <f t="shared" si="1"/>
        <v>1</v>
      </c>
    </row>
    <row r="77" spans="1:5">
      <c r="A77" t="s">
        <v>81</v>
      </c>
      <c r="B77" t="s">
        <v>10</v>
      </c>
      <c r="C77" t="s">
        <v>6</v>
      </c>
      <c r="D77" t="s">
        <v>7</v>
      </c>
      <c r="E77">
        <f t="shared" si="1"/>
        <v>1</v>
      </c>
    </row>
    <row r="78" spans="1:5">
      <c r="A78" t="s">
        <v>82</v>
      </c>
      <c r="B78" t="s">
        <v>10</v>
      </c>
      <c r="C78" t="s">
        <v>6</v>
      </c>
      <c r="D78" t="s">
        <v>7</v>
      </c>
      <c r="E78">
        <f t="shared" si="1"/>
        <v>1</v>
      </c>
    </row>
    <row r="79" spans="1:5">
      <c r="A79" t="s">
        <v>83</v>
      </c>
      <c r="B79" t="s">
        <v>10</v>
      </c>
      <c r="C79" t="s">
        <v>19</v>
      </c>
      <c r="D79" t="s">
        <v>7</v>
      </c>
      <c r="E79">
        <f t="shared" si="1"/>
        <v>1</v>
      </c>
    </row>
    <row r="80" spans="1:5">
      <c r="A80" t="s">
        <v>84</v>
      </c>
      <c r="B80" t="s">
        <v>10</v>
      </c>
      <c r="C80" t="s">
        <v>6</v>
      </c>
      <c r="D80" t="s">
        <v>7</v>
      </c>
      <c r="E80">
        <f t="shared" si="1"/>
        <v>1</v>
      </c>
    </row>
    <row r="81" spans="1:5">
      <c r="A81" t="s">
        <v>48</v>
      </c>
      <c r="B81" t="s">
        <v>10</v>
      </c>
      <c r="C81" t="s">
        <v>24</v>
      </c>
      <c r="D81" t="s">
        <v>25</v>
      </c>
      <c r="E81">
        <f t="shared" si="1"/>
        <v>0</v>
      </c>
    </row>
    <row r="82" spans="1:5">
      <c r="A82" t="s">
        <v>85</v>
      </c>
      <c r="B82" t="s">
        <v>10</v>
      </c>
      <c r="C82" t="s">
        <v>24</v>
      </c>
      <c r="D82" t="s">
        <v>25</v>
      </c>
      <c r="E82">
        <f t="shared" si="1"/>
        <v>0</v>
      </c>
    </row>
    <row r="83" spans="1:5">
      <c r="A83" t="s">
        <v>84</v>
      </c>
      <c r="B83" t="s">
        <v>10</v>
      </c>
      <c r="C83" t="s">
        <v>6</v>
      </c>
      <c r="D83" t="s">
        <v>7</v>
      </c>
      <c r="E83">
        <f t="shared" si="1"/>
        <v>1</v>
      </c>
    </row>
    <row r="84" spans="1:5">
      <c r="A84" t="s">
        <v>23</v>
      </c>
      <c r="B84" t="s">
        <v>5</v>
      </c>
      <c r="C84" t="s">
        <v>6</v>
      </c>
      <c r="D84" t="s">
        <v>7</v>
      </c>
      <c r="E84">
        <f t="shared" si="1"/>
        <v>1</v>
      </c>
    </row>
    <row r="85" spans="1:5">
      <c r="A85" t="s">
        <v>86</v>
      </c>
      <c r="B85" t="s">
        <v>10</v>
      </c>
      <c r="C85" t="s">
        <v>22</v>
      </c>
      <c r="D85" t="s">
        <v>7</v>
      </c>
      <c r="E85">
        <f t="shared" si="1"/>
        <v>1</v>
      </c>
    </row>
    <row r="86" spans="1:5">
      <c r="A86" t="s">
        <v>87</v>
      </c>
      <c r="B86" t="s">
        <v>10</v>
      </c>
      <c r="C86" t="s">
        <v>22</v>
      </c>
      <c r="D86" t="s">
        <v>7</v>
      </c>
      <c r="E86">
        <f t="shared" si="1"/>
        <v>1</v>
      </c>
    </row>
    <row r="87" spans="1:5">
      <c r="A87" t="s">
        <v>88</v>
      </c>
      <c r="B87" t="s">
        <v>10</v>
      </c>
      <c r="C87" t="s">
        <v>24</v>
      </c>
      <c r="D87" t="s">
        <v>25</v>
      </c>
      <c r="E87">
        <f t="shared" si="1"/>
        <v>0</v>
      </c>
    </row>
    <row r="88" spans="1:5">
      <c r="A88" t="s">
        <v>89</v>
      </c>
      <c r="B88" t="s">
        <v>10</v>
      </c>
      <c r="C88" t="s">
        <v>16</v>
      </c>
      <c r="D88" t="s">
        <v>7</v>
      </c>
      <c r="E88">
        <f t="shared" si="1"/>
        <v>1</v>
      </c>
    </row>
    <row r="89" spans="1:5">
      <c r="A89" t="s">
        <v>78</v>
      </c>
      <c r="B89" t="s">
        <v>10</v>
      </c>
      <c r="C89" t="s">
        <v>16</v>
      </c>
      <c r="D89" t="s">
        <v>7</v>
      </c>
      <c r="E89">
        <f t="shared" si="1"/>
        <v>1</v>
      </c>
    </row>
    <row r="90" spans="1:5">
      <c r="A90" t="s">
        <v>74</v>
      </c>
      <c r="B90" t="s">
        <v>5</v>
      </c>
      <c r="C90" t="s">
        <v>22</v>
      </c>
      <c r="D90" t="s">
        <v>7</v>
      </c>
      <c r="E90">
        <f t="shared" si="1"/>
        <v>1</v>
      </c>
    </row>
    <row r="91" spans="1:5">
      <c r="A91" t="s">
        <v>90</v>
      </c>
      <c r="B91" t="s">
        <v>10</v>
      </c>
      <c r="C91" t="s">
        <v>22</v>
      </c>
      <c r="D91" t="s">
        <v>7</v>
      </c>
      <c r="E91">
        <f t="shared" si="1"/>
        <v>1</v>
      </c>
    </row>
    <row r="92" spans="1:5">
      <c r="A92" t="s">
        <v>91</v>
      </c>
      <c r="B92" t="s">
        <v>10</v>
      </c>
      <c r="C92" t="s">
        <v>24</v>
      </c>
      <c r="D92" t="s">
        <v>7</v>
      </c>
      <c r="E92">
        <f t="shared" si="1"/>
        <v>1</v>
      </c>
    </row>
    <row r="93" spans="1:5">
      <c r="A93" t="s">
        <v>92</v>
      </c>
      <c r="B93" t="s">
        <v>10</v>
      </c>
      <c r="C93" t="s">
        <v>33</v>
      </c>
      <c r="D93" t="s">
        <v>25</v>
      </c>
      <c r="E93">
        <f t="shared" si="1"/>
        <v>0</v>
      </c>
    </row>
    <row r="94" spans="1:5">
      <c r="A94" t="s">
        <v>93</v>
      </c>
      <c r="B94" t="s">
        <v>10</v>
      </c>
      <c r="C94" t="s">
        <v>24</v>
      </c>
      <c r="D94" t="s">
        <v>25</v>
      </c>
      <c r="E94">
        <f t="shared" si="1"/>
        <v>0</v>
      </c>
    </row>
    <row r="95" spans="1:5">
      <c r="A95" t="s">
        <v>84</v>
      </c>
      <c r="B95" t="s">
        <v>10</v>
      </c>
      <c r="C95" t="s">
        <v>6</v>
      </c>
      <c r="D95" t="s">
        <v>7</v>
      </c>
      <c r="E95">
        <f t="shared" si="1"/>
        <v>1</v>
      </c>
    </row>
    <row r="96" spans="1:5">
      <c r="A96" t="s">
        <v>42</v>
      </c>
      <c r="B96" t="s">
        <v>10</v>
      </c>
      <c r="C96" t="s">
        <v>6</v>
      </c>
      <c r="D96" t="s">
        <v>7</v>
      </c>
      <c r="E96">
        <f t="shared" si="1"/>
        <v>1</v>
      </c>
    </row>
    <row r="97" spans="1:5">
      <c r="A97" t="s">
        <v>54</v>
      </c>
      <c r="B97" t="s">
        <v>12</v>
      </c>
      <c r="C97" t="s">
        <v>22</v>
      </c>
      <c r="D97" t="s">
        <v>7</v>
      </c>
      <c r="E97">
        <f t="shared" si="1"/>
        <v>1</v>
      </c>
    </row>
    <row r="98" spans="1:5">
      <c r="A98" t="s">
        <v>70</v>
      </c>
      <c r="B98" t="s">
        <v>10</v>
      </c>
      <c r="C98" t="s">
        <v>6</v>
      </c>
      <c r="D98" t="s">
        <v>7</v>
      </c>
      <c r="E98">
        <f t="shared" si="1"/>
        <v>1</v>
      </c>
    </row>
    <row r="99" spans="1:5">
      <c r="A99" t="s">
        <v>94</v>
      </c>
      <c r="B99" t="s">
        <v>10</v>
      </c>
      <c r="C99" t="s">
        <v>40</v>
      </c>
      <c r="D99" t="s">
        <v>7</v>
      </c>
      <c r="E99">
        <f t="shared" si="1"/>
        <v>1</v>
      </c>
    </row>
    <row r="100" spans="1:5">
      <c r="A100" t="s">
        <v>95</v>
      </c>
      <c r="B100" t="s">
        <v>10</v>
      </c>
      <c r="C100" t="s">
        <v>24</v>
      </c>
      <c r="D100" t="s">
        <v>25</v>
      </c>
      <c r="E100">
        <f t="shared" si="1"/>
        <v>0</v>
      </c>
    </row>
    <row r="101" spans="1:5">
      <c r="A101" t="s">
        <v>96</v>
      </c>
      <c r="B101" t="s">
        <v>10</v>
      </c>
      <c r="C101" t="s">
        <v>6</v>
      </c>
      <c r="D101" t="s">
        <v>7</v>
      </c>
      <c r="E101">
        <f t="shared" si="1"/>
        <v>1</v>
      </c>
    </row>
    <row r="102" spans="1:5">
      <c r="A102" t="s">
        <v>97</v>
      </c>
      <c r="B102" t="s">
        <v>10</v>
      </c>
      <c r="C102" t="s">
        <v>22</v>
      </c>
      <c r="D102" t="s">
        <v>7</v>
      </c>
      <c r="E102">
        <f t="shared" si="1"/>
        <v>1</v>
      </c>
    </row>
    <row r="103" spans="1:5">
      <c r="A103" t="s">
        <v>98</v>
      </c>
      <c r="B103" t="s">
        <v>10</v>
      </c>
      <c r="C103" t="s">
        <v>16</v>
      </c>
      <c r="D103" t="s">
        <v>7</v>
      </c>
      <c r="E103">
        <f t="shared" si="1"/>
        <v>1</v>
      </c>
    </row>
    <row r="104" spans="1:5">
      <c r="A104" t="s">
        <v>55</v>
      </c>
      <c r="B104" t="s">
        <v>10</v>
      </c>
      <c r="C104" t="s">
        <v>16</v>
      </c>
      <c r="D104" t="s">
        <v>25</v>
      </c>
      <c r="E104">
        <f t="shared" si="1"/>
        <v>0</v>
      </c>
    </row>
    <row r="105" spans="1:5">
      <c r="A105" t="s">
        <v>74</v>
      </c>
      <c r="B105" t="s">
        <v>5</v>
      </c>
      <c r="C105" t="s">
        <v>22</v>
      </c>
      <c r="D105" t="s">
        <v>7</v>
      </c>
      <c r="E105">
        <f t="shared" si="1"/>
        <v>1</v>
      </c>
    </row>
    <row r="106" spans="1:5">
      <c r="A106" t="s">
        <v>99</v>
      </c>
      <c r="B106" t="s">
        <v>10</v>
      </c>
      <c r="C106" t="s">
        <v>33</v>
      </c>
      <c r="D106" t="s">
        <v>25</v>
      </c>
      <c r="E106">
        <f t="shared" si="1"/>
        <v>0</v>
      </c>
    </row>
    <row r="107" spans="1:5">
      <c r="A107" t="s">
        <v>43</v>
      </c>
      <c r="B107" t="s">
        <v>5</v>
      </c>
      <c r="C107" t="s">
        <v>6</v>
      </c>
      <c r="D107" t="s">
        <v>7</v>
      </c>
      <c r="E107">
        <f t="shared" si="1"/>
        <v>1</v>
      </c>
    </row>
    <row r="108" spans="1:5">
      <c r="A108" t="s">
        <v>100</v>
      </c>
      <c r="B108" t="s">
        <v>10</v>
      </c>
      <c r="C108" t="s">
        <v>22</v>
      </c>
      <c r="D108" t="s">
        <v>25</v>
      </c>
      <c r="E108">
        <f t="shared" si="1"/>
        <v>0</v>
      </c>
    </row>
    <row r="109" spans="1:5">
      <c r="A109" t="s">
        <v>101</v>
      </c>
      <c r="B109" t="s">
        <v>10</v>
      </c>
      <c r="C109" t="s">
        <v>22</v>
      </c>
      <c r="D109" t="s">
        <v>7</v>
      </c>
      <c r="E109">
        <f t="shared" si="1"/>
        <v>1</v>
      </c>
    </row>
    <row r="110" spans="1:5">
      <c r="A110" t="s">
        <v>102</v>
      </c>
      <c r="B110" t="s">
        <v>10</v>
      </c>
      <c r="C110" t="s">
        <v>16</v>
      </c>
      <c r="D110" t="s">
        <v>7</v>
      </c>
      <c r="E110">
        <f t="shared" si="1"/>
        <v>1</v>
      </c>
    </row>
    <row r="111" spans="1:5">
      <c r="A111" t="s">
        <v>66</v>
      </c>
      <c r="B111" t="s">
        <v>10</v>
      </c>
      <c r="C111" t="s">
        <v>33</v>
      </c>
      <c r="D111" t="s">
        <v>25</v>
      </c>
      <c r="E111">
        <f t="shared" si="1"/>
        <v>0</v>
      </c>
    </row>
    <row r="112" spans="1:5">
      <c r="A112" t="s">
        <v>103</v>
      </c>
      <c r="B112" t="s">
        <v>10</v>
      </c>
      <c r="C112" t="s">
        <v>6</v>
      </c>
      <c r="D112" t="s">
        <v>7</v>
      </c>
      <c r="E112">
        <f t="shared" si="1"/>
        <v>1</v>
      </c>
    </row>
    <row r="113" spans="1:5">
      <c r="A113" t="s">
        <v>74</v>
      </c>
      <c r="B113" t="s">
        <v>5</v>
      </c>
      <c r="C113" t="s">
        <v>6</v>
      </c>
      <c r="D113" t="s">
        <v>7</v>
      </c>
      <c r="E113">
        <f t="shared" si="1"/>
        <v>1</v>
      </c>
    </row>
    <row r="114" spans="1:5">
      <c r="A114" t="s">
        <v>104</v>
      </c>
      <c r="B114" t="s">
        <v>10</v>
      </c>
      <c r="C114" t="s">
        <v>105</v>
      </c>
      <c r="D114" t="s">
        <v>25</v>
      </c>
      <c r="E114">
        <f t="shared" si="1"/>
        <v>0</v>
      </c>
    </row>
    <row r="115" spans="1:5">
      <c r="A115" t="s">
        <v>106</v>
      </c>
      <c r="B115" t="s">
        <v>10</v>
      </c>
      <c r="C115" t="s">
        <v>107</v>
      </c>
      <c r="D115" t="s">
        <v>7</v>
      </c>
      <c r="E115">
        <f t="shared" si="1"/>
        <v>1</v>
      </c>
    </row>
    <row r="116" spans="1:5">
      <c r="A116" t="s">
        <v>74</v>
      </c>
      <c r="B116" t="s">
        <v>10</v>
      </c>
      <c r="C116" t="s">
        <v>6</v>
      </c>
      <c r="D116" t="s">
        <v>7</v>
      </c>
      <c r="E116">
        <f t="shared" si="1"/>
        <v>1</v>
      </c>
    </row>
    <row r="117" spans="1:5">
      <c r="A117" t="s">
        <v>108</v>
      </c>
      <c r="B117" t="s">
        <v>10</v>
      </c>
      <c r="C117" t="s">
        <v>40</v>
      </c>
      <c r="D117" t="s">
        <v>7</v>
      </c>
      <c r="E117">
        <f t="shared" si="1"/>
        <v>1</v>
      </c>
    </row>
    <row r="118" spans="1:5">
      <c r="A118" t="s">
        <v>109</v>
      </c>
      <c r="B118" t="s">
        <v>10</v>
      </c>
      <c r="C118" t="s">
        <v>22</v>
      </c>
      <c r="D118" t="s">
        <v>7</v>
      </c>
      <c r="E118">
        <f t="shared" si="1"/>
        <v>1</v>
      </c>
    </row>
    <row r="119" spans="1:5">
      <c r="A119" t="s">
        <v>84</v>
      </c>
      <c r="B119" t="s">
        <v>10</v>
      </c>
      <c r="C119" t="s">
        <v>6</v>
      </c>
      <c r="D119" t="s">
        <v>7</v>
      </c>
      <c r="E119">
        <f t="shared" si="1"/>
        <v>1</v>
      </c>
    </row>
    <row r="120" spans="1:5">
      <c r="A120" t="s">
        <v>110</v>
      </c>
      <c r="B120" t="s">
        <v>10</v>
      </c>
      <c r="C120" t="s">
        <v>22</v>
      </c>
      <c r="D120" t="s">
        <v>7</v>
      </c>
      <c r="E120">
        <f t="shared" si="1"/>
        <v>1</v>
      </c>
    </row>
    <row r="121" spans="1:5">
      <c r="A121" t="s">
        <v>111</v>
      </c>
      <c r="B121" t="s">
        <v>5</v>
      </c>
      <c r="C121" t="s">
        <v>22</v>
      </c>
      <c r="D121" t="s">
        <v>25</v>
      </c>
      <c r="E121">
        <f t="shared" si="1"/>
        <v>0</v>
      </c>
    </row>
    <row r="122" spans="1:5">
      <c r="A122" t="s">
        <v>112</v>
      </c>
      <c r="B122" t="s">
        <v>10</v>
      </c>
      <c r="C122" t="s">
        <v>22</v>
      </c>
      <c r="D122" t="s">
        <v>7</v>
      </c>
      <c r="E122">
        <f t="shared" si="1"/>
        <v>1</v>
      </c>
    </row>
    <row r="123" spans="1:5">
      <c r="A123" t="s">
        <v>113</v>
      </c>
      <c r="B123" t="s">
        <v>10</v>
      </c>
      <c r="C123" t="s">
        <v>6</v>
      </c>
      <c r="D123" t="s">
        <v>7</v>
      </c>
      <c r="E123">
        <f t="shared" si="1"/>
        <v>1</v>
      </c>
    </row>
    <row r="124" spans="1:5">
      <c r="A124" t="s">
        <v>54</v>
      </c>
      <c r="B124" t="s">
        <v>12</v>
      </c>
      <c r="C124" t="s">
        <v>22</v>
      </c>
      <c r="D124" t="s">
        <v>7</v>
      </c>
      <c r="E124">
        <f t="shared" si="1"/>
        <v>1</v>
      </c>
    </row>
    <row r="125" spans="1:5">
      <c r="A125" t="s">
        <v>114</v>
      </c>
      <c r="B125" t="s">
        <v>10</v>
      </c>
      <c r="C125" t="s">
        <v>6</v>
      </c>
      <c r="D125" t="s">
        <v>7</v>
      </c>
      <c r="E125">
        <f t="shared" si="1"/>
        <v>1</v>
      </c>
    </row>
    <row r="126" spans="1:5">
      <c r="A126" t="s">
        <v>115</v>
      </c>
      <c r="B126" t="s">
        <v>10</v>
      </c>
      <c r="C126" t="s">
        <v>22</v>
      </c>
      <c r="D126" t="s">
        <v>7</v>
      </c>
      <c r="E126">
        <f t="shared" si="1"/>
        <v>1</v>
      </c>
    </row>
    <row r="127" spans="1:5">
      <c r="A127" t="s">
        <v>66</v>
      </c>
      <c r="B127" t="s">
        <v>10</v>
      </c>
      <c r="C127" t="s">
        <v>24</v>
      </c>
      <c r="D127" t="s">
        <v>7</v>
      </c>
      <c r="E127">
        <f t="shared" si="1"/>
        <v>1</v>
      </c>
    </row>
    <row r="128" spans="1:5">
      <c r="A128" t="s">
        <v>116</v>
      </c>
      <c r="B128" t="s">
        <v>10</v>
      </c>
      <c r="C128" t="s">
        <v>16</v>
      </c>
      <c r="D128" t="s">
        <v>7</v>
      </c>
      <c r="E128">
        <f t="shared" si="1"/>
        <v>1</v>
      </c>
    </row>
    <row r="129" spans="1:5">
      <c r="A129" t="s">
        <v>102</v>
      </c>
      <c r="B129" t="s">
        <v>10</v>
      </c>
      <c r="C129" t="s">
        <v>6</v>
      </c>
      <c r="D129" t="s">
        <v>7</v>
      </c>
      <c r="E129">
        <f t="shared" si="1"/>
        <v>1</v>
      </c>
    </row>
    <row r="130" spans="1:5">
      <c r="A130" t="s">
        <v>117</v>
      </c>
      <c r="B130" t="s">
        <v>10</v>
      </c>
      <c r="C130" t="s">
        <v>30</v>
      </c>
      <c r="D130" t="s">
        <v>7</v>
      </c>
      <c r="E130">
        <f t="shared" si="1"/>
        <v>1</v>
      </c>
    </row>
    <row r="131" spans="1:5">
      <c r="A131" t="s">
        <v>74</v>
      </c>
      <c r="B131" t="s">
        <v>5</v>
      </c>
      <c r="C131" t="s">
        <v>118</v>
      </c>
      <c r="D131" t="s">
        <v>25</v>
      </c>
      <c r="E131">
        <f t="shared" si="1"/>
        <v>0</v>
      </c>
    </row>
    <row r="132" spans="1:5">
      <c r="A132" t="s">
        <v>119</v>
      </c>
      <c r="B132" t="s">
        <v>10</v>
      </c>
      <c r="C132" t="s">
        <v>6</v>
      </c>
      <c r="D132" t="s">
        <v>7</v>
      </c>
      <c r="E132">
        <f t="shared" ref="E132:E195" si="2">IF(D132="YES", 1, 0)</f>
        <v>1</v>
      </c>
    </row>
    <row r="133" spans="1:5">
      <c r="A133" t="s">
        <v>106</v>
      </c>
      <c r="B133" t="s">
        <v>10</v>
      </c>
      <c r="C133" t="s">
        <v>40</v>
      </c>
      <c r="D133" t="s">
        <v>7</v>
      </c>
      <c r="E133">
        <f t="shared" si="2"/>
        <v>1</v>
      </c>
    </row>
    <row r="134" spans="1:5">
      <c r="A134" t="s">
        <v>120</v>
      </c>
      <c r="B134" t="s">
        <v>10</v>
      </c>
      <c r="C134" t="s">
        <v>6</v>
      </c>
      <c r="D134" t="s">
        <v>7</v>
      </c>
      <c r="E134">
        <f t="shared" si="2"/>
        <v>1</v>
      </c>
    </row>
    <row r="135" spans="1:5">
      <c r="A135" t="s">
        <v>121</v>
      </c>
      <c r="B135" t="s">
        <v>10</v>
      </c>
      <c r="C135" t="s">
        <v>30</v>
      </c>
      <c r="D135" t="s">
        <v>7</v>
      </c>
      <c r="E135">
        <f t="shared" si="2"/>
        <v>1</v>
      </c>
    </row>
    <row r="136" spans="1:5">
      <c r="A136" t="s">
        <v>66</v>
      </c>
      <c r="B136" t="s">
        <v>10</v>
      </c>
      <c r="C136" t="s">
        <v>22</v>
      </c>
      <c r="D136" t="s">
        <v>25</v>
      </c>
      <c r="E136">
        <f t="shared" si="2"/>
        <v>0</v>
      </c>
    </row>
    <row r="137" spans="1:5">
      <c r="A137" t="s">
        <v>122</v>
      </c>
      <c r="B137" t="s">
        <v>10</v>
      </c>
      <c r="C137" t="s">
        <v>6</v>
      </c>
      <c r="D137" t="s">
        <v>7</v>
      </c>
      <c r="E137">
        <f t="shared" si="2"/>
        <v>1</v>
      </c>
    </row>
    <row r="138" spans="1:5">
      <c r="A138" t="s">
        <v>123</v>
      </c>
      <c r="B138" t="s">
        <v>10</v>
      </c>
      <c r="C138" t="s">
        <v>6</v>
      </c>
      <c r="D138" t="s">
        <v>7</v>
      </c>
      <c r="E138">
        <f t="shared" si="2"/>
        <v>1</v>
      </c>
    </row>
    <row r="139" spans="1:5">
      <c r="A139" t="s">
        <v>124</v>
      </c>
      <c r="B139" t="s">
        <v>10</v>
      </c>
      <c r="C139" t="s">
        <v>6</v>
      </c>
      <c r="D139" t="s">
        <v>7</v>
      </c>
      <c r="E139">
        <f t="shared" si="2"/>
        <v>1</v>
      </c>
    </row>
    <row r="140" spans="1:5">
      <c r="A140" t="s">
        <v>125</v>
      </c>
      <c r="B140" t="s">
        <v>10</v>
      </c>
      <c r="C140" t="s">
        <v>6</v>
      </c>
      <c r="D140" t="s">
        <v>7</v>
      </c>
      <c r="E140">
        <f t="shared" si="2"/>
        <v>1</v>
      </c>
    </row>
    <row r="141" spans="1:5">
      <c r="A141" t="s">
        <v>126</v>
      </c>
      <c r="B141" t="s">
        <v>10</v>
      </c>
      <c r="C141" t="s">
        <v>24</v>
      </c>
      <c r="D141" t="s">
        <v>7</v>
      </c>
      <c r="E141">
        <f t="shared" si="2"/>
        <v>1</v>
      </c>
    </row>
    <row r="142" spans="1:5">
      <c r="A142" t="s">
        <v>126</v>
      </c>
      <c r="B142" t="s">
        <v>10</v>
      </c>
      <c r="C142" t="s">
        <v>6</v>
      </c>
      <c r="D142" t="s">
        <v>7</v>
      </c>
      <c r="E142">
        <f t="shared" si="2"/>
        <v>1</v>
      </c>
    </row>
    <row r="143" spans="1:5">
      <c r="A143" t="s">
        <v>127</v>
      </c>
      <c r="B143" t="s">
        <v>10</v>
      </c>
      <c r="C143" t="s">
        <v>19</v>
      </c>
      <c r="D143" t="s">
        <v>7</v>
      </c>
      <c r="E143">
        <f t="shared" si="2"/>
        <v>1</v>
      </c>
    </row>
    <row r="144" spans="1:5">
      <c r="A144" t="s">
        <v>60</v>
      </c>
      <c r="B144" t="s">
        <v>5</v>
      </c>
      <c r="C144" t="s">
        <v>19</v>
      </c>
      <c r="D144" t="s">
        <v>7</v>
      </c>
      <c r="E144">
        <f t="shared" si="2"/>
        <v>1</v>
      </c>
    </row>
    <row r="145" spans="1:5">
      <c r="A145" t="s">
        <v>128</v>
      </c>
      <c r="B145" t="s">
        <v>5</v>
      </c>
      <c r="C145" t="s">
        <v>22</v>
      </c>
      <c r="D145" t="s">
        <v>25</v>
      </c>
      <c r="E145">
        <f t="shared" si="2"/>
        <v>0</v>
      </c>
    </row>
    <row r="146" spans="1:5">
      <c r="A146" t="s">
        <v>129</v>
      </c>
      <c r="B146" t="s">
        <v>10</v>
      </c>
      <c r="C146" t="s">
        <v>24</v>
      </c>
      <c r="D146" t="s">
        <v>7</v>
      </c>
      <c r="E146">
        <f t="shared" si="2"/>
        <v>1</v>
      </c>
    </row>
    <row r="147" spans="1:5">
      <c r="A147" t="s">
        <v>130</v>
      </c>
      <c r="B147" t="s">
        <v>10</v>
      </c>
      <c r="C147" t="s">
        <v>6</v>
      </c>
      <c r="D147" t="s">
        <v>7</v>
      </c>
      <c r="E147">
        <f t="shared" si="2"/>
        <v>1</v>
      </c>
    </row>
    <row r="148" spans="1:5">
      <c r="A148" t="s">
        <v>131</v>
      </c>
      <c r="B148" t="s">
        <v>10</v>
      </c>
      <c r="C148" t="s">
        <v>6</v>
      </c>
      <c r="D148" t="s">
        <v>7</v>
      </c>
      <c r="E148">
        <f t="shared" si="2"/>
        <v>1</v>
      </c>
    </row>
    <row r="149" spans="1:5">
      <c r="A149" t="s">
        <v>132</v>
      </c>
      <c r="B149" t="s">
        <v>10</v>
      </c>
      <c r="C149" t="s">
        <v>6</v>
      </c>
      <c r="D149" t="s">
        <v>7</v>
      </c>
      <c r="E149">
        <f t="shared" si="2"/>
        <v>1</v>
      </c>
    </row>
    <row r="150" spans="1:5">
      <c r="A150" t="s">
        <v>123</v>
      </c>
      <c r="B150" t="s">
        <v>10</v>
      </c>
      <c r="C150" t="s">
        <v>6</v>
      </c>
      <c r="D150" t="s">
        <v>7</v>
      </c>
      <c r="E150">
        <f t="shared" si="2"/>
        <v>1</v>
      </c>
    </row>
    <row r="151" spans="1:5">
      <c r="A151" t="s">
        <v>133</v>
      </c>
      <c r="B151" t="s">
        <v>12</v>
      </c>
      <c r="C151" t="s">
        <v>40</v>
      </c>
      <c r="D151" t="s">
        <v>7</v>
      </c>
      <c r="E151">
        <f t="shared" si="2"/>
        <v>1</v>
      </c>
    </row>
    <row r="152" spans="1:5">
      <c r="A152" t="s">
        <v>134</v>
      </c>
      <c r="B152" t="s">
        <v>5</v>
      </c>
      <c r="C152" t="s">
        <v>22</v>
      </c>
      <c r="D152" t="s">
        <v>7</v>
      </c>
      <c r="E152">
        <f t="shared" si="2"/>
        <v>1</v>
      </c>
    </row>
    <row r="153" spans="1:5">
      <c r="A153" t="s">
        <v>126</v>
      </c>
      <c r="B153" t="s">
        <v>10</v>
      </c>
      <c r="C153" t="s">
        <v>22</v>
      </c>
      <c r="D153" t="s">
        <v>7</v>
      </c>
      <c r="E153">
        <f t="shared" si="2"/>
        <v>1</v>
      </c>
    </row>
    <row r="154" spans="1:5">
      <c r="A154" t="s">
        <v>106</v>
      </c>
      <c r="B154" t="s">
        <v>10</v>
      </c>
      <c r="C154" t="s">
        <v>16</v>
      </c>
      <c r="D154" t="s">
        <v>7</v>
      </c>
      <c r="E154">
        <f t="shared" si="2"/>
        <v>1</v>
      </c>
    </row>
    <row r="155" spans="1:5">
      <c r="A155" t="s">
        <v>135</v>
      </c>
      <c r="B155" t="s">
        <v>5</v>
      </c>
      <c r="C155" t="s">
        <v>22</v>
      </c>
      <c r="D155" t="s">
        <v>7</v>
      </c>
      <c r="E155">
        <f t="shared" si="2"/>
        <v>1</v>
      </c>
    </row>
    <row r="156" spans="1:5">
      <c r="A156" t="s">
        <v>27</v>
      </c>
      <c r="B156" t="s">
        <v>10</v>
      </c>
      <c r="C156" t="s">
        <v>24</v>
      </c>
      <c r="D156" t="s">
        <v>25</v>
      </c>
      <c r="E156">
        <f t="shared" si="2"/>
        <v>0</v>
      </c>
    </row>
    <row r="157" spans="1:5">
      <c r="A157" t="s">
        <v>17</v>
      </c>
      <c r="B157" t="s">
        <v>10</v>
      </c>
      <c r="C157" t="s">
        <v>24</v>
      </c>
      <c r="D157" t="s">
        <v>25</v>
      </c>
      <c r="E157">
        <f t="shared" si="2"/>
        <v>0</v>
      </c>
    </row>
    <row r="158" spans="1:5">
      <c r="A158" t="s">
        <v>74</v>
      </c>
      <c r="B158" t="s">
        <v>5</v>
      </c>
      <c r="C158" t="s">
        <v>24</v>
      </c>
      <c r="D158" t="s">
        <v>7</v>
      </c>
      <c r="E158">
        <f t="shared" si="2"/>
        <v>1</v>
      </c>
    </row>
    <row r="159" spans="1:5">
      <c r="A159" t="s">
        <v>136</v>
      </c>
      <c r="B159" t="s">
        <v>10</v>
      </c>
      <c r="C159" t="s">
        <v>40</v>
      </c>
      <c r="D159" t="s">
        <v>7</v>
      </c>
      <c r="E159">
        <f t="shared" si="2"/>
        <v>1</v>
      </c>
    </row>
    <row r="160" spans="1:5">
      <c r="A160" t="s">
        <v>137</v>
      </c>
      <c r="B160" t="s">
        <v>10</v>
      </c>
      <c r="C160" t="s">
        <v>24</v>
      </c>
      <c r="D160" t="s">
        <v>25</v>
      </c>
      <c r="E160">
        <f t="shared" si="2"/>
        <v>0</v>
      </c>
    </row>
    <row r="161" spans="1:5">
      <c r="A161" t="s">
        <v>134</v>
      </c>
      <c r="B161" t="s">
        <v>5</v>
      </c>
      <c r="C161" t="s">
        <v>65</v>
      </c>
      <c r="D161" t="s">
        <v>7</v>
      </c>
      <c r="E161">
        <f t="shared" si="2"/>
        <v>1</v>
      </c>
    </row>
    <row r="162" spans="1:5">
      <c r="A162" t="s">
        <v>47</v>
      </c>
      <c r="B162" t="s">
        <v>10</v>
      </c>
      <c r="C162" t="s">
        <v>33</v>
      </c>
      <c r="D162" t="s">
        <v>7</v>
      </c>
      <c r="E162">
        <f t="shared" si="2"/>
        <v>1</v>
      </c>
    </row>
    <row r="163" spans="1:5">
      <c r="A163" t="s">
        <v>133</v>
      </c>
      <c r="B163" t="s">
        <v>12</v>
      </c>
      <c r="C163" t="s">
        <v>40</v>
      </c>
      <c r="D163" t="s">
        <v>7</v>
      </c>
      <c r="E163">
        <f t="shared" si="2"/>
        <v>1</v>
      </c>
    </row>
    <row r="164" spans="1:5">
      <c r="A164" t="s">
        <v>138</v>
      </c>
      <c r="B164" t="s">
        <v>10</v>
      </c>
      <c r="C164" t="s">
        <v>6</v>
      </c>
      <c r="D164" t="s">
        <v>7</v>
      </c>
      <c r="E164">
        <f t="shared" si="2"/>
        <v>1</v>
      </c>
    </row>
    <row r="165" spans="1:5">
      <c r="A165" t="s">
        <v>139</v>
      </c>
      <c r="B165" t="s">
        <v>10</v>
      </c>
      <c r="C165" t="s">
        <v>6</v>
      </c>
      <c r="D165" t="s">
        <v>7</v>
      </c>
      <c r="E165">
        <f t="shared" si="2"/>
        <v>1</v>
      </c>
    </row>
    <row r="166" spans="1:5">
      <c r="A166" t="s">
        <v>140</v>
      </c>
      <c r="B166" t="s">
        <v>10</v>
      </c>
      <c r="C166" t="s">
        <v>16</v>
      </c>
      <c r="D166" t="s">
        <v>7</v>
      </c>
      <c r="E166">
        <f t="shared" si="2"/>
        <v>1</v>
      </c>
    </row>
    <row r="167" spans="1:5">
      <c r="A167" t="s">
        <v>141</v>
      </c>
      <c r="B167" t="s">
        <v>5</v>
      </c>
      <c r="C167" t="s">
        <v>19</v>
      </c>
      <c r="D167" t="s">
        <v>7</v>
      </c>
      <c r="E167">
        <f t="shared" si="2"/>
        <v>1</v>
      </c>
    </row>
    <row r="168" spans="1:5">
      <c r="A168" t="s">
        <v>13</v>
      </c>
      <c r="B168" t="s">
        <v>12</v>
      </c>
      <c r="C168" t="s">
        <v>40</v>
      </c>
      <c r="D168" t="s">
        <v>7</v>
      </c>
      <c r="E168">
        <f t="shared" si="2"/>
        <v>1</v>
      </c>
    </row>
    <row r="169" spans="1:5">
      <c r="A169" t="s">
        <v>142</v>
      </c>
      <c r="B169" t="s">
        <v>10</v>
      </c>
      <c r="C169" t="s">
        <v>22</v>
      </c>
      <c r="D169" t="s">
        <v>7</v>
      </c>
      <c r="E169">
        <f t="shared" si="2"/>
        <v>1</v>
      </c>
    </row>
    <row r="170" spans="1:5">
      <c r="A170" t="s">
        <v>78</v>
      </c>
      <c r="B170" t="s">
        <v>10</v>
      </c>
      <c r="C170" t="s">
        <v>33</v>
      </c>
      <c r="D170" t="s">
        <v>25</v>
      </c>
      <c r="E170">
        <f t="shared" si="2"/>
        <v>0</v>
      </c>
    </row>
    <row r="171" spans="1:5">
      <c r="A171" t="s">
        <v>115</v>
      </c>
      <c r="B171" t="s">
        <v>10</v>
      </c>
      <c r="C171" t="s">
        <v>6</v>
      </c>
      <c r="D171" t="s">
        <v>7</v>
      </c>
      <c r="E171">
        <f t="shared" si="2"/>
        <v>1</v>
      </c>
    </row>
    <row r="172" spans="1:5">
      <c r="A172" t="s">
        <v>143</v>
      </c>
      <c r="B172" t="s">
        <v>10</v>
      </c>
      <c r="C172" t="s">
        <v>30</v>
      </c>
      <c r="D172" t="s">
        <v>7</v>
      </c>
      <c r="E172">
        <f t="shared" si="2"/>
        <v>1</v>
      </c>
    </row>
    <row r="173" spans="1:5">
      <c r="A173" t="s">
        <v>144</v>
      </c>
      <c r="B173" t="s">
        <v>10</v>
      </c>
      <c r="C173" t="s">
        <v>33</v>
      </c>
      <c r="D173" t="s">
        <v>7</v>
      </c>
      <c r="E173">
        <f t="shared" si="2"/>
        <v>1</v>
      </c>
    </row>
    <row r="174" spans="1:5">
      <c r="A174" t="s">
        <v>74</v>
      </c>
      <c r="B174" t="s">
        <v>5</v>
      </c>
      <c r="C174" t="s">
        <v>19</v>
      </c>
      <c r="D174" t="s">
        <v>7</v>
      </c>
      <c r="E174">
        <f t="shared" si="2"/>
        <v>1</v>
      </c>
    </row>
    <row r="175" spans="1:5">
      <c r="A175" t="s">
        <v>145</v>
      </c>
      <c r="B175" t="s">
        <v>10</v>
      </c>
      <c r="C175" t="s">
        <v>40</v>
      </c>
      <c r="D175" t="s">
        <v>7</v>
      </c>
      <c r="E175">
        <f t="shared" si="2"/>
        <v>1</v>
      </c>
    </row>
    <row r="176" spans="1:5">
      <c r="A176" t="s">
        <v>146</v>
      </c>
      <c r="B176" t="s">
        <v>5</v>
      </c>
      <c r="C176" t="s">
        <v>33</v>
      </c>
      <c r="D176" t="s">
        <v>7</v>
      </c>
      <c r="E176">
        <f t="shared" si="2"/>
        <v>1</v>
      </c>
    </row>
    <row r="177" spans="1:5">
      <c r="A177" t="s">
        <v>99</v>
      </c>
      <c r="B177" t="s">
        <v>10</v>
      </c>
      <c r="C177" t="s">
        <v>19</v>
      </c>
      <c r="D177" t="s">
        <v>7</v>
      </c>
      <c r="E177">
        <f t="shared" si="2"/>
        <v>1</v>
      </c>
    </row>
    <row r="178" spans="1:5">
      <c r="A178" t="s">
        <v>147</v>
      </c>
      <c r="B178" t="s">
        <v>10</v>
      </c>
      <c r="C178" t="s">
        <v>6</v>
      </c>
      <c r="D178" t="s">
        <v>7</v>
      </c>
      <c r="E178">
        <f t="shared" si="2"/>
        <v>1</v>
      </c>
    </row>
    <row r="179" spans="1:5">
      <c r="A179" t="s">
        <v>148</v>
      </c>
      <c r="B179" t="s">
        <v>10</v>
      </c>
      <c r="C179" t="s">
        <v>6</v>
      </c>
      <c r="D179" t="s">
        <v>7</v>
      </c>
      <c r="E179">
        <f t="shared" si="2"/>
        <v>1</v>
      </c>
    </row>
    <row r="180" spans="1:5">
      <c r="A180" t="s">
        <v>149</v>
      </c>
      <c r="B180" t="s">
        <v>10</v>
      </c>
      <c r="C180" t="s">
        <v>24</v>
      </c>
      <c r="D180" t="s">
        <v>25</v>
      </c>
      <c r="E180">
        <f t="shared" si="2"/>
        <v>0</v>
      </c>
    </row>
    <row r="181" spans="1:5">
      <c r="A181" t="s">
        <v>150</v>
      </c>
      <c r="B181" t="s">
        <v>10</v>
      </c>
      <c r="C181" t="s">
        <v>24</v>
      </c>
      <c r="D181" t="s">
        <v>25</v>
      </c>
      <c r="E181">
        <f t="shared" si="2"/>
        <v>0</v>
      </c>
    </row>
    <row r="182" spans="1:5">
      <c r="A182" t="s">
        <v>151</v>
      </c>
      <c r="B182" t="s">
        <v>10</v>
      </c>
      <c r="C182" t="s">
        <v>6</v>
      </c>
      <c r="D182" t="s">
        <v>7</v>
      </c>
      <c r="E182">
        <f t="shared" si="2"/>
        <v>1</v>
      </c>
    </row>
    <row r="183" spans="1:5">
      <c r="A183" t="s">
        <v>152</v>
      </c>
      <c r="B183" t="s">
        <v>10</v>
      </c>
      <c r="C183" t="s">
        <v>14</v>
      </c>
      <c r="D183" t="s">
        <v>25</v>
      </c>
      <c r="E183">
        <f t="shared" si="2"/>
        <v>0</v>
      </c>
    </row>
    <row r="184" spans="1:5">
      <c r="A184" t="s">
        <v>120</v>
      </c>
      <c r="B184" t="s">
        <v>10</v>
      </c>
      <c r="C184" t="s">
        <v>6</v>
      </c>
      <c r="D184" t="s">
        <v>7</v>
      </c>
      <c r="E184">
        <f t="shared" si="2"/>
        <v>1</v>
      </c>
    </row>
    <row r="185" spans="1:5">
      <c r="A185" t="s">
        <v>74</v>
      </c>
      <c r="B185" t="s">
        <v>5</v>
      </c>
      <c r="C185" t="s">
        <v>118</v>
      </c>
      <c r="D185" t="s">
        <v>7</v>
      </c>
      <c r="E185">
        <f t="shared" si="2"/>
        <v>1</v>
      </c>
    </row>
    <row r="186" spans="1:5">
      <c r="A186" t="s">
        <v>133</v>
      </c>
      <c r="B186" t="s">
        <v>12</v>
      </c>
      <c r="C186" t="s">
        <v>40</v>
      </c>
      <c r="D186" t="s">
        <v>7</v>
      </c>
      <c r="E186">
        <f t="shared" si="2"/>
        <v>1</v>
      </c>
    </row>
    <row r="187" spans="1:5">
      <c r="A187" t="s">
        <v>153</v>
      </c>
      <c r="B187" t="s">
        <v>12</v>
      </c>
      <c r="C187" t="s">
        <v>22</v>
      </c>
      <c r="D187" t="s">
        <v>7</v>
      </c>
      <c r="E187">
        <f t="shared" si="2"/>
        <v>1</v>
      </c>
    </row>
    <row r="188" spans="1:5">
      <c r="A188" t="s">
        <v>154</v>
      </c>
      <c r="B188" t="s">
        <v>10</v>
      </c>
      <c r="C188" t="s">
        <v>22</v>
      </c>
      <c r="D188" t="s">
        <v>7</v>
      </c>
      <c r="E188">
        <f t="shared" si="2"/>
        <v>1</v>
      </c>
    </row>
    <row r="189" spans="1:5">
      <c r="A189" t="s">
        <v>155</v>
      </c>
      <c r="B189" t="s">
        <v>10</v>
      </c>
      <c r="C189" t="s">
        <v>14</v>
      </c>
      <c r="D189" t="s">
        <v>7</v>
      </c>
      <c r="E189">
        <f t="shared" si="2"/>
        <v>1</v>
      </c>
    </row>
    <row r="190" spans="1:5">
      <c r="A190" t="s">
        <v>156</v>
      </c>
      <c r="B190" t="s">
        <v>10</v>
      </c>
      <c r="C190" t="s">
        <v>6</v>
      </c>
      <c r="D190" t="s">
        <v>7</v>
      </c>
      <c r="E190">
        <f t="shared" si="2"/>
        <v>1</v>
      </c>
    </row>
    <row r="191" spans="1:5">
      <c r="A191" t="s">
        <v>157</v>
      </c>
      <c r="B191" t="s">
        <v>10</v>
      </c>
      <c r="C191" t="s">
        <v>33</v>
      </c>
      <c r="D191" t="s">
        <v>7</v>
      </c>
      <c r="E191">
        <f t="shared" si="2"/>
        <v>1</v>
      </c>
    </row>
    <row r="192" spans="1:5">
      <c r="A192" t="s">
        <v>150</v>
      </c>
      <c r="B192" t="s">
        <v>10</v>
      </c>
      <c r="C192" t="s">
        <v>24</v>
      </c>
      <c r="D192" t="s">
        <v>25</v>
      </c>
      <c r="E192">
        <f t="shared" si="2"/>
        <v>0</v>
      </c>
    </row>
    <row r="193" spans="1:5">
      <c r="A193" t="s">
        <v>158</v>
      </c>
      <c r="B193" t="s">
        <v>10</v>
      </c>
      <c r="C193" t="s">
        <v>40</v>
      </c>
      <c r="D193" t="s">
        <v>7</v>
      </c>
      <c r="E193">
        <f t="shared" si="2"/>
        <v>1</v>
      </c>
    </row>
    <row r="194" spans="1:5">
      <c r="A194" t="s">
        <v>159</v>
      </c>
      <c r="B194" t="s">
        <v>10</v>
      </c>
      <c r="C194" t="s">
        <v>33</v>
      </c>
      <c r="D194" t="s">
        <v>25</v>
      </c>
      <c r="E194">
        <f t="shared" si="2"/>
        <v>0</v>
      </c>
    </row>
    <row r="195" spans="1:5">
      <c r="A195" t="s">
        <v>133</v>
      </c>
      <c r="B195" t="s">
        <v>12</v>
      </c>
      <c r="C195" t="s">
        <v>24</v>
      </c>
      <c r="D195" t="s">
        <v>7</v>
      </c>
      <c r="E195">
        <f t="shared" si="2"/>
        <v>1</v>
      </c>
    </row>
    <row r="196" spans="1:5">
      <c r="A196" t="s">
        <v>160</v>
      </c>
      <c r="B196" t="s">
        <v>10</v>
      </c>
      <c r="C196" t="s">
        <v>65</v>
      </c>
      <c r="D196" t="s">
        <v>7</v>
      </c>
      <c r="E196">
        <f t="shared" ref="E196:E259" si="3">IF(D196="YES", 1, 0)</f>
        <v>1</v>
      </c>
    </row>
    <row r="197" spans="1:5">
      <c r="A197" t="s">
        <v>161</v>
      </c>
      <c r="B197" t="s">
        <v>5</v>
      </c>
      <c r="C197" t="s">
        <v>6</v>
      </c>
      <c r="D197" t="s">
        <v>7</v>
      </c>
      <c r="E197">
        <f t="shared" si="3"/>
        <v>1</v>
      </c>
    </row>
    <row r="198" spans="1:5">
      <c r="A198" t="s">
        <v>162</v>
      </c>
      <c r="B198" t="s">
        <v>10</v>
      </c>
      <c r="C198" t="s">
        <v>22</v>
      </c>
      <c r="D198" t="s">
        <v>7</v>
      </c>
      <c r="E198">
        <f t="shared" si="3"/>
        <v>1</v>
      </c>
    </row>
    <row r="199" spans="1:5">
      <c r="A199" t="s">
        <v>76</v>
      </c>
      <c r="B199" t="s">
        <v>10</v>
      </c>
      <c r="C199" t="s">
        <v>22</v>
      </c>
      <c r="D199" t="s">
        <v>7</v>
      </c>
      <c r="E199">
        <f t="shared" si="3"/>
        <v>1</v>
      </c>
    </row>
    <row r="200" spans="1:5">
      <c r="A200" t="s">
        <v>61</v>
      </c>
      <c r="B200" t="s">
        <v>10</v>
      </c>
      <c r="C200" t="s">
        <v>24</v>
      </c>
      <c r="D200" t="s">
        <v>25</v>
      </c>
      <c r="E200">
        <f t="shared" si="3"/>
        <v>0</v>
      </c>
    </row>
    <row r="201" spans="1:5">
      <c r="A201" t="s">
        <v>66</v>
      </c>
      <c r="B201" t="s">
        <v>10</v>
      </c>
      <c r="C201" t="s">
        <v>19</v>
      </c>
      <c r="D201" t="s">
        <v>7</v>
      </c>
      <c r="E201">
        <f t="shared" si="3"/>
        <v>1</v>
      </c>
    </row>
    <row r="202" spans="1:5">
      <c r="A202" t="s">
        <v>68</v>
      </c>
      <c r="B202" t="s">
        <v>10</v>
      </c>
      <c r="C202" t="s">
        <v>14</v>
      </c>
      <c r="D202" t="s">
        <v>7</v>
      </c>
      <c r="E202">
        <f t="shared" si="3"/>
        <v>1</v>
      </c>
    </row>
    <row r="203" spans="1:5">
      <c r="A203" t="s">
        <v>77</v>
      </c>
      <c r="B203" t="s">
        <v>10</v>
      </c>
      <c r="C203" t="s">
        <v>24</v>
      </c>
      <c r="D203" t="s">
        <v>7</v>
      </c>
      <c r="E203">
        <f t="shared" si="3"/>
        <v>1</v>
      </c>
    </row>
    <row r="204" spans="1:5">
      <c r="A204" t="s">
        <v>163</v>
      </c>
      <c r="B204" t="s">
        <v>10</v>
      </c>
      <c r="C204" t="s">
        <v>6</v>
      </c>
      <c r="D204" t="s">
        <v>7</v>
      </c>
      <c r="E204">
        <f t="shared" si="3"/>
        <v>1</v>
      </c>
    </row>
    <row r="205" spans="1:5">
      <c r="A205" t="s">
        <v>119</v>
      </c>
      <c r="B205" t="s">
        <v>10</v>
      </c>
      <c r="C205" t="s">
        <v>6</v>
      </c>
      <c r="D205" t="s">
        <v>7</v>
      </c>
      <c r="E205">
        <f t="shared" si="3"/>
        <v>1</v>
      </c>
    </row>
    <row r="206" spans="1:5">
      <c r="A206" t="s">
        <v>133</v>
      </c>
      <c r="B206" t="s">
        <v>12</v>
      </c>
      <c r="C206" t="s">
        <v>24</v>
      </c>
      <c r="D206" t="s">
        <v>7</v>
      </c>
      <c r="E206">
        <f t="shared" si="3"/>
        <v>1</v>
      </c>
    </row>
    <row r="207" spans="1:5">
      <c r="A207" t="s">
        <v>74</v>
      </c>
      <c r="B207" t="s">
        <v>5</v>
      </c>
      <c r="C207" t="s">
        <v>19</v>
      </c>
      <c r="D207" t="s">
        <v>7</v>
      </c>
      <c r="E207">
        <f t="shared" si="3"/>
        <v>1</v>
      </c>
    </row>
    <row r="208" spans="1:5">
      <c r="A208" t="s">
        <v>106</v>
      </c>
      <c r="B208" t="s">
        <v>10</v>
      </c>
      <c r="C208" t="s">
        <v>24</v>
      </c>
      <c r="D208" t="s">
        <v>25</v>
      </c>
      <c r="E208">
        <f t="shared" si="3"/>
        <v>0</v>
      </c>
    </row>
    <row r="209" spans="1:5">
      <c r="A209" t="s">
        <v>164</v>
      </c>
      <c r="B209" t="s">
        <v>5</v>
      </c>
      <c r="C209" t="s">
        <v>24</v>
      </c>
      <c r="D209" t="s">
        <v>25</v>
      </c>
      <c r="E209">
        <f t="shared" si="3"/>
        <v>0</v>
      </c>
    </row>
    <row r="210" spans="1:5">
      <c r="A210" t="s">
        <v>165</v>
      </c>
      <c r="B210" t="s">
        <v>10</v>
      </c>
      <c r="C210" t="s">
        <v>40</v>
      </c>
      <c r="D210" t="s">
        <v>25</v>
      </c>
      <c r="E210">
        <f t="shared" si="3"/>
        <v>0</v>
      </c>
    </row>
    <row r="211" spans="1:5">
      <c r="A211" t="s">
        <v>166</v>
      </c>
      <c r="B211" t="s">
        <v>10</v>
      </c>
      <c r="C211" t="s">
        <v>6</v>
      </c>
      <c r="D211" t="s">
        <v>7</v>
      </c>
      <c r="E211">
        <f t="shared" si="3"/>
        <v>1</v>
      </c>
    </row>
    <row r="212" spans="1:5">
      <c r="A212" t="s">
        <v>167</v>
      </c>
      <c r="B212" t="s">
        <v>10</v>
      </c>
      <c r="C212" t="s">
        <v>22</v>
      </c>
      <c r="D212" t="s">
        <v>25</v>
      </c>
      <c r="E212">
        <f t="shared" si="3"/>
        <v>0</v>
      </c>
    </row>
    <row r="213" spans="1:5">
      <c r="A213" t="s">
        <v>168</v>
      </c>
      <c r="B213" t="s">
        <v>10</v>
      </c>
      <c r="C213" t="s">
        <v>14</v>
      </c>
      <c r="D213" t="s">
        <v>7</v>
      </c>
      <c r="E213">
        <f t="shared" si="3"/>
        <v>1</v>
      </c>
    </row>
    <row r="214" spans="1:5">
      <c r="A214" t="s">
        <v>120</v>
      </c>
      <c r="B214" t="s">
        <v>10</v>
      </c>
      <c r="C214" t="s">
        <v>6</v>
      </c>
      <c r="D214" t="s">
        <v>7</v>
      </c>
      <c r="E214">
        <f t="shared" si="3"/>
        <v>1</v>
      </c>
    </row>
    <row r="215" spans="1:5">
      <c r="A215" t="s">
        <v>169</v>
      </c>
      <c r="B215" t="s">
        <v>12</v>
      </c>
      <c r="C215" t="s">
        <v>40</v>
      </c>
      <c r="D215" t="s">
        <v>7</v>
      </c>
      <c r="E215">
        <f t="shared" si="3"/>
        <v>1</v>
      </c>
    </row>
    <row r="216" spans="1:5">
      <c r="A216" t="s">
        <v>170</v>
      </c>
      <c r="B216" t="s">
        <v>10</v>
      </c>
      <c r="C216" t="s">
        <v>14</v>
      </c>
      <c r="D216" t="s">
        <v>7</v>
      </c>
      <c r="E216">
        <f t="shared" si="3"/>
        <v>1</v>
      </c>
    </row>
    <row r="217" spans="1:5">
      <c r="A217" t="s">
        <v>28</v>
      </c>
      <c r="B217" t="s">
        <v>5</v>
      </c>
      <c r="C217" t="s">
        <v>6</v>
      </c>
      <c r="D217" t="s">
        <v>7</v>
      </c>
      <c r="E217">
        <f t="shared" si="3"/>
        <v>1</v>
      </c>
    </row>
    <row r="218" spans="1:5">
      <c r="A218" t="s">
        <v>171</v>
      </c>
      <c r="B218" t="s">
        <v>10</v>
      </c>
      <c r="C218" t="s">
        <v>40</v>
      </c>
      <c r="D218" t="s">
        <v>7</v>
      </c>
      <c r="E218">
        <f t="shared" si="3"/>
        <v>1</v>
      </c>
    </row>
    <row r="219" spans="1:5">
      <c r="A219" t="s">
        <v>172</v>
      </c>
      <c r="B219" t="s">
        <v>10</v>
      </c>
      <c r="C219" t="s">
        <v>6</v>
      </c>
      <c r="D219" t="s">
        <v>7</v>
      </c>
      <c r="E219">
        <f t="shared" si="3"/>
        <v>1</v>
      </c>
    </row>
    <row r="220" spans="1:5">
      <c r="A220" t="s">
        <v>173</v>
      </c>
      <c r="B220" t="s">
        <v>10</v>
      </c>
      <c r="C220" t="s">
        <v>14</v>
      </c>
      <c r="D220" t="s">
        <v>7</v>
      </c>
      <c r="E220">
        <f t="shared" si="3"/>
        <v>1</v>
      </c>
    </row>
    <row r="221" spans="1:5">
      <c r="A221" t="s">
        <v>174</v>
      </c>
      <c r="B221" t="s">
        <v>10</v>
      </c>
      <c r="C221" t="s">
        <v>6</v>
      </c>
      <c r="D221" t="s">
        <v>7</v>
      </c>
      <c r="E221">
        <f t="shared" si="3"/>
        <v>1</v>
      </c>
    </row>
    <row r="222" spans="1:5">
      <c r="A222" t="s">
        <v>135</v>
      </c>
      <c r="B222" t="s">
        <v>10</v>
      </c>
      <c r="C222" t="s">
        <v>6</v>
      </c>
      <c r="D222" t="s">
        <v>7</v>
      </c>
      <c r="E222">
        <f t="shared" si="3"/>
        <v>1</v>
      </c>
    </row>
    <row r="223" spans="1:5">
      <c r="A223" t="s">
        <v>8</v>
      </c>
      <c r="B223" t="s">
        <v>5</v>
      </c>
      <c r="C223" t="s">
        <v>24</v>
      </c>
      <c r="D223" t="s">
        <v>7</v>
      </c>
      <c r="E223">
        <f t="shared" si="3"/>
        <v>1</v>
      </c>
    </row>
    <row r="224" spans="1:5">
      <c r="A224" t="s">
        <v>175</v>
      </c>
      <c r="B224" t="s">
        <v>10</v>
      </c>
      <c r="C224" t="s">
        <v>6</v>
      </c>
      <c r="D224" t="s">
        <v>7</v>
      </c>
      <c r="E224">
        <f t="shared" si="3"/>
        <v>1</v>
      </c>
    </row>
    <row r="225" spans="1:5">
      <c r="A225" t="s">
        <v>156</v>
      </c>
      <c r="B225" t="s">
        <v>10</v>
      </c>
      <c r="C225" t="s">
        <v>22</v>
      </c>
      <c r="D225" t="s">
        <v>7</v>
      </c>
      <c r="E225">
        <f t="shared" si="3"/>
        <v>1</v>
      </c>
    </row>
    <row r="226" spans="1:5">
      <c r="A226" t="s">
        <v>176</v>
      </c>
      <c r="B226" t="s">
        <v>10</v>
      </c>
      <c r="C226" t="s">
        <v>16</v>
      </c>
      <c r="D226" t="s">
        <v>7</v>
      </c>
      <c r="E226">
        <f t="shared" si="3"/>
        <v>1</v>
      </c>
    </row>
    <row r="227" spans="1:5">
      <c r="A227" t="s">
        <v>74</v>
      </c>
      <c r="B227" t="s">
        <v>5</v>
      </c>
      <c r="C227" t="s">
        <v>6</v>
      </c>
      <c r="D227" t="s">
        <v>7</v>
      </c>
      <c r="E227">
        <f t="shared" si="3"/>
        <v>1</v>
      </c>
    </row>
    <row r="228" spans="1:5">
      <c r="A228" t="s">
        <v>110</v>
      </c>
      <c r="B228" t="s">
        <v>10</v>
      </c>
      <c r="C228" t="s">
        <v>24</v>
      </c>
      <c r="D228" t="s">
        <v>25</v>
      </c>
      <c r="E228">
        <f t="shared" si="3"/>
        <v>0</v>
      </c>
    </row>
    <row r="229" spans="1:5">
      <c r="A229" t="s">
        <v>99</v>
      </c>
      <c r="B229" t="s">
        <v>10</v>
      </c>
      <c r="C229" t="s">
        <v>16</v>
      </c>
      <c r="D229" t="s">
        <v>7</v>
      </c>
      <c r="E229">
        <f t="shared" si="3"/>
        <v>1</v>
      </c>
    </row>
    <row r="230" spans="1:5">
      <c r="A230" t="s">
        <v>133</v>
      </c>
      <c r="B230" t="s">
        <v>12</v>
      </c>
      <c r="C230" t="s">
        <v>40</v>
      </c>
      <c r="D230" t="s">
        <v>7</v>
      </c>
      <c r="E230">
        <f t="shared" si="3"/>
        <v>1</v>
      </c>
    </row>
    <row r="231" spans="1:5">
      <c r="A231" t="s">
        <v>178</v>
      </c>
      <c r="B231" t="s">
        <v>5</v>
      </c>
      <c r="C231" t="s">
        <v>6</v>
      </c>
      <c r="D231" t="s">
        <v>7</v>
      </c>
      <c r="E231">
        <f t="shared" si="3"/>
        <v>1</v>
      </c>
    </row>
    <row r="232" spans="1:5">
      <c r="A232" t="s">
        <v>66</v>
      </c>
      <c r="B232" t="s">
        <v>10</v>
      </c>
      <c r="C232" t="s">
        <v>22</v>
      </c>
      <c r="D232" t="s">
        <v>7</v>
      </c>
      <c r="E232">
        <f t="shared" si="3"/>
        <v>1</v>
      </c>
    </row>
    <row r="233" spans="1:5">
      <c r="A233" t="s">
        <v>13</v>
      </c>
      <c r="B233" t="s">
        <v>12</v>
      </c>
      <c r="C233" t="s">
        <v>14</v>
      </c>
      <c r="D233" t="s">
        <v>7</v>
      </c>
      <c r="E233">
        <f t="shared" si="3"/>
        <v>1</v>
      </c>
    </row>
    <row r="234" spans="1:5">
      <c r="A234" t="s">
        <v>179</v>
      </c>
      <c r="B234" t="s">
        <v>10</v>
      </c>
      <c r="C234" t="s">
        <v>22</v>
      </c>
      <c r="D234" t="s">
        <v>7</v>
      </c>
      <c r="E234">
        <f t="shared" si="3"/>
        <v>1</v>
      </c>
    </row>
    <row r="235" spans="1:5">
      <c r="A235" t="s">
        <v>180</v>
      </c>
      <c r="B235" t="s">
        <v>10</v>
      </c>
      <c r="C235" t="s">
        <v>22</v>
      </c>
      <c r="D235" t="s">
        <v>7</v>
      </c>
      <c r="E235">
        <f t="shared" si="3"/>
        <v>1</v>
      </c>
    </row>
    <row r="236" spans="1:5">
      <c r="A236" t="s">
        <v>159</v>
      </c>
      <c r="B236" t="s">
        <v>10</v>
      </c>
      <c r="C236" t="s">
        <v>22</v>
      </c>
      <c r="D236" t="s">
        <v>7</v>
      </c>
      <c r="E236">
        <f t="shared" si="3"/>
        <v>1</v>
      </c>
    </row>
    <row r="237" spans="1:5">
      <c r="A237" t="s">
        <v>75</v>
      </c>
      <c r="B237" t="s">
        <v>5</v>
      </c>
      <c r="C237" t="s">
        <v>118</v>
      </c>
      <c r="D237" t="s">
        <v>7</v>
      </c>
      <c r="E237">
        <f t="shared" si="3"/>
        <v>1</v>
      </c>
    </row>
    <row r="238" spans="1:5">
      <c r="A238" t="s">
        <v>181</v>
      </c>
      <c r="B238" t="s">
        <v>10</v>
      </c>
      <c r="C238" t="s">
        <v>6</v>
      </c>
      <c r="D238" t="s">
        <v>7</v>
      </c>
      <c r="E238">
        <f t="shared" si="3"/>
        <v>1</v>
      </c>
    </row>
    <row r="239" spans="1:5">
      <c r="A239" t="s">
        <v>182</v>
      </c>
      <c r="B239" t="s">
        <v>10</v>
      </c>
      <c r="C239" t="s">
        <v>24</v>
      </c>
      <c r="D239" t="s">
        <v>25</v>
      </c>
      <c r="E239">
        <f t="shared" si="3"/>
        <v>0</v>
      </c>
    </row>
    <row r="240" spans="1:5">
      <c r="A240" t="s">
        <v>183</v>
      </c>
      <c r="B240" t="s">
        <v>10</v>
      </c>
      <c r="C240" t="s">
        <v>6</v>
      </c>
      <c r="D240" t="s">
        <v>7</v>
      </c>
      <c r="E240">
        <f t="shared" si="3"/>
        <v>1</v>
      </c>
    </row>
    <row r="241" spans="1:5">
      <c r="A241" t="s">
        <v>128</v>
      </c>
      <c r="B241" t="s">
        <v>10</v>
      </c>
      <c r="C241" t="s">
        <v>22</v>
      </c>
      <c r="D241" t="s">
        <v>7</v>
      </c>
      <c r="E241">
        <f t="shared" si="3"/>
        <v>1</v>
      </c>
    </row>
    <row r="242" spans="1:5">
      <c r="A242" t="s">
        <v>184</v>
      </c>
      <c r="B242" t="s">
        <v>10</v>
      </c>
      <c r="C242" t="s">
        <v>6</v>
      </c>
      <c r="D242" t="s">
        <v>25</v>
      </c>
      <c r="E242">
        <f t="shared" si="3"/>
        <v>0</v>
      </c>
    </row>
    <row r="243" spans="1:5">
      <c r="A243" t="s">
        <v>185</v>
      </c>
      <c r="B243" t="s">
        <v>5</v>
      </c>
      <c r="C243" t="s">
        <v>6</v>
      </c>
      <c r="D243" t="s">
        <v>7</v>
      </c>
      <c r="E243">
        <f t="shared" si="3"/>
        <v>1</v>
      </c>
    </row>
    <row r="244" spans="1:5">
      <c r="A244" t="s">
        <v>186</v>
      </c>
      <c r="B244" t="s">
        <v>10</v>
      </c>
      <c r="C244" t="s">
        <v>24</v>
      </c>
      <c r="D244" t="s">
        <v>25</v>
      </c>
      <c r="E244">
        <f t="shared" si="3"/>
        <v>0</v>
      </c>
    </row>
    <row r="245" spans="1:5">
      <c r="A245" t="s">
        <v>187</v>
      </c>
      <c r="B245" t="s">
        <v>10</v>
      </c>
      <c r="C245" t="s">
        <v>6</v>
      </c>
      <c r="D245" t="s">
        <v>7</v>
      </c>
      <c r="E245">
        <f t="shared" si="3"/>
        <v>1</v>
      </c>
    </row>
    <row r="246" spans="1:5">
      <c r="A246" t="s">
        <v>188</v>
      </c>
      <c r="B246" t="s">
        <v>10</v>
      </c>
      <c r="C246" t="s">
        <v>6</v>
      </c>
      <c r="D246" t="s">
        <v>7</v>
      </c>
      <c r="E246">
        <f t="shared" si="3"/>
        <v>1</v>
      </c>
    </row>
    <row r="247" spans="1:5">
      <c r="A247" t="s">
        <v>171</v>
      </c>
      <c r="B247" t="s">
        <v>10</v>
      </c>
      <c r="C247" t="s">
        <v>22</v>
      </c>
      <c r="D247" t="s">
        <v>7</v>
      </c>
      <c r="E247">
        <f t="shared" si="3"/>
        <v>1</v>
      </c>
    </row>
    <row r="248" spans="1:5">
      <c r="A248" t="s">
        <v>48</v>
      </c>
      <c r="B248" t="s">
        <v>10</v>
      </c>
      <c r="C248" t="s">
        <v>22</v>
      </c>
      <c r="D248" t="s">
        <v>25</v>
      </c>
      <c r="E248">
        <f t="shared" si="3"/>
        <v>0</v>
      </c>
    </row>
    <row r="249" spans="1:5">
      <c r="A249" t="s">
        <v>189</v>
      </c>
      <c r="B249" t="s">
        <v>10</v>
      </c>
      <c r="C249" t="s">
        <v>6</v>
      </c>
      <c r="D249" t="s">
        <v>7</v>
      </c>
      <c r="E249">
        <f t="shared" si="3"/>
        <v>1</v>
      </c>
    </row>
    <row r="250" spans="1:5">
      <c r="A250" t="s">
        <v>34</v>
      </c>
      <c r="B250" t="s">
        <v>10</v>
      </c>
      <c r="C250" t="s">
        <v>22</v>
      </c>
      <c r="D250" t="s">
        <v>25</v>
      </c>
      <c r="E250">
        <f t="shared" si="3"/>
        <v>0</v>
      </c>
    </row>
    <row r="251" spans="1:5">
      <c r="A251" t="s">
        <v>86</v>
      </c>
      <c r="B251" t="s">
        <v>10</v>
      </c>
      <c r="C251" t="s">
        <v>6</v>
      </c>
      <c r="D251" t="s">
        <v>7</v>
      </c>
      <c r="E251">
        <f t="shared" si="3"/>
        <v>1</v>
      </c>
    </row>
    <row r="252" spans="1:5">
      <c r="A252" t="s">
        <v>74</v>
      </c>
      <c r="B252" t="s">
        <v>5</v>
      </c>
      <c r="C252" t="s">
        <v>14</v>
      </c>
      <c r="D252" t="s">
        <v>7</v>
      </c>
      <c r="E252">
        <f t="shared" si="3"/>
        <v>1</v>
      </c>
    </row>
    <row r="253" spans="1:5">
      <c r="A253" t="s">
        <v>94</v>
      </c>
      <c r="B253" t="s">
        <v>10</v>
      </c>
      <c r="C253" t="s">
        <v>22</v>
      </c>
      <c r="D253" t="s">
        <v>7</v>
      </c>
      <c r="E253">
        <f t="shared" si="3"/>
        <v>1</v>
      </c>
    </row>
    <row r="254" spans="1:5">
      <c r="A254" t="s">
        <v>66</v>
      </c>
      <c r="B254" t="s">
        <v>10</v>
      </c>
      <c r="C254" t="s">
        <v>22</v>
      </c>
      <c r="D254" t="s">
        <v>7</v>
      </c>
      <c r="E254">
        <f t="shared" si="3"/>
        <v>1</v>
      </c>
    </row>
    <row r="255" spans="1:5">
      <c r="A255" t="s">
        <v>122</v>
      </c>
      <c r="B255" t="s">
        <v>10</v>
      </c>
      <c r="C255" t="s">
        <v>6</v>
      </c>
      <c r="D255" t="s">
        <v>7</v>
      </c>
      <c r="E255">
        <f t="shared" si="3"/>
        <v>1</v>
      </c>
    </row>
    <row r="256" spans="1:5">
      <c r="A256" t="s">
        <v>74</v>
      </c>
      <c r="B256" t="s">
        <v>5</v>
      </c>
      <c r="C256" t="s">
        <v>6</v>
      </c>
      <c r="D256" t="s">
        <v>7</v>
      </c>
      <c r="E256">
        <f t="shared" si="3"/>
        <v>1</v>
      </c>
    </row>
    <row r="257" spans="1:5">
      <c r="A257" t="s">
        <v>190</v>
      </c>
      <c r="B257" t="s">
        <v>10</v>
      </c>
      <c r="C257" t="s">
        <v>6</v>
      </c>
      <c r="D257" t="s">
        <v>7</v>
      </c>
      <c r="E257">
        <f t="shared" si="3"/>
        <v>1</v>
      </c>
    </row>
    <row r="258" spans="1:5">
      <c r="A258" t="s">
        <v>191</v>
      </c>
      <c r="B258" t="s">
        <v>10</v>
      </c>
      <c r="C258" t="s">
        <v>40</v>
      </c>
      <c r="D258" t="s">
        <v>7</v>
      </c>
      <c r="E258">
        <f t="shared" si="3"/>
        <v>1</v>
      </c>
    </row>
    <row r="259" spans="1:5">
      <c r="A259" t="s">
        <v>192</v>
      </c>
      <c r="B259" t="s">
        <v>10</v>
      </c>
      <c r="C259" t="s">
        <v>30</v>
      </c>
      <c r="D259" t="s">
        <v>7</v>
      </c>
      <c r="E259">
        <f t="shared" si="3"/>
        <v>1</v>
      </c>
    </row>
    <row r="260" spans="1:5">
      <c r="A260" t="s">
        <v>193</v>
      </c>
      <c r="B260" t="s">
        <v>10</v>
      </c>
      <c r="C260" t="s">
        <v>6</v>
      </c>
      <c r="D260" t="s">
        <v>7</v>
      </c>
      <c r="E260">
        <f t="shared" ref="E260:E323" si="4">IF(D260="YES", 1, 0)</f>
        <v>1</v>
      </c>
    </row>
    <row r="261" spans="1:5">
      <c r="A261" t="s">
        <v>194</v>
      </c>
      <c r="B261" t="s">
        <v>10</v>
      </c>
      <c r="C261" t="s">
        <v>16</v>
      </c>
      <c r="D261" t="s">
        <v>7</v>
      </c>
      <c r="E261">
        <f t="shared" si="4"/>
        <v>1</v>
      </c>
    </row>
    <row r="262" spans="1:5">
      <c r="A262" t="s">
        <v>195</v>
      </c>
      <c r="B262" t="s">
        <v>10</v>
      </c>
      <c r="C262" t="s">
        <v>22</v>
      </c>
      <c r="D262" t="s">
        <v>7</v>
      </c>
      <c r="E262">
        <f t="shared" si="4"/>
        <v>1</v>
      </c>
    </row>
    <row r="263" spans="1:5">
      <c r="A263" t="s">
        <v>56</v>
      </c>
      <c r="B263" t="s">
        <v>10</v>
      </c>
      <c r="C263" t="s">
        <v>16</v>
      </c>
      <c r="D263" t="s">
        <v>25</v>
      </c>
      <c r="E263">
        <f t="shared" si="4"/>
        <v>0</v>
      </c>
    </row>
    <row r="264" spans="1:5">
      <c r="A264" t="s">
        <v>196</v>
      </c>
      <c r="B264" t="s">
        <v>10</v>
      </c>
      <c r="C264" t="s">
        <v>22</v>
      </c>
      <c r="D264" t="s">
        <v>25</v>
      </c>
      <c r="E264">
        <f t="shared" si="4"/>
        <v>0</v>
      </c>
    </row>
    <row r="265" spans="1:5">
      <c r="A265" t="s">
        <v>70</v>
      </c>
      <c r="B265" t="s">
        <v>10</v>
      </c>
      <c r="C265" t="s">
        <v>6</v>
      </c>
      <c r="D265" t="s">
        <v>7</v>
      </c>
      <c r="E265">
        <f t="shared" si="4"/>
        <v>1</v>
      </c>
    </row>
    <row r="266" spans="1:5">
      <c r="A266" t="s">
        <v>119</v>
      </c>
      <c r="B266" t="s">
        <v>10</v>
      </c>
      <c r="C266" t="s">
        <v>16</v>
      </c>
      <c r="D266" t="s">
        <v>7</v>
      </c>
      <c r="E266">
        <f t="shared" si="4"/>
        <v>1</v>
      </c>
    </row>
    <row r="267" spans="1:5">
      <c r="A267" t="s">
        <v>197</v>
      </c>
      <c r="B267" t="s">
        <v>12</v>
      </c>
      <c r="C267" t="s">
        <v>22</v>
      </c>
      <c r="D267" t="s">
        <v>25</v>
      </c>
      <c r="E267">
        <f t="shared" si="4"/>
        <v>0</v>
      </c>
    </row>
    <row r="268" spans="1:5">
      <c r="A268" t="s">
        <v>198</v>
      </c>
      <c r="B268" t="s">
        <v>10</v>
      </c>
      <c r="C268" t="s">
        <v>30</v>
      </c>
      <c r="D268" t="s">
        <v>7</v>
      </c>
      <c r="E268">
        <f t="shared" si="4"/>
        <v>1</v>
      </c>
    </row>
    <row r="269" spans="1:5">
      <c r="A269" t="s">
        <v>199</v>
      </c>
      <c r="B269" t="s">
        <v>10</v>
      </c>
      <c r="C269" t="s">
        <v>6</v>
      </c>
      <c r="D269" t="s">
        <v>7</v>
      </c>
      <c r="E269">
        <f t="shared" si="4"/>
        <v>1</v>
      </c>
    </row>
    <row r="270" spans="1:5">
      <c r="A270" t="s">
        <v>200</v>
      </c>
      <c r="B270" t="s">
        <v>12</v>
      </c>
      <c r="C270" t="s">
        <v>40</v>
      </c>
      <c r="D270" t="s">
        <v>7</v>
      </c>
      <c r="E270">
        <f t="shared" si="4"/>
        <v>1</v>
      </c>
    </row>
    <row r="271" spans="1:5">
      <c r="A271" t="s">
        <v>70</v>
      </c>
      <c r="B271" t="s">
        <v>10</v>
      </c>
      <c r="C271" t="s">
        <v>6</v>
      </c>
      <c r="D271" t="s">
        <v>7</v>
      </c>
      <c r="E271">
        <f t="shared" si="4"/>
        <v>1</v>
      </c>
    </row>
    <row r="272" spans="1:5">
      <c r="A272" t="s">
        <v>161</v>
      </c>
      <c r="B272" t="s">
        <v>5</v>
      </c>
      <c r="C272" t="s">
        <v>33</v>
      </c>
      <c r="D272" t="s">
        <v>7</v>
      </c>
      <c r="E272">
        <f t="shared" si="4"/>
        <v>1</v>
      </c>
    </row>
    <row r="273" spans="1:5">
      <c r="A273" t="s">
        <v>201</v>
      </c>
      <c r="B273" t="s">
        <v>10</v>
      </c>
      <c r="C273" t="s">
        <v>33</v>
      </c>
      <c r="D273" t="s">
        <v>7</v>
      </c>
      <c r="E273">
        <f t="shared" si="4"/>
        <v>1</v>
      </c>
    </row>
    <row r="274" spans="1:5">
      <c r="A274" t="s">
        <v>202</v>
      </c>
      <c r="B274" t="s">
        <v>5</v>
      </c>
      <c r="C274" t="s">
        <v>6</v>
      </c>
      <c r="D274" t="s">
        <v>25</v>
      </c>
      <c r="E274">
        <f t="shared" si="4"/>
        <v>0</v>
      </c>
    </row>
    <row r="275" spans="1:5">
      <c r="A275" t="s">
        <v>78</v>
      </c>
      <c r="B275" t="s">
        <v>10</v>
      </c>
      <c r="C275" t="s">
        <v>6</v>
      </c>
      <c r="D275" t="s">
        <v>7</v>
      </c>
      <c r="E275">
        <f t="shared" si="4"/>
        <v>1</v>
      </c>
    </row>
    <row r="276" spans="1:5">
      <c r="A276" t="s">
        <v>203</v>
      </c>
      <c r="B276" t="s">
        <v>10</v>
      </c>
      <c r="C276" t="s">
        <v>6</v>
      </c>
      <c r="D276" t="s">
        <v>7</v>
      </c>
      <c r="E276">
        <f t="shared" si="4"/>
        <v>1</v>
      </c>
    </row>
    <row r="277" spans="1:5">
      <c r="A277" t="s">
        <v>204</v>
      </c>
      <c r="B277" t="s">
        <v>12</v>
      </c>
      <c r="C277" t="s">
        <v>6</v>
      </c>
      <c r="D277" t="s">
        <v>7</v>
      </c>
      <c r="E277">
        <f t="shared" si="4"/>
        <v>1</v>
      </c>
    </row>
    <row r="278" spans="1:5">
      <c r="A278" t="s">
        <v>205</v>
      </c>
      <c r="B278" t="s">
        <v>10</v>
      </c>
      <c r="C278" t="s">
        <v>6</v>
      </c>
      <c r="D278" t="s">
        <v>7</v>
      </c>
      <c r="E278">
        <f t="shared" si="4"/>
        <v>1</v>
      </c>
    </row>
    <row r="279" spans="1:5">
      <c r="A279" t="s">
        <v>206</v>
      </c>
      <c r="B279" t="s">
        <v>10</v>
      </c>
      <c r="C279" t="s">
        <v>6</v>
      </c>
      <c r="D279" t="s">
        <v>7</v>
      </c>
      <c r="E279">
        <f t="shared" si="4"/>
        <v>1</v>
      </c>
    </row>
    <row r="280" spans="1:5">
      <c r="A280" t="s">
        <v>78</v>
      </c>
      <c r="B280" t="s">
        <v>10</v>
      </c>
      <c r="C280" t="s">
        <v>6</v>
      </c>
      <c r="D280" t="s">
        <v>7</v>
      </c>
      <c r="E280">
        <f t="shared" si="4"/>
        <v>1</v>
      </c>
    </row>
    <row r="281" spans="1:5">
      <c r="A281" t="s">
        <v>74</v>
      </c>
      <c r="B281" t="s">
        <v>5</v>
      </c>
      <c r="C281" t="s">
        <v>6</v>
      </c>
      <c r="D281" t="s">
        <v>7</v>
      </c>
      <c r="E281">
        <f t="shared" si="4"/>
        <v>1</v>
      </c>
    </row>
    <row r="282" spans="1:5">
      <c r="A282" t="s">
        <v>136</v>
      </c>
      <c r="B282" t="s">
        <v>10</v>
      </c>
      <c r="C282" t="s">
        <v>24</v>
      </c>
      <c r="D282" t="s">
        <v>25</v>
      </c>
      <c r="E282">
        <f t="shared" si="4"/>
        <v>0</v>
      </c>
    </row>
    <row r="283" spans="1:5">
      <c r="A283" t="s">
        <v>128</v>
      </c>
      <c r="B283" t="s">
        <v>10</v>
      </c>
      <c r="C283" t="s">
        <v>22</v>
      </c>
      <c r="D283" t="s">
        <v>7</v>
      </c>
      <c r="E283">
        <f t="shared" si="4"/>
        <v>1</v>
      </c>
    </row>
    <row r="284" spans="1:5">
      <c r="A284" t="s">
        <v>207</v>
      </c>
      <c r="B284" t="s">
        <v>10</v>
      </c>
      <c r="C284" t="s">
        <v>30</v>
      </c>
      <c r="D284" t="s">
        <v>7</v>
      </c>
      <c r="E284">
        <f t="shared" si="4"/>
        <v>1</v>
      </c>
    </row>
    <row r="285" spans="1:5">
      <c r="A285" t="s">
        <v>77</v>
      </c>
      <c r="B285" t="s">
        <v>10</v>
      </c>
      <c r="C285" t="s">
        <v>6</v>
      </c>
      <c r="D285" t="s">
        <v>7</v>
      </c>
      <c r="E285">
        <f t="shared" si="4"/>
        <v>1</v>
      </c>
    </row>
    <row r="286" spans="1:5">
      <c r="A286" t="s">
        <v>195</v>
      </c>
      <c r="B286" t="s">
        <v>10</v>
      </c>
      <c r="C286" t="s">
        <v>40</v>
      </c>
      <c r="D286" t="s">
        <v>25</v>
      </c>
      <c r="E286">
        <f t="shared" si="4"/>
        <v>0</v>
      </c>
    </row>
    <row r="287" spans="1:5">
      <c r="A287" t="s">
        <v>208</v>
      </c>
      <c r="B287" t="s">
        <v>12</v>
      </c>
      <c r="C287" t="s">
        <v>40</v>
      </c>
      <c r="D287" t="s">
        <v>7</v>
      </c>
      <c r="E287">
        <f t="shared" si="4"/>
        <v>1</v>
      </c>
    </row>
    <row r="288" spans="1:5">
      <c r="A288" t="s">
        <v>209</v>
      </c>
      <c r="B288" t="s">
        <v>10</v>
      </c>
      <c r="C288" t="s">
        <v>40</v>
      </c>
      <c r="D288" t="s">
        <v>25</v>
      </c>
      <c r="E288">
        <f t="shared" si="4"/>
        <v>0</v>
      </c>
    </row>
    <row r="289" spans="1:5">
      <c r="A289" t="s">
        <v>210</v>
      </c>
      <c r="B289" t="s">
        <v>10</v>
      </c>
      <c r="C289" t="s">
        <v>16</v>
      </c>
      <c r="D289" t="s">
        <v>7</v>
      </c>
      <c r="E289">
        <f t="shared" si="4"/>
        <v>1</v>
      </c>
    </row>
    <row r="290" spans="1:5">
      <c r="A290" t="s">
        <v>211</v>
      </c>
      <c r="B290" t="s">
        <v>5</v>
      </c>
      <c r="C290" t="s">
        <v>6</v>
      </c>
      <c r="D290" t="s">
        <v>7</v>
      </c>
      <c r="E290">
        <f t="shared" si="4"/>
        <v>1</v>
      </c>
    </row>
    <row r="291" spans="1:5">
      <c r="A291" t="s">
        <v>212</v>
      </c>
      <c r="B291" t="s">
        <v>10</v>
      </c>
      <c r="C291" t="s">
        <v>213</v>
      </c>
      <c r="D291" t="s">
        <v>7</v>
      </c>
      <c r="E291">
        <f t="shared" si="4"/>
        <v>1</v>
      </c>
    </row>
    <row r="292" spans="1:5">
      <c r="A292" t="s">
        <v>214</v>
      </c>
      <c r="B292" t="s">
        <v>10</v>
      </c>
      <c r="C292" t="s">
        <v>6</v>
      </c>
      <c r="D292" t="s">
        <v>7</v>
      </c>
      <c r="E292">
        <f t="shared" si="4"/>
        <v>1</v>
      </c>
    </row>
    <row r="293" spans="1:5">
      <c r="A293" t="s">
        <v>215</v>
      </c>
      <c r="B293" t="s">
        <v>10</v>
      </c>
      <c r="C293" t="s">
        <v>22</v>
      </c>
      <c r="D293" t="s">
        <v>7</v>
      </c>
      <c r="E293">
        <f t="shared" si="4"/>
        <v>1</v>
      </c>
    </row>
    <row r="294" spans="1:5">
      <c r="A294" t="s">
        <v>188</v>
      </c>
      <c r="B294" t="s">
        <v>10</v>
      </c>
      <c r="C294" t="s">
        <v>16</v>
      </c>
      <c r="D294" t="s">
        <v>7</v>
      </c>
      <c r="E294">
        <f t="shared" si="4"/>
        <v>1</v>
      </c>
    </row>
    <row r="295" spans="1:5">
      <c r="A295" t="s">
        <v>74</v>
      </c>
      <c r="B295" t="s">
        <v>10</v>
      </c>
      <c r="C295" t="s">
        <v>19</v>
      </c>
      <c r="D295" t="s">
        <v>7</v>
      </c>
      <c r="E295">
        <f t="shared" si="4"/>
        <v>1</v>
      </c>
    </row>
    <row r="296" spans="1:5">
      <c r="A296" t="s">
        <v>119</v>
      </c>
      <c r="B296" t="s">
        <v>10</v>
      </c>
      <c r="C296" t="s">
        <v>6</v>
      </c>
      <c r="D296" t="s">
        <v>7</v>
      </c>
      <c r="E296">
        <f t="shared" si="4"/>
        <v>1</v>
      </c>
    </row>
    <row r="297" spans="1:5">
      <c r="A297" t="s">
        <v>66</v>
      </c>
      <c r="B297" t="s">
        <v>10</v>
      </c>
      <c r="C297" t="s">
        <v>6</v>
      </c>
      <c r="D297" t="s">
        <v>7</v>
      </c>
      <c r="E297">
        <f t="shared" si="4"/>
        <v>1</v>
      </c>
    </row>
    <row r="298" spans="1:5">
      <c r="A298" t="s">
        <v>86</v>
      </c>
      <c r="B298" t="s">
        <v>10</v>
      </c>
      <c r="C298" t="s">
        <v>22</v>
      </c>
      <c r="D298" t="s">
        <v>7</v>
      </c>
      <c r="E298">
        <f t="shared" si="4"/>
        <v>1</v>
      </c>
    </row>
    <row r="299" spans="1:5">
      <c r="A299" t="s">
        <v>216</v>
      </c>
      <c r="B299" t="s">
        <v>10</v>
      </c>
      <c r="C299" t="s">
        <v>6</v>
      </c>
      <c r="D299" t="s">
        <v>7</v>
      </c>
      <c r="E299">
        <f t="shared" si="4"/>
        <v>1</v>
      </c>
    </row>
    <row r="300" spans="1:5">
      <c r="A300" t="s">
        <v>217</v>
      </c>
      <c r="B300" t="s">
        <v>10</v>
      </c>
      <c r="C300" t="s">
        <v>30</v>
      </c>
      <c r="D300" t="s">
        <v>7</v>
      </c>
      <c r="E300">
        <f t="shared" si="4"/>
        <v>1</v>
      </c>
    </row>
    <row r="301" spans="1:5">
      <c r="A301" t="s">
        <v>215</v>
      </c>
      <c r="B301" t="s">
        <v>10</v>
      </c>
      <c r="C301" t="s">
        <v>22</v>
      </c>
      <c r="D301" t="s">
        <v>7</v>
      </c>
      <c r="E301">
        <f t="shared" si="4"/>
        <v>1</v>
      </c>
    </row>
    <row r="302" spans="1:5">
      <c r="A302" t="s">
        <v>218</v>
      </c>
      <c r="B302" t="s">
        <v>10</v>
      </c>
      <c r="C302" t="s">
        <v>24</v>
      </c>
      <c r="D302" t="s">
        <v>25</v>
      </c>
      <c r="E302">
        <f t="shared" si="4"/>
        <v>0</v>
      </c>
    </row>
    <row r="303" spans="1:5">
      <c r="A303" t="s">
        <v>219</v>
      </c>
      <c r="B303" t="s">
        <v>5</v>
      </c>
      <c r="C303" t="s">
        <v>19</v>
      </c>
      <c r="D303" t="s">
        <v>7</v>
      </c>
      <c r="E303">
        <f t="shared" si="4"/>
        <v>1</v>
      </c>
    </row>
    <row r="304" spans="1:5">
      <c r="A304" t="s">
        <v>220</v>
      </c>
      <c r="B304" t="s">
        <v>10</v>
      </c>
      <c r="C304" t="s">
        <v>22</v>
      </c>
      <c r="D304" t="s">
        <v>7</v>
      </c>
      <c r="E304">
        <f t="shared" si="4"/>
        <v>1</v>
      </c>
    </row>
    <row r="305" spans="1:5">
      <c r="A305" t="s">
        <v>221</v>
      </c>
      <c r="B305" t="s">
        <v>10</v>
      </c>
      <c r="C305" t="s">
        <v>6</v>
      </c>
      <c r="D305" t="s">
        <v>7</v>
      </c>
      <c r="E305">
        <f t="shared" si="4"/>
        <v>1</v>
      </c>
    </row>
    <row r="306" spans="1:5">
      <c r="A306" t="s">
        <v>222</v>
      </c>
      <c r="B306" t="s">
        <v>10</v>
      </c>
      <c r="C306" t="s">
        <v>6</v>
      </c>
      <c r="D306" t="s">
        <v>7</v>
      </c>
      <c r="E306">
        <f t="shared" si="4"/>
        <v>1</v>
      </c>
    </row>
    <row r="307" spans="1:5">
      <c r="A307" t="s">
        <v>223</v>
      </c>
      <c r="B307" t="s">
        <v>12</v>
      </c>
      <c r="C307" t="s">
        <v>40</v>
      </c>
      <c r="D307" t="s">
        <v>7</v>
      </c>
      <c r="E307">
        <f t="shared" si="4"/>
        <v>1</v>
      </c>
    </row>
    <row r="308" spans="1:5">
      <c r="A308" t="s">
        <v>163</v>
      </c>
      <c r="B308" t="s">
        <v>10</v>
      </c>
      <c r="C308" t="s">
        <v>6</v>
      </c>
      <c r="D308" t="s">
        <v>7</v>
      </c>
      <c r="E308">
        <f t="shared" si="4"/>
        <v>1</v>
      </c>
    </row>
    <row r="309" spans="1:5">
      <c r="A309" t="s">
        <v>47</v>
      </c>
      <c r="B309" t="s">
        <v>10</v>
      </c>
      <c r="C309" t="s">
        <v>33</v>
      </c>
      <c r="D309" t="s">
        <v>7</v>
      </c>
      <c r="E309">
        <f t="shared" si="4"/>
        <v>1</v>
      </c>
    </row>
    <row r="310" spans="1:5">
      <c r="A310" t="s">
        <v>224</v>
      </c>
      <c r="B310" t="s">
        <v>10</v>
      </c>
      <c r="C310" t="s">
        <v>14</v>
      </c>
      <c r="D310" t="s">
        <v>7</v>
      </c>
      <c r="E310">
        <f t="shared" si="4"/>
        <v>1</v>
      </c>
    </row>
    <row r="311" spans="1:5">
      <c r="A311" t="s">
        <v>225</v>
      </c>
      <c r="B311" t="s">
        <v>10</v>
      </c>
      <c r="C311" t="s">
        <v>6</v>
      </c>
      <c r="D311" t="s">
        <v>25</v>
      </c>
      <c r="E311">
        <f t="shared" si="4"/>
        <v>0</v>
      </c>
    </row>
    <row r="312" spans="1:5">
      <c r="A312" t="s">
        <v>104</v>
      </c>
      <c r="B312" t="s">
        <v>10</v>
      </c>
      <c r="C312" t="s">
        <v>22</v>
      </c>
      <c r="D312" t="s">
        <v>7</v>
      </c>
      <c r="E312">
        <f t="shared" si="4"/>
        <v>1</v>
      </c>
    </row>
    <row r="313" spans="1:5">
      <c r="A313" t="s">
        <v>226</v>
      </c>
      <c r="B313" t="s">
        <v>10</v>
      </c>
      <c r="C313" t="s">
        <v>24</v>
      </c>
      <c r="D313" t="s">
        <v>7</v>
      </c>
      <c r="E313">
        <f t="shared" si="4"/>
        <v>1</v>
      </c>
    </row>
    <row r="314" spans="1:5">
      <c r="A314" t="s">
        <v>115</v>
      </c>
      <c r="B314" t="s">
        <v>10</v>
      </c>
      <c r="C314" t="s">
        <v>6</v>
      </c>
      <c r="D314" t="s">
        <v>7</v>
      </c>
      <c r="E314">
        <f t="shared" si="4"/>
        <v>1</v>
      </c>
    </row>
    <row r="315" spans="1:5">
      <c r="A315" t="s">
        <v>227</v>
      </c>
      <c r="B315" t="s">
        <v>10</v>
      </c>
      <c r="C315" t="s">
        <v>24</v>
      </c>
      <c r="D315" t="s">
        <v>25</v>
      </c>
      <c r="E315">
        <f t="shared" si="4"/>
        <v>0</v>
      </c>
    </row>
    <row r="316" spans="1:5">
      <c r="A316" t="s">
        <v>228</v>
      </c>
      <c r="B316" t="s">
        <v>10</v>
      </c>
      <c r="C316" t="s">
        <v>6</v>
      </c>
      <c r="D316" t="s">
        <v>7</v>
      </c>
      <c r="E316">
        <f t="shared" si="4"/>
        <v>1</v>
      </c>
    </row>
    <row r="317" spans="1:5">
      <c r="A317" t="s">
        <v>202</v>
      </c>
      <c r="B317" t="s">
        <v>5</v>
      </c>
      <c r="C317" t="s">
        <v>19</v>
      </c>
      <c r="D317" t="s">
        <v>7</v>
      </c>
      <c r="E317">
        <f t="shared" si="4"/>
        <v>1</v>
      </c>
    </row>
    <row r="318" spans="1:5">
      <c r="A318" t="s">
        <v>229</v>
      </c>
      <c r="B318" t="s">
        <v>5</v>
      </c>
      <c r="C318" t="s">
        <v>6</v>
      </c>
      <c r="D318" t="s">
        <v>7</v>
      </c>
      <c r="E318">
        <f t="shared" si="4"/>
        <v>1</v>
      </c>
    </row>
    <row r="319" spans="1:5">
      <c r="A319" t="s">
        <v>195</v>
      </c>
      <c r="B319" t="s">
        <v>10</v>
      </c>
      <c r="C319" t="s">
        <v>40</v>
      </c>
      <c r="D319" t="s">
        <v>7</v>
      </c>
      <c r="E319">
        <f t="shared" si="4"/>
        <v>1</v>
      </c>
    </row>
    <row r="320" spans="1:5">
      <c r="A320" t="s">
        <v>230</v>
      </c>
      <c r="B320" t="s">
        <v>5</v>
      </c>
      <c r="C320" t="s">
        <v>19</v>
      </c>
      <c r="D320" t="s">
        <v>7</v>
      </c>
      <c r="E320">
        <f t="shared" si="4"/>
        <v>1</v>
      </c>
    </row>
    <row r="321" spans="1:5">
      <c r="A321" t="s">
        <v>121</v>
      </c>
      <c r="B321" t="s">
        <v>10</v>
      </c>
      <c r="C321" t="s">
        <v>30</v>
      </c>
      <c r="D321" t="s">
        <v>7</v>
      </c>
      <c r="E321">
        <f t="shared" si="4"/>
        <v>1</v>
      </c>
    </row>
    <row r="322" spans="1:5">
      <c r="A322" t="s">
        <v>74</v>
      </c>
      <c r="B322" t="s">
        <v>5</v>
      </c>
      <c r="C322" t="s">
        <v>6</v>
      </c>
      <c r="D322" t="s">
        <v>7</v>
      </c>
      <c r="E322">
        <f t="shared" si="4"/>
        <v>1</v>
      </c>
    </row>
    <row r="323" spans="1:5">
      <c r="A323" t="s">
        <v>231</v>
      </c>
      <c r="B323" t="s">
        <v>10</v>
      </c>
      <c r="C323" t="s">
        <v>6</v>
      </c>
      <c r="D323" t="s">
        <v>7</v>
      </c>
      <c r="E323">
        <f t="shared" si="4"/>
        <v>1</v>
      </c>
    </row>
    <row r="324" spans="1:5">
      <c r="A324" t="s">
        <v>211</v>
      </c>
      <c r="B324" t="s">
        <v>5</v>
      </c>
      <c r="C324" t="s">
        <v>22</v>
      </c>
      <c r="D324" t="s">
        <v>25</v>
      </c>
      <c r="E324">
        <f t="shared" ref="E324:E387" si="5">IF(D324="YES", 1, 0)</f>
        <v>0</v>
      </c>
    </row>
    <row r="325" spans="1:5">
      <c r="A325" t="s">
        <v>232</v>
      </c>
      <c r="B325" t="s">
        <v>5</v>
      </c>
      <c r="C325" t="s">
        <v>22</v>
      </c>
      <c r="D325" t="s">
        <v>7</v>
      </c>
      <c r="E325">
        <f t="shared" si="5"/>
        <v>1</v>
      </c>
    </row>
    <row r="326" spans="1:5">
      <c r="A326" t="s">
        <v>157</v>
      </c>
      <c r="B326" t="s">
        <v>10</v>
      </c>
      <c r="C326" t="s">
        <v>14</v>
      </c>
      <c r="D326" t="s">
        <v>7</v>
      </c>
      <c r="E326">
        <f t="shared" si="5"/>
        <v>1</v>
      </c>
    </row>
    <row r="327" spans="1:5">
      <c r="A327" t="s">
        <v>66</v>
      </c>
      <c r="B327" t="s">
        <v>10</v>
      </c>
      <c r="C327" t="s">
        <v>6</v>
      </c>
      <c r="D327" t="s">
        <v>7</v>
      </c>
      <c r="E327">
        <f t="shared" si="5"/>
        <v>1</v>
      </c>
    </row>
    <row r="328" spans="1:5">
      <c r="A328" t="s">
        <v>138</v>
      </c>
      <c r="B328" t="s">
        <v>10</v>
      </c>
      <c r="C328" t="s">
        <v>6</v>
      </c>
      <c r="D328" t="s">
        <v>7</v>
      </c>
      <c r="E328">
        <f t="shared" si="5"/>
        <v>1</v>
      </c>
    </row>
    <row r="329" spans="1:5">
      <c r="A329" t="s">
        <v>233</v>
      </c>
      <c r="B329" t="s">
        <v>10</v>
      </c>
      <c r="C329" t="s">
        <v>6</v>
      </c>
      <c r="D329" t="s">
        <v>7</v>
      </c>
      <c r="E329">
        <f t="shared" si="5"/>
        <v>1</v>
      </c>
    </row>
    <row r="330" spans="1:5">
      <c r="A330" t="s">
        <v>149</v>
      </c>
      <c r="B330" t="s">
        <v>10</v>
      </c>
      <c r="C330" t="s">
        <v>24</v>
      </c>
      <c r="D330" t="s">
        <v>25</v>
      </c>
      <c r="E330">
        <f t="shared" si="5"/>
        <v>0</v>
      </c>
    </row>
    <row r="331" spans="1:5">
      <c r="A331" t="s">
        <v>234</v>
      </c>
      <c r="B331" t="s">
        <v>10</v>
      </c>
      <c r="C331" t="s">
        <v>6</v>
      </c>
      <c r="D331" t="s">
        <v>7</v>
      </c>
      <c r="E331">
        <f t="shared" si="5"/>
        <v>1</v>
      </c>
    </row>
    <row r="332" spans="1:5">
      <c r="A332" t="s">
        <v>235</v>
      </c>
      <c r="B332" t="s">
        <v>10</v>
      </c>
      <c r="C332" t="s">
        <v>6</v>
      </c>
      <c r="D332" t="s">
        <v>7</v>
      </c>
      <c r="E332">
        <f t="shared" si="5"/>
        <v>1</v>
      </c>
    </row>
    <row r="333" spans="1:5">
      <c r="A333" t="s">
        <v>236</v>
      </c>
      <c r="B333" t="s">
        <v>10</v>
      </c>
      <c r="C333" t="s">
        <v>6</v>
      </c>
      <c r="D333" t="s">
        <v>7</v>
      </c>
      <c r="E333">
        <f t="shared" si="5"/>
        <v>1</v>
      </c>
    </row>
    <row r="334" spans="1:5">
      <c r="A334" t="s">
        <v>176</v>
      </c>
      <c r="B334" t="s">
        <v>10</v>
      </c>
      <c r="C334" t="s">
        <v>22</v>
      </c>
      <c r="D334" t="s">
        <v>7</v>
      </c>
      <c r="E334">
        <f t="shared" si="5"/>
        <v>1</v>
      </c>
    </row>
    <row r="335" spans="1:5">
      <c r="A335" t="s">
        <v>84</v>
      </c>
      <c r="B335" t="s">
        <v>10</v>
      </c>
      <c r="C335" t="s">
        <v>6</v>
      </c>
      <c r="D335" t="s">
        <v>7</v>
      </c>
      <c r="E335">
        <f t="shared" si="5"/>
        <v>1</v>
      </c>
    </row>
    <row r="336" spans="1:5">
      <c r="A336" t="s">
        <v>237</v>
      </c>
      <c r="B336" t="s">
        <v>10</v>
      </c>
      <c r="C336" t="s">
        <v>24</v>
      </c>
      <c r="D336" t="s">
        <v>25</v>
      </c>
      <c r="E336">
        <f t="shared" si="5"/>
        <v>0</v>
      </c>
    </row>
    <row r="337" spans="1:5">
      <c r="A337" t="s">
        <v>223</v>
      </c>
      <c r="B337" t="s">
        <v>12</v>
      </c>
      <c r="C337" t="s">
        <v>40</v>
      </c>
      <c r="D337" t="s">
        <v>7</v>
      </c>
      <c r="E337">
        <f t="shared" si="5"/>
        <v>1</v>
      </c>
    </row>
    <row r="338" spans="1:5">
      <c r="A338" t="s">
        <v>122</v>
      </c>
      <c r="B338" t="s">
        <v>10</v>
      </c>
      <c r="C338" t="s">
        <v>33</v>
      </c>
      <c r="D338" t="s">
        <v>7</v>
      </c>
      <c r="E338">
        <f t="shared" si="5"/>
        <v>1</v>
      </c>
    </row>
    <row r="339" spans="1:5">
      <c r="A339" t="s">
        <v>157</v>
      </c>
      <c r="B339" t="s">
        <v>10</v>
      </c>
      <c r="C339" t="s">
        <v>14</v>
      </c>
      <c r="D339" t="s">
        <v>25</v>
      </c>
      <c r="E339">
        <f t="shared" si="5"/>
        <v>0</v>
      </c>
    </row>
    <row r="340" spans="1:5">
      <c r="A340" t="s">
        <v>54</v>
      </c>
      <c r="B340" t="s">
        <v>12</v>
      </c>
      <c r="C340" t="s">
        <v>40</v>
      </c>
      <c r="D340" t="s">
        <v>7</v>
      </c>
      <c r="E340">
        <f t="shared" si="5"/>
        <v>1</v>
      </c>
    </row>
    <row r="341" spans="1:5">
      <c r="A341" t="s">
        <v>23</v>
      </c>
      <c r="B341" t="s">
        <v>5</v>
      </c>
      <c r="C341" t="s">
        <v>24</v>
      </c>
      <c r="D341" t="s">
        <v>7</v>
      </c>
      <c r="E341">
        <f t="shared" si="5"/>
        <v>1</v>
      </c>
    </row>
    <row r="342" spans="1:5">
      <c r="A342" t="s">
        <v>238</v>
      </c>
      <c r="B342" t="s">
        <v>5</v>
      </c>
      <c r="C342" t="s">
        <v>19</v>
      </c>
      <c r="D342" t="s">
        <v>7</v>
      </c>
      <c r="E342">
        <f t="shared" si="5"/>
        <v>1</v>
      </c>
    </row>
    <row r="343" spans="1:5">
      <c r="A343" t="s">
        <v>239</v>
      </c>
      <c r="B343" t="s">
        <v>10</v>
      </c>
      <c r="C343" t="s">
        <v>33</v>
      </c>
      <c r="D343" t="s">
        <v>25</v>
      </c>
      <c r="E343">
        <f t="shared" si="5"/>
        <v>0</v>
      </c>
    </row>
    <row r="344" spans="1:5">
      <c r="A344" t="s">
        <v>66</v>
      </c>
      <c r="B344" t="s">
        <v>10</v>
      </c>
      <c r="C344" t="s">
        <v>30</v>
      </c>
      <c r="D344" t="s">
        <v>7</v>
      </c>
      <c r="E344">
        <f t="shared" si="5"/>
        <v>1</v>
      </c>
    </row>
    <row r="345" spans="1:5">
      <c r="A345" t="s">
        <v>122</v>
      </c>
      <c r="B345" t="s">
        <v>10</v>
      </c>
      <c r="C345" t="s">
        <v>6</v>
      </c>
      <c r="D345" t="s">
        <v>7</v>
      </c>
      <c r="E345">
        <f t="shared" si="5"/>
        <v>1</v>
      </c>
    </row>
    <row r="346" spans="1:5">
      <c r="A346" t="s">
        <v>203</v>
      </c>
      <c r="B346" t="s">
        <v>10</v>
      </c>
      <c r="C346" t="s">
        <v>6</v>
      </c>
      <c r="D346" t="s">
        <v>7</v>
      </c>
      <c r="E346">
        <f t="shared" si="5"/>
        <v>1</v>
      </c>
    </row>
    <row r="347" spans="1:5">
      <c r="A347" t="s">
        <v>188</v>
      </c>
      <c r="B347" t="s">
        <v>10</v>
      </c>
      <c r="C347" t="s">
        <v>6</v>
      </c>
      <c r="D347" t="s">
        <v>7</v>
      </c>
      <c r="E347">
        <f t="shared" si="5"/>
        <v>1</v>
      </c>
    </row>
    <row r="348" spans="1:5">
      <c r="A348" t="s">
        <v>104</v>
      </c>
      <c r="B348" t="s">
        <v>10</v>
      </c>
      <c r="C348" t="s">
        <v>30</v>
      </c>
      <c r="D348" t="s">
        <v>7</v>
      </c>
      <c r="E348">
        <f t="shared" si="5"/>
        <v>1</v>
      </c>
    </row>
    <row r="349" spans="1:5">
      <c r="A349" t="s">
        <v>202</v>
      </c>
      <c r="B349" t="s">
        <v>5</v>
      </c>
      <c r="C349" t="s">
        <v>6</v>
      </c>
      <c r="D349" t="s">
        <v>7</v>
      </c>
      <c r="E349">
        <f t="shared" si="5"/>
        <v>1</v>
      </c>
    </row>
    <row r="350" spans="1:5">
      <c r="A350" t="s">
        <v>106</v>
      </c>
      <c r="B350" t="s">
        <v>10</v>
      </c>
      <c r="C350" t="s">
        <v>22</v>
      </c>
      <c r="D350" t="s">
        <v>7</v>
      </c>
      <c r="E350">
        <f t="shared" si="5"/>
        <v>1</v>
      </c>
    </row>
    <row r="351" spans="1:5">
      <c r="A351" t="s">
        <v>240</v>
      </c>
      <c r="B351" t="s">
        <v>10</v>
      </c>
      <c r="C351" t="s">
        <v>24</v>
      </c>
      <c r="D351" t="s">
        <v>25</v>
      </c>
      <c r="E351">
        <f t="shared" si="5"/>
        <v>0</v>
      </c>
    </row>
    <row r="352" spans="1:5">
      <c r="A352" t="s">
        <v>241</v>
      </c>
      <c r="B352" t="s">
        <v>10</v>
      </c>
      <c r="C352" t="s">
        <v>6</v>
      </c>
      <c r="D352" t="s">
        <v>7</v>
      </c>
      <c r="E352">
        <f t="shared" si="5"/>
        <v>1</v>
      </c>
    </row>
    <row r="353" spans="1:5">
      <c r="A353" t="s">
        <v>84</v>
      </c>
      <c r="B353" t="s">
        <v>10</v>
      </c>
      <c r="C353" t="s">
        <v>6</v>
      </c>
      <c r="D353" t="s">
        <v>7</v>
      </c>
      <c r="E353">
        <f t="shared" si="5"/>
        <v>1</v>
      </c>
    </row>
    <row r="354" spans="1:5">
      <c r="A354" t="s">
        <v>242</v>
      </c>
      <c r="B354" t="s">
        <v>10</v>
      </c>
      <c r="C354" t="s">
        <v>22</v>
      </c>
      <c r="D354" t="s">
        <v>7</v>
      </c>
      <c r="E354">
        <f t="shared" si="5"/>
        <v>1</v>
      </c>
    </row>
    <row r="355" spans="1:5">
      <c r="A355" t="s">
        <v>89</v>
      </c>
      <c r="B355" t="s">
        <v>10</v>
      </c>
      <c r="C355" t="s">
        <v>16</v>
      </c>
      <c r="D355" t="s">
        <v>7</v>
      </c>
      <c r="E355">
        <f t="shared" si="5"/>
        <v>1</v>
      </c>
    </row>
    <row r="356" spans="1:5">
      <c r="A356" t="s">
        <v>184</v>
      </c>
      <c r="B356" t="s">
        <v>10</v>
      </c>
      <c r="C356" t="s">
        <v>6</v>
      </c>
      <c r="D356" t="s">
        <v>7</v>
      </c>
      <c r="E356">
        <f t="shared" si="5"/>
        <v>1</v>
      </c>
    </row>
    <row r="357" spans="1:5">
      <c r="A357" t="s">
        <v>172</v>
      </c>
      <c r="B357" t="s">
        <v>10</v>
      </c>
      <c r="C357" t="s">
        <v>6</v>
      </c>
      <c r="D357" t="s">
        <v>7</v>
      </c>
      <c r="E357">
        <f t="shared" si="5"/>
        <v>1</v>
      </c>
    </row>
    <row r="358" spans="1:5">
      <c r="A358" t="s">
        <v>243</v>
      </c>
      <c r="B358" t="s">
        <v>10</v>
      </c>
      <c r="C358" t="s">
        <v>6</v>
      </c>
      <c r="D358" t="s">
        <v>7</v>
      </c>
      <c r="E358">
        <f t="shared" si="5"/>
        <v>1</v>
      </c>
    </row>
    <row r="359" spans="1:5">
      <c r="A359" t="s">
        <v>9</v>
      </c>
      <c r="B359" t="s">
        <v>10</v>
      </c>
      <c r="C359" t="s">
        <v>6</v>
      </c>
      <c r="D359" t="s">
        <v>7</v>
      </c>
      <c r="E359">
        <f t="shared" si="5"/>
        <v>1</v>
      </c>
    </row>
    <row r="360" spans="1:5">
      <c r="A360" t="s">
        <v>133</v>
      </c>
      <c r="B360" t="s">
        <v>12</v>
      </c>
      <c r="C360" t="s">
        <v>22</v>
      </c>
      <c r="D360" t="s">
        <v>7</v>
      </c>
      <c r="E360">
        <f t="shared" si="5"/>
        <v>1</v>
      </c>
    </row>
    <row r="361" spans="1:5">
      <c r="A361" t="s">
        <v>224</v>
      </c>
      <c r="B361" t="s">
        <v>10</v>
      </c>
      <c r="C361" t="s">
        <v>14</v>
      </c>
      <c r="D361" t="s">
        <v>7</v>
      </c>
      <c r="E361">
        <f t="shared" si="5"/>
        <v>1</v>
      </c>
    </row>
    <row r="362" spans="1:5">
      <c r="A362" t="s">
        <v>244</v>
      </c>
      <c r="B362" t="s">
        <v>10</v>
      </c>
      <c r="C362" t="s">
        <v>22</v>
      </c>
      <c r="D362" t="s">
        <v>7</v>
      </c>
      <c r="E362">
        <f t="shared" si="5"/>
        <v>1</v>
      </c>
    </row>
    <row r="363" spans="1:5">
      <c r="A363" t="s">
        <v>245</v>
      </c>
      <c r="B363" t="s">
        <v>10</v>
      </c>
      <c r="C363" t="s">
        <v>14</v>
      </c>
      <c r="D363" t="s">
        <v>7</v>
      </c>
      <c r="E363">
        <f t="shared" si="5"/>
        <v>1</v>
      </c>
    </row>
    <row r="364" spans="1:5">
      <c r="A364" t="s">
        <v>246</v>
      </c>
      <c r="B364" t="s">
        <v>10</v>
      </c>
      <c r="C364" t="s">
        <v>6</v>
      </c>
      <c r="D364" t="s">
        <v>25</v>
      </c>
      <c r="E364">
        <f t="shared" si="5"/>
        <v>0</v>
      </c>
    </row>
    <row r="365" spans="1:5">
      <c r="A365" t="s">
        <v>74</v>
      </c>
      <c r="B365" t="s">
        <v>5</v>
      </c>
      <c r="C365" t="s">
        <v>6</v>
      </c>
      <c r="D365" t="s">
        <v>7</v>
      </c>
      <c r="E365">
        <f t="shared" si="5"/>
        <v>1</v>
      </c>
    </row>
    <row r="366" spans="1:5">
      <c r="A366" t="s">
        <v>247</v>
      </c>
      <c r="B366" t="s">
        <v>10</v>
      </c>
      <c r="C366" t="s">
        <v>40</v>
      </c>
      <c r="D366" t="s">
        <v>7</v>
      </c>
      <c r="E366">
        <f t="shared" si="5"/>
        <v>1</v>
      </c>
    </row>
    <row r="367" spans="1:5">
      <c r="A367" t="s">
        <v>248</v>
      </c>
      <c r="B367" t="s">
        <v>12</v>
      </c>
      <c r="C367" t="s">
        <v>40</v>
      </c>
      <c r="D367" t="s">
        <v>7</v>
      </c>
      <c r="E367">
        <f t="shared" si="5"/>
        <v>1</v>
      </c>
    </row>
    <row r="368" spans="1:5">
      <c r="A368" t="s">
        <v>74</v>
      </c>
      <c r="B368" t="s">
        <v>5</v>
      </c>
      <c r="C368" t="s">
        <v>6</v>
      </c>
      <c r="D368" t="s">
        <v>7</v>
      </c>
      <c r="E368">
        <f t="shared" si="5"/>
        <v>1</v>
      </c>
    </row>
    <row r="369" spans="1:5">
      <c r="A369" t="s">
        <v>135</v>
      </c>
      <c r="B369" t="s">
        <v>5</v>
      </c>
      <c r="C369" t="s">
        <v>6</v>
      </c>
      <c r="D369" t="s">
        <v>7</v>
      </c>
      <c r="E369">
        <f t="shared" si="5"/>
        <v>1</v>
      </c>
    </row>
    <row r="370" spans="1:5">
      <c r="A370" t="s">
        <v>249</v>
      </c>
      <c r="B370" t="s">
        <v>10</v>
      </c>
      <c r="C370" t="s">
        <v>6</v>
      </c>
      <c r="D370" t="s">
        <v>7</v>
      </c>
      <c r="E370">
        <f t="shared" si="5"/>
        <v>1</v>
      </c>
    </row>
    <row r="371" spans="1:5">
      <c r="A371" t="s">
        <v>54</v>
      </c>
      <c r="B371" t="s">
        <v>12</v>
      </c>
      <c r="C371" t="s">
        <v>24</v>
      </c>
      <c r="D371" t="s">
        <v>25</v>
      </c>
      <c r="E371">
        <f t="shared" si="5"/>
        <v>0</v>
      </c>
    </row>
    <row r="372" spans="1:5">
      <c r="A372" t="s">
        <v>250</v>
      </c>
      <c r="B372" t="s">
        <v>12</v>
      </c>
      <c r="C372" t="s">
        <v>40</v>
      </c>
      <c r="D372" t="s">
        <v>7</v>
      </c>
      <c r="E372">
        <f t="shared" si="5"/>
        <v>1</v>
      </c>
    </row>
    <row r="373" spans="1:5">
      <c r="A373" t="s">
        <v>122</v>
      </c>
      <c r="B373" t="s">
        <v>10</v>
      </c>
      <c r="C373" t="s">
        <v>14</v>
      </c>
      <c r="D373" t="s">
        <v>7</v>
      </c>
      <c r="E373">
        <f t="shared" si="5"/>
        <v>1</v>
      </c>
    </row>
    <row r="374" spans="1:5">
      <c r="A374" t="s">
        <v>74</v>
      </c>
      <c r="B374" t="s">
        <v>5</v>
      </c>
      <c r="C374" t="s">
        <v>6</v>
      </c>
      <c r="D374" t="s">
        <v>7</v>
      </c>
      <c r="E374">
        <f t="shared" si="5"/>
        <v>1</v>
      </c>
    </row>
    <row r="375" spans="1:5">
      <c r="A375" t="s">
        <v>251</v>
      </c>
      <c r="B375" t="s">
        <v>5</v>
      </c>
      <c r="C375" t="s">
        <v>65</v>
      </c>
      <c r="D375" t="s">
        <v>7</v>
      </c>
      <c r="E375">
        <f t="shared" si="5"/>
        <v>1</v>
      </c>
    </row>
    <row r="376" spans="1:5">
      <c r="A376" t="s">
        <v>252</v>
      </c>
      <c r="B376" t="s">
        <v>10</v>
      </c>
      <c r="C376" t="s">
        <v>24</v>
      </c>
      <c r="D376" t="s">
        <v>7</v>
      </c>
      <c r="E376">
        <f t="shared" si="5"/>
        <v>1</v>
      </c>
    </row>
    <row r="377" spans="1:5">
      <c r="A377" t="s">
        <v>253</v>
      </c>
      <c r="B377" t="s">
        <v>10</v>
      </c>
      <c r="C377" t="s">
        <v>33</v>
      </c>
      <c r="D377" t="s">
        <v>25</v>
      </c>
      <c r="E377">
        <f t="shared" si="5"/>
        <v>0</v>
      </c>
    </row>
    <row r="378" spans="1:5">
      <c r="A378" t="s">
        <v>42</v>
      </c>
      <c r="B378" t="s">
        <v>10</v>
      </c>
      <c r="C378" t="s">
        <v>6</v>
      </c>
      <c r="D378" t="s">
        <v>7</v>
      </c>
      <c r="E378">
        <f t="shared" si="5"/>
        <v>1</v>
      </c>
    </row>
    <row r="379" spans="1:5">
      <c r="A379" t="s">
        <v>156</v>
      </c>
      <c r="B379" t="s">
        <v>10</v>
      </c>
      <c r="C379" t="s">
        <v>6</v>
      </c>
      <c r="D379" t="s">
        <v>7</v>
      </c>
      <c r="E379">
        <f t="shared" si="5"/>
        <v>1</v>
      </c>
    </row>
    <row r="380" spans="1:5">
      <c r="A380" t="s">
        <v>106</v>
      </c>
      <c r="B380" t="s">
        <v>10</v>
      </c>
      <c r="C380" t="s">
        <v>6</v>
      </c>
      <c r="D380" t="s">
        <v>7</v>
      </c>
      <c r="E380">
        <f t="shared" si="5"/>
        <v>1</v>
      </c>
    </row>
    <row r="381" spans="1:5">
      <c r="A381" t="s">
        <v>74</v>
      </c>
      <c r="B381" t="s">
        <v>5</v>
      </c>
      <c r="C381" t="s">
        <v>6</v>
      </c>
      <c r="D381" t="s">
        <v>7</v>
      </c>
      <c r="E381">
        <f t="shared" si="5"/>
        <v>1</v>
      </c>
    </row>
    <row r="382" spans="1:5">
      <c r="A382" t="s">
        <v>254</v>
      </c>
      <c r="B382" t="s">
        <v>10</v>
      </c>
      <c r="C382" t="s">
        <v>40</v>
      </c>
      <c r="D382" t="s">
        <v>7</v>
      </c>
      <c r="E382">
        <f t="shared" si="5"/>
        <v>1</v>
      </c>
    </row>
    <row r="383" spans="1:5">
      <c r="A383" t="s">
        <v>255</v>
      </c>
      <c r="B383" t="s">
        <v>10</v>
      </c>
      <c r="C383" t="s">
        <v>16</v>
      </c>
      <c r="D383" t="s">
        <v>7</v>
      </c>
      <c r="E383">
        <f t="shared" si="5"/>
        <v>1</v>
      </c>
    </row>
    <row r="384" spans="1:5">
      <c r="A384" t="s">
        <v>133</v>
      </c>
      <c r="B384" t="s">
        <v>12</v>
      </c>
      <c r="C384" t="s">
        <v>30</v>
      </c>
      <c r="D384" t="s">
        <v>7</v>
      </c>
      <c r="E384">
        <f t="shared" si="5"/>
        <v>1</v>
      </c>
    </row>
    <row r="385" spans="1:5">
      <c r="A385" t="s">
        <v>256</v>
      </c>
      <c r="B385" t="s">
        <v>10</v>
      </c>
      <c r="C385" t="s">
        <v>16</v>
      </c>
      <c r="D385" t="s">
        <v>7</v>
      </c>
      <c r="E385">
        <f t="shared" si="5"/>
        <v>1</v>
      </c>
    </row>
    <row r="386" spans="1:5">
      <c r="A386" t="s">
        <v>257</v>
      </c>
      <c r="B386" t="s">
        <v>10</v>
      </c>
      <c r="C386" t="s">
        <v>22</v>
      </c>
      <c r="D386" t="s">
        <v>7</v>
      </c>
      <c r="E386">
        <f t="shared" si="5"/>
        <v>1</v>
      </c>
    </row>
    <row r="387" spans="1:5">
      <c r="A387" t="s">
        <v>74</v>
      </c>
      <c r="B387" t="s">
        <v>5</v>
      </c>
      <c r="C387" t="s">
        <v>24</v>
      </c>
      <c r="D387" t="s">
        <v>7</v>
      </c>
      <c r="E387">
        <f t="shared" si="5"/>
        <v>1</v>
      </c>
    </row>
    <row r="388" spans="1:5">
      <c r="A388" t="s">
        <v>222</v>
      </c>
      <c r="B388" t="s">
        <v>10</v>
      </c>
      <c r="C388" t="s">
        <v>6</v>
      </c>
      <c r="D388" t="s">
        <v>7</v>
      </c>
      <c r="E388">
        <f t="shared" ref="E388:E451" si="6">IF(D388="YES", 1, 0)</f>
        <v>1</v>
      </c>
    </row>
    <row r="389" spans="1:5">
      <c r="A389" t="s">
        <v>248</v>
      </c>
      <c r="B389" t="s">
        <v>12</v>
      </c>
      <c r="C389" t="s">
        <v>40</v>
      </c>
      <c r="D389" t="s">
        <v>7</v>
      </c>
      <c r="E389">
        <f t="shared" si="6"/>
        <v>1</v>
      </c>
    </row>
    <row r="390" spans="1:5">
      <c r="A390" t="s">
        <v>74</v>
      </c>
      <c r="B390" t="s">
        <v>5</v>
      </c>
      <c r="C390" t="s">
        <v>33</v>
      </c>
      <c r="D390" t="s">
        <v>7</v>
      </c>
      <c r="E390">
        <f t="shared" si="6"/>
        <v>1</v>
      </c>
    </row>
    <row r="391" spans="1:5">
      <c r="A391" t="s">
        <v>133</v>
      </c>
      <c r="B391" t="s">
        <v>12</v>
      </c>
      <c r="C391" t="s">
        <v>30</v>
      </c>
      <c r="D391" t="s">
        <v>7</v>
      </c>
      <c r="E391">
        <f t="shared" si="6"/>
        <v>1</v>
      </c>
    </row>
    <row r="392" spans="1:5">
      <c r="A392" t="s">
        <v>127</v>
      </c>
      <c r="B392" t="s">
        <v>10</v>
      </c>
      <c r="C392" t="s">
        <v>6</v>
      </c>
      <c r="D392" t="s">
        <v>7</v>
      </c>
      <c r="E392">
        <f t="shared" si="6"/>
        <v>1</v>
      </c>
    </row>
    <row r="393" spans="1:5">
      <c r="A393" t="s">
        <v>136</v>
      </c>
      <c r="B393" t="s">
        <v>10</v>
      </c>
      <c r="C393" t="s">
        <v>22</v>
      </c>
      <c r="D393" t="s">
        <v>7</v>
      </c>
      <c r="E393">
        <f t="shared" si="6"/>
        <v>1</v>
      </c>
    </row>
    <row r="394" spans="1:5">
      <c r="A394" t="s">
        <v>258</v>
      </c>
      <c r="B394" t="s">
        <v>10</v>
      </c>
      <c r="C394" t="s">
        <v>16</v>
      </c>
      <c r="D394" t="s">
        <v>7</v>
      </c>
      <c r="E394">
        <f t="shared" si="6"/>
        <v>1</v>
      </c>
    </row>
    <row r="395" spans="1:5">
      <c r="A395" t="s">
        <v>259</v>
      </c>
      <c r="B395" t="s">
        <v>10</v>
      </c>
      <c r="C395" t="s">
        <v>6</v>
      </c>
      <c r="D395" t="s">
        <v>7</v>
      </c>
      <c r="E395">
        <f t="shared" si="6"/>
        <v>1</v>
      </c>
    </row>
    <row r="396" spans="1:5">
      <c r="A396" t="s">
        <v>260</v>
      </c>
      <c r="B396" t="s">
        <v>5</v>
      </c>
      <c r="C396" t="s">
        <v>6</v>
      </c>
      <c r="D396" t="s">
        <v>25</v>
      </c>
      <c r="E396">
        <f t="shared" si="6"/>
        <v>0</v>
      </c>
    </row>
    <row r="397" spans="1:5">
      <c r="A397" t="s">
        <v>123</v>
      </c>
      <c r="B397" t="s">
        <v>10</v>
      </c>
      <c r="C397" t="s">
        <v>6</v>
      </c>
      <c r="D397" t="s">
        <v>7</v>
      </c>
      <c r="E397">
        <f t="shared" si="6"/>
        <v>1</v>
      </c>
    </row>
    <row r="398" spans="1:5">
      <c r="A398" t="s">
        <v>38</v>
      </c>
      <c r="B398" t="s">
        <v>12</v>
      </c>
      <c r="C398" t="s">
        <v>24</v>
      </c>
      <c r="D398" t="s">
        <v>7</v>
      </c>
      <c r="E398">
        <f t="shared" si="6"/>
        <v>1</v>
      </c>
    </row>
    <row r="399" spans="1:5">
      <c r="A399" t="s">
        <v>261</v>
      </c>
      <c r="B399" t="s">
        <v>10</v>
      </c>
      <c r="C399" t="s">
        <v>6</v>
      </c>
      <c r="D399" t="s">
        <v>7</v>
      </c>
      <c r="E399">
        <f t="shared" si="6"/>
        <v>1</v>
      </c>
    </row>
    <row r="400" spans="1:5">
      <c r="A400" t="s">
        <v>74</v>
      </c>
      <c r="B400" t="s">
        <v>5</v>
      </c>
      <c r="C400" t="s">
        <v>6</v>
      </c>
      <c r="D400" t="s">
        <v>7</v>
      </c>
      <c r="E400">
        <f t="shared" si="6"/>
        <v>1</v>
      </c>
    </row>
    <row r="401" spans="1:5">
      <c r="A401" t="s">
        <v>174</v>
      </c>
      <c r="B401" t="s">
        <v>10</v>
      </c>
      <c r="C401" t="s">
        <v>6</v>
      </c>
      <c r="D401" t="s">
        <v>7</v>
      </c>
      <c r="E401">
        <f t="shared" si="6"/>
        <v>1</v>
      </c>
    </row>
    <row r="402" spans="1:5">
      <c r="A402" t="s">
        <v>262</v>
      </c>
      <c r="B402" t="s">
        <v>10</v>
      </c>
      <c r="C402" t="s">
        <v>6</v>
      </c>
      <c r="D402" t="s">
        <v>7</v>
      </c>
      <c r="E402">
        <f t="shared" si="6"/>
        <v>1</v>
      </c>
    </row>
    <row r="403" spans="1:5">
      <c r="A403" t="s">
        <v>84</v>
      </c>
      <c r="B403" t="s">
        <v>10</v>
      </c>
      <c r="C403" t="s">
        <v>6</v>
      </c>
      <c r="D403" t="s">
        <v>7</v>
      </c>
      <c r="E403">
        <f t="shared" si="6"/>
        <v>1</v>
      </c>
    </row>
    <row r="404" spans="1:5">
      <c r="A404" t="s">
        <v>263</v>
      </c>
      <c r="B404" t="s">
        <v>10</v>
      </c>
      <c r="C404" t="s">
        <v>6</v>
      </c>
      <c r="D404" t="s">
        <v>7</v>
      </c>
      <c r="E404">
        <f t="shared" si="6"/>
        <v>1</v>
      </c>
    </row>
    <row r="405" spans="1:5">
      <c r="A405" t="s">
        <v>196</v>
      </c>
      <c r="B405" t="s">
        <v>10</v>
      </c>
      <c r="C405" t="s">
        <v>6</v>
      </c>
      <c r="D405" t="s">
        <v>7</v>
      </c>
      <c r="E405">
        <f t="shared" si="6"/>
        <v>1</v>
      </c>
    </row>
    <row r="406" spans="1:5">
      <c r="A406" t="s">
        <v>129</v>
      </c>
      <c r="B406" t="s">
        <v>10</v>
      </c>
      <c r="C406" t="s">
        <v>22</v>
      </c>
      <c r="D406" t="s">
        <v>7</v>
      </c>
      <c r="E406">
        <f t="shared" si="6"/>
        <v>1</v>
      </c>
    </row>
    <row r="407" spans="1:5">
      <c r="A407" t="s">
        <v>74</v>
      </c>
      <c r="B407" t="s">
        <v>5</v>
      </c>
      <c r="C407" t="s">
        <v>22</v>
      </c>
      <c r="D407" t="s">
        <v>7</v>
      </c>
      <c r="E407">
        <f t="shared" si="6"/>
        <v>1</v>
      </c>
    </row>
    <row r="408" spans="1:5">
      <c r="A408" t="s">
        <v>224</v>
      </c>
      <c r="B408" t="s">
        <v>10</v>
      </c>
      <c r="C408" t="s">
        <v>24</v>
      </c>
      <c r="D408" t="s">
        <v>25</v>
      </c>
      <c r="E408">
        <f t="shared" si="6"/>
        <v>0</v>
      </c>
    </row>
    <row r="409" spans="1:5">
      <c r="A409" t="s">
        <v>129</v>
      </c>
      <c r="B409" t="s">
        <v>10</v>
      </c>
      <c r="C409" t="s">
        <v>22</v>
      </c>
      <c r="D409" t="s">
        <v>7</v>
      </c>
      <c r="E409">
        <f t="shared" si="6"/>
        <v>1</v>
      </c>
    </row>
    <row r="410" spans="1:5">
      <c r="A410" t="s">
        <v>23</v>
      </c>
      <c r="B410" t="s">
        <v>5</v>
      </c>
      <c r="C410" t="s">
        <v>14</v>
      </c>
      <c r="D410" t="s">
        <v>7</v>
      </c>
      <c r="E410">
        <f t="shared" si="6"/>
        <v>1</v>
      </c>
    </row>
    <row r="411" spans="1:5">
      <c r="A411" t="s">
        <v>122</v>
      </c>
      <c r="B411" t="s">
        <v>10</v>
      </c>
      <c r="C411" t="s">
        <v>6</v>
      </c>
      <c r="D411" t="s">
        <v>7</v>
      </c>
      <c r="E411">
        <f t="shared" si="6"/>
        <v>1</v>
      </c>
    </row>
    <row r="412" spans="1:5">
      <c r="A412" t="s">
        <v>264</v>
      </c>
      <c r="B412" t="s">
        <v>10</v>
      </c>
      <c r="C412" t="s">
        <v>30</v>
      </c>
      <c r="D412" t="s">
        <v>7</v>
      </c>
      <c r="E412">
        <f t="shared" si="6"/>
        <v>1</v>
      </c>
    </row>
    <row r="413" spans="1:5">
      <c r="A413" t="s">
        <v>242</v>
      </c>
      <c r="B413" t="s">
        <v>10</v>
      </c>
      <c r="C413" t="s">
        <v>33</v>
      </c>
      <c r="D413" t="s">
        <v>7</v>
      </c>
      <c r="E413">
        <f t="shared" si="6"/>
        <v>1</v>
      </c>
    </row>
    <row r="414" spans="1:5">
      <c r="A414" t="s">
        <v>66</v>
      </c>
      <c r="B414" t="s">
        <v>10</v>
      </c>
      <c r="C414" t="s">
        <v>22</v>
      </c>
      <c r="D414" t="s">
        <v>7</v>
      </c>
      <c r="E414">
        <f t="shared" si="6"/>
        <v>1</v>
      </c>
    </row>
    <row r="415" spans="1:5">
      <c r="A415" t="s">
        <v>156</v>
      </c>
      <c r="B415" t="s">
        <v>10</v>
      </c>
      <c r="C415" t="s">
        <v>6</v>
      </c>
      <c r="D415" t="s">
        <v>7</v>
      </c>
      <c r="E415">
        <f t="shared" si="6"/>
        <v>1</v>
      </c>
    </row>
    <row r="416" spans="1:5">
      <c r="A416" t="s">
        <v>119</v>
      </c>
      <c r="B416" t="s">
        <v>10</v>
      </c>
      <c r="C416" t="s">
        <v>6</v>
      </c>
      <c r="D416" t="s">
        <v>7</v>
      </c>
      <c r="E416">
        <f t="shared" si="6"/>
        <v>1</v>
      </c>
    </row>
    <row r="417" spans="1:5">
      <c r="A417" t="s">
        <v>42</v>
      </c>
      <c r="B417" t="s">
        <v>10</v>
      </c>
      <c r="C417" t="s">
        <v>6</v>
      </c>
      <c r="D417" t="s">
        <v>7</v>
      </c>
      <c r="E417">
        <f t="shared" si="6"/>
        <v>1</v>
      </c>
    </row>
    <row r="418" spans="1:5">
      <c r="A418" t="s">
        <v>265</v>
      </c>
      <c r="B418" t="s">
        <v>10</v>
      </c>
      <c r="C418" t="s">
        <v>6</v>
      </c>
      <c r="D418" t="s">
        <v>7</v>
      </c>
      <c r="E418">
        <f t="shared" si="6"/>
        <v>1</v>
      </c>
    </row>
    <row r="419" spans="1:5">
      <c r="A419" t="s">
        <v>64</v>
      </c>
      <c r="B419" t="s">
        <v>5</v>
      </c>
      <c r="C419" t="s">
        <v>6</v>
      </c>
      <c r="D419" t="s">
        <v>7</v>
      </c>
      <c r="E419">
        <f t="shared" si="6"/>
        <v>1</v>
      </c>
    </row>
    <row r="420" spans="1:5">
      <c r="A420" t="s">
        <v>245</v>
      </c>
      <c r="B420" t="s">
        <v>10</v>
      </c>
      <c r="C420" t="s">
        <v>6</v>
      </c>
      <c r="D420" t="s">
        <v>7</v>
      </c>
      <c r="E420">
        <f t="shared" si="6"/>
        <v>1</v>
      </c>
    </row>
    <row r="421" spans="1:5">
      <c r="A421" t="s">
        <v>115</v>
      </c>
      <c r="B421" t="s">
        <v>10</v>
      </c>
      <c r="C421" t="s">
        <v>16</v>
      </c>
      <c r="D421" t="s">
        <v>7</v>
      </c>
      <c r="E421">
        <f t="shared" si="6"/>
        <v>1</v>
      </c>
    </row>
    <row r="422" spans="1:5">
      <c r="A422" t="s">
        <v>266</v>
      </c>
      <c r="B422" t="s">
        <v>10</v>
      </c>
      <c r="C422" t="s">
        <v>16</v>
      </c>
      <c r="D422" t="s">
        <v>7</v>
      </c>
      <c r="E422">
        <f t="shared" si="6"/>
        <v>1</v>
      </c>
    </row>
    <row r="423" spans="1:5">
      <c r="A423" t="s">
        <v>245</v>
      </c>
      <c r="B423" t="s">
        <v>10</v>
      </c>
      <c r="C423" t="s">
        <v>14</v>
      </c>
      <c r="D423" t="s">
        <v>7</v>
      </c>
      <c r="E423">
        <f t="shared" si="6"/>
        <v>1</v>
      </c>
    </row>
    <row r="424" spans="1:5">
      <c r="A424" t="s">
        <v>267</v>
      </c>
      <c r="B424" t="s">
        <v>5</v>
      </c>
      <c r="C424" t="s">
        <v>22</v>
      </c>
      <c r="D424" t="s">
        <v>7</v>
      </c>
      <c r="E424">
        <f t="shared" si="6"/>
        <v>1</v>
      </c>
    </row>
    <row r="425" spans="1:5">
      <c r="A425" t="s">
        <v>17</v>
      </c>
      <c r="B425" t="s">
        <v>10</v>
      </c>
      <c r="C425" t="s">
        <v>33</v>
      </c>
      <c r="D425" t="s">
        <v>7</v>
      </c>
      <c r="E425">
        <f t="shared" si="6"/>
        <v>1</v>
      </c>
    </row>
    <row r="426" spans="1:5">
      <c r="A426" t="s">
        <v>268</v>
      </c>
      <c r="B426" t="s">
        <v>5</v>
      </c>
      <c r="C426" t="s">
        <v>22</v>
      </c>
      <c r="D426" t="s">
        <v>7</v>
      </c>
      <c r="E426">
        <f t="shared" si="6"/>
        <v>1</v>
      </c>
    </row>
    <row r="427" spans="1:5">
      <c r="A427" t="s">
        <v>269</v>
      </c>
      <c r="B427" t="s">
        <v>10</v>
      </c>
      <c r="C427" t="s">
        <v>14</v>
      </c>
      <c r="D427" t="s">
        <v>7</v>
      </c>
      <c r="E427">
        <f t="shared" si="6"/>
        <v>1</v>
      </c>
    </row>
    <row r="428" spans="1:5">
      <c r="A428" t="s">
        <v>228</v>
      </c>
      <c r="B428" t="s">
        <v>10</v>
      </c>
      <c r="C428" t="s">
        <v>6</v>
      </c>
      <c r="D428" t="s">
        <v>7</v>
      </c>
      <c r="E428">
        <f t="shared" si="6"/>
        <v>1</v>
      </c>
    </row>
    <row r="429" spans="1:5">
      <c r="A429" t="s">
        <v>245</v>
      </c>
      <c r="B429" t="s">
        <v>10</v>
      </c>
      <c r="C429" t="s">
        <v>6</v>
      </c>
      <c r="D429" t="s">
        <v>7</v>
      </c>
      <c r="E429">
        <f t="shared" si="6"/>
        <v>1</v>
      </c>
    </row>
    <row r="430" spans="1:5">
      <c r="A430" t="s">
        <v>270</v>
      </c>
      <c r="B430" t="s">
        <v>10</v>
      </c>
      <c r="C430" t="s">
        <v>6</v>
      </c>
      <c r="D430" t="s">
        <v>7</v>
      </c>
      <c r="E430">
        <f t="shared" si="6"/>
        <v>1</v>
      </c>
    </row>
    <row r="431" spans="1:5">
      <c r="A431" t="s">
        <v>106</v>
      </c>
      <c r="B431" t="s">
        <v>10</v>
      </c>
      <c r="C431" t="s">
        <v>33</v>
      </c>
      <c r="D431" t="s">
        <v>7</v>
      </c>
      <c r="E431">
        <f t="shared" si="6"/>
        <v>1</v>
      </c>
    </row>
    <row r="432" spans="1:5">
      <c r="A432" t="s">
        <v>126</v>
      </c>
      <c r="B432" t="s">
        <v>10</v>
      </c>
      <c r="C432" t="s">
        <v>6</v>
      </c>
      <c r="D432" t="s">
        <v>7</v>
      </c>
      <c r="E432">
        <f t="shared" si="6"/>
        <v>1</v>
      </c>
    </row>
    <row r="433" spans="1:5">
      <c r="A433" t="s">
        <v>78</v>
      </c>
      <c r="B433" t="s">
        <v>10</v>
      </c>
      <c r="C433" t="s">
        <v>6</v>
      </c>
      <c r="D433" t="s">
        <v>7</v>
      </c>
      <c r="E433">
        <f t="shared" si="6"/>
        <v>1</v>
      </c>
    </row>
    <row r="434" spans="1:5">
      <c r="A434" t="s">
        <v>74</v>
      </c>
      <c r="B434" t="s">
        <v>5</v>
      </c>
      <c r="C434" t="s">
        <v>19</v>
      </c>
      <c r="D434" t="s">
        <v>7</v>
      </c>
      <c r="E434">
        <f t="shared" si="6"/>
        <v>1</v>
      </c>
    </row>
    <row r="435" spans="1:5">
      <c r="A435" t="s">
        <v>271</v>
      </c>
      <c r="B435" t="s">
        <v>5</v>
      </c>
      <c r="C435" t="s">
        <v>6</v>
      </c>
      <c r="D435" t="s">
        <v>7</v>
      </c>
      <c r="E435">
        <f t="shared" si="6"/>
        <v>1</v>
      </c>
    </row>
    <row r="436" spans="1:5">
      <c r="A436" t="s">
        <v>129</v>
      </c>
      <c r="B436" t="s">
        <v>10</v>
      </c>
      <c r="C436" t="s">
        <v>22</v>
      </c>
      <c r="D436" t="s">
        <v>7</v>
      </c>
      <c r="E436">
        <f t="shared" si="6"/>
        <v>1</v>
      </c>
    </row>
    <row r="437" spans="1:5">
      <c r="A437" t="s">
        <v>129</v>
      </c>
      <c r="B437" t="s">
        <v>10</v>
      </c>
      <c r="C437" t="s">
        <v>6</v>
      </c>
      <c r="D437" t="s">
        <v>7</v>
      </c>
      <c r="E437">
        <f t="shared" si="6"/>
        <v>1</v>
      </c>
    </row>
    <row r="438" spans="1:5">
      <c r="A438" t="s">
        <v>179</v>
      </c>
      <c r="B438" t="s">
        <v>10</v>
      </c>
      <c r="C438" t="s">
        <v>22</v>
      </c>
      <c r="D438" t="s">
        <v>7</v>
      </c>
      <c r="E438">
        <f t="shared" si="6"/>
        <v>1</v>
      </c>
    </row>
    <row r="439" spans="1:5">
      <c r="A439" t="s">
        <v>133</v>
      </c>
      <c r="B439" t="s">
        <v>12</v>
      </c>
      <c r="C439" t="s">
        <v>40</v>
      </c>
      <c r="D439" t="s">
        <v>7</v>
      </c>
      <c r="E439">
        <f t="shared" si="6"/>
        <v>1</v>
      </c>
    </row>
    <row r="440" spans="1:5">
      <c r="A440" t="s">
        <v>272</v>
      </c>
      <c r="B440" t="s">
        <v>10</v>
      </c>
      <c r="C440" t="s">
        <v>6</v>
      </c>
      <c r="D440" t="s">
        <v>7</v>
      </c>
      <c r="E440">
        <f t="shared" si="6"/>
        <v>1</v>
      </c>
    </row>
    <row r="441" spans="1:5">
      <c r="A441" t="s">
        <v>273</v>
      </c>
      <c r="B441" t="s">
        <v>10</v>
      </c>
      <c r="C441" t="s">
        <v>22</v>
      </c>
      <c r="D441" t="s">
        <v>7</v>
      </c>
      <c r="E441">
        <f t="shared" si="6"/>
        <v>1</v>
      </c>
    </row>
    <row r="442" spans="1:5">
      <c r="A442" t="s">
        <v>274</v>
      </c>
      <c r="B442" t="s">
        <v>10</v>
      </c>
      <c r="C442" t="s">
        <v>24</v>
      </c>
      <c r="D442" t="s">
        <v>25</v>
      </c>
      <c r="E442">
        <f t="shared" si="6"/>
        <v>0</v>
      </c>
    </row>
    <row r="443" spans="1:5">
      <c r="A443" t="s">
        <v>66</v>
      </c>
      <c r="B443" t="s">
        <v>10</v>
      </c>
      <c r="C443" t="s">
        <v>24</v>
      </c>
      <c r="D443" t="s">
        <v>25</v>
      </c>
      <c r="E443">
        <f t="shared" si="6"/>
        <v>0</v>
      </c>
    </row>
    <row r="444" spans="1:5">
      <c r="A444" t="s">
        <v>154</v>
      </c>
      <c r="B444" t="s">
        <v>10</v>
      </c>
      <c r="C444" t="s">
        <v>14</v>
      </c>
      <c r="D444" t="s">
        <v>7</v>
      </c>
      <c r="E444">
        <f t="shared" si="6"/>
        <v>1</v>
      </c>
    </row>
    <row r="445" spans="1:5">
      <c r="A445" t="s">
        <v>275</v>
      </c>
      <c r="B445" t="s">
        <v>10</v>
      </c>
      <c r="C445" t="s">
        <v>24</v>
      </c>
      <c r="D445" t="s">
        <v>7</v>
      </c>
      <c r="E445">
        <f t="shared" si="6"/>
        <v>1</v>
      </c>
    </row>
    <row r="446" spans="1:5">
      <c r="A446" t="s">
        <v>276</v>
      </c>
      <c r="B446" t="s">
        <v>10</v>
      </c>
      <c r="C446" t="s">
        <v>6</v>
      </c>
      <c r="D446" t="s">
        <v>7</v>
      </c>
      <c r="E446">
        <f t="shared" si="6"/>
        <v>1</v>
      </c>
    </row>
    <row r="447" spans="1:5">
      <c r="A447" t="s">
        <v>120</v>
      </c>
      <c r="B447" t="s">
        <v>10</v>
      </c>
      <c r="C447" t="s">
        <v>6</v>
      </c>
      <c r="D447" t="s">
        <v>7</v>
      </c>
      <c r="E447">
        <f t="shared" si="6"/>
        <v>1</v>
      </c>
    </row>
    <row r="448" spans="1:5">
      <c r="A448" t="s">
        <v>122</v>
      </c>
      <c r="B448" t="s">
        <v>10</v>
      </c>
      <c r="C448" t="s">
        <v>22</v>
      </c>
      <c r="D448" t="s">
        <v>7</v>
      </c>
      <c r="E448">
        <f t="shared" si="6"/>
        <v>1</v>
      </c>
    </row>
    <row r="449" spans="1:5">
      <c r="A449" t="s">
        <v>277</v>
      </c>
      <c r="B449" t="s">
        <v>10</v>
      </c>
      <c r="C449" t="s">
        <v>6</v>
      </c>
      <c r="D449" t="s">
        <v>7</v>
      </c>
      <c r="E449">
        <f t="shared" si="6"/>
        <v>1</v>
      </c>
    </row>
    <row r="450" spans="1:5">
      <c r="A450" t="s">
        <v>278</v>
      </c>
      <c r="B450" t="s">
        <v>10</v>
      </c>
      <c r="C450" t="s">
        <v>6</v>
      </c>
      <c r="D450" t="s">
        <v>7</v>
      </c>
      <c r="E450">
        <f t="shared" si="6"/>
        <v>1</v>
      </c>
    </row>
    <row r="451" spans="1:5">
      <c r="A451" t="s">
        <v>90</v>
      </c>
      <c r="B451" t="s">
        <v>10</v>
      </c>
      <c r="C451" t="s">
        <v>24</v>
      </c>
      <c r="D451" t="s">
        <v>7</v>
      </c>
      <c r="E451">
        <f t="shared" si="6"/>
        <v>1</v>
      </c>
    </row>
    <row r="452" spans="1:5">
      <c r="A452" t="s">
        <v>279</v>
      </c>
      <c r="B452" t="s">
        <v>10</v>
      </c>
      <c r="C452" t="s">
        <v>22</v>
      </c>
      <c r="D452" t="s">
        <v>7</v>
      </c>
      <c r="E452">
        <f t="shared" ref="E452:E515" si="7">IF(D452="YES", 1, 0)</f>
        <v>1</v>
      </c>
    </row>
    <row r="453" spans="1:5">
      <c r="A453" t="s">
        <v>74</v>
      </c>
      <c r="B453" t="s">
        <v>5</v>
      </c>
      <c r="C453" t="s">
        <v>19</v>
      </c>
      <c r="D453" t="s">
        <v>7</v>
      </c>
      <c r="E453">
        <f t="shared" si="7"/>
        <v>1</v>
      </c>
    </row>
    <row r="454" spans="1:5">
      <c r="A454" t="s">
        <v>280</v>
      </c>
      <c r="B454" t="s">
        <v>10</v>
      </c>
      <c r="C454" t="s">
        <v>6</v>
      </c>
      <c r="D454" t="s">
        <v>7</v>
      </c>
      <c r="E454">
        <f t="shared" si="7"/>
        <v>1</v>
      </c>
    </row>
    <row r="455" spans="1:5">
      <c r="A455" t="s">
        <v>281</v>
      </c>
      <c r="B455" t="s">
        <v>10</v>
      </c>
      <c r="C455" t="s">
        <v>24</v>
      </c>
      <c r="D455" t="s">
        <v>25</v>
      </c>
      <c r="E455">
        <f t="shared" si="7"/>
        <v>0</v>
      </c>
    </row>
    <row r="456" spans="1:5">
      <c r="A456" t="s">
        <v>28</v>
      </c>
      <c r="B456" t="s">
        <v>5</v>
      </c>
      <c r="C456" t="s">
        <v>6</v>
      </c>
      <c r="D456" t="s">
        <v>7</v>
      </c>
      <c r="E456">
        <f t="shared" si="7"/>
        <v>1</v>
      </c>
    </row>
    <row r="457" spans="1:5">
      <c r="A457" t="s">
        <v>282</v>
      </c>
      <c r="B457" t="s">
        <v>10</v>
      </c>
      <c r="C457" t="s">
        <v>22</v>
      </c>
      <c r="D457" t="s">
        <v>7</v>
      </c>
      <c r="E457">
        <f t="shared" si="7"/>
        <v>1</v>
      </c>
    </row>
    <row r="458" spans="1:5">
      <c r="A458" t="s">
        <v>283</v>
      </c>
      <c r="B458" t="s">
        <v>10</v>
      </c>
      <c r="C458" t="s">
        <v>6</v>
      </c>
      <c r="D458" t="s">
        <v>7</v>
      </c>
      <c r="E458">
        <f t="shared" si="7"/>
        <v>1</v>
      </c>
    </row>
    <row r="459" spans="1:5">
      <c r="A459" t="s">
        <v>188</v>
      </c>
      <c r="B459" t="s">
        <v>10</v>
      </c>
      <c r="C459" t="s">
        <v>6</v>
      </c>
      <c r="D459" t="s">
        <v>7</v>
      </c>
      <c r="E459">
        <f t="shared" si="7"/>
        <v>1</v>
      </c>
    </row>
    <row r="460" spans="1:5">
      <c r="A460" t="s">
        <v>53</v>
      </c>
      <c r="B460" t="s">
        <v>10</v>
      </c>
      <c r="C460" t="s">
        <v>6</v>
      </c>
      <c r="D460" t="s">
        <v>7</v>
      </c>
      <c r="E460">
        <f t="shared" si="7"/>
        <v>1</v>
      </c>
    </row>
    <row r="461" spans="1:5">
      <c r="A461" t="s">
        <v>284</v>
      </c>
      <c r="B461" t="s">
        <v>10</v>
      </c>
      <c r="C461" t="s">
        <v>6</v>
      </c>
      <c r="D461" t="s">
        <v>7</v>
      </c>
      <c r="E461">
        <f t="shared" si="7"/>
        <v>1</v>
      </c>
    </row>
    <row r="462" spans="1:5">
      <c r="A462" t="s">
        <v>129</v>
      </c>
      <c r="B462" t="s">
        <v>10</v>
      </c>
      <c r="C462" t="s">
        <v>22</v>
      </c>
      <c r="D462" t="s">
        <v>7</v>
      </c>
      <c r="E462">
        <f t="shared" si="7"/>
        <v>1</v>
      </c>
    </row>
    <row r="463" spans="1:5">
      <c r="A463" t="s">
        <v>224</v>
      </c>
      <c r="B463" t="s">
        <v>10</v>
      </c>
      <c r="C463" t="s">
        <v>6</v>
      </c>
      <c r="D463" t="s">
        <v>7</v>
      </c>
      <c r="E463">
        <f t="shared" si="7"/>
        <v>1</v>
      </c>
    </row>
    <row r="464" spans="1:5">
      <c r="A464" t="s">
        <v>121</v>
      </c>
      <c r="B464" t="s">
        <v>10</v>
      </c>
      <c r="C464" t="s">
        <v>6</v>
      </c>
      <c r="D464" t="s">
        <v>7</v>
      </c>
      <c r="E464">
        <f t="shared" si="7"/>
        <v>1</v>
      </c>
    </row>
    <row r="465" spans="1:5">
      <c r="A465" t="s">
        <v>222</v>
      </c>
      <c r="B465" t="s">
        <v>10</v>
      </c>
      <c r="C465" t="s">
        <v>6</v>
      </c>
      <c r="D465" t="s">
        <v>7</v>
      </c>
      <c r="E465">
        <f t="shared" si="7"/>
        <v>1</v>
      </c>
    </row>
    <row r="466" spans="1:5">
      <c r="A466" t="s">
        <v>84</v>
      </c>
      <c r="B466" t="s">
        <v>10</v>
      </c>
      <c r="C466" t="s">
        <v>33</v>
      </c>
      <c r="D466" t="s">
        <v>25</v>
      </c>
      <c r="E466">
        <f t="shared" si="7"/>
        <v>0</v>
      </c>
    </row>
    <row r="467" spans="1:5">
      <c r="A467" t="s">
        <v>285</v>
      </c>
      <c r="B467" t="s">
        <v>10</v>
      </c>
      <c r="C467" t="s">
        <v>16</v>
      </c>
      <c r="D467" t="s">
        <v>7</v>
      </c>
      <c r="E467">
        <f t="shared" si="7"/>
        <v>1</v>
      </c>
    </row>
    <row r="468" spans="1:5">
      <c r="A468" t="s">
        <v>120</v>
      </c>
      <c r="B468" t="s">
        <v>10</v>
      </c>
      <c r="C468" t="s">
        <v>6</v>
      </c>
      <c r="D468" t="s">
        <v>7</v>
      </c>
      <c r="E468">
        <f t="shared" si="7"/>
        <v>1</v>
      </c>
    </row>
    <row r="469" spans="1:5">
      <c r="A469" t="s">
        <v>286</v>
      </c>
      <c r="B469" t="s">
        <v>10</v>
      </c>
      <c r="C469" t="s">
        <v>33</v>
      </c>
      <c r="D469" t="s">
        <v>25</v>
      </c>
      <c r="E469">
        <f t="shared" si="7"/>
        <v>0</v>
      </c>
    </row>
    <row r="470" spans="1:5">
      <c r="A470" t="s">
        <v>286</v>
      </c>
      <c r="B470" t="s">
        <v>10</v>
      </c>
      <c r="C470" t="s">
        <v>6</v>
      </c>
      <c r="D470" t="s">
        <v>7</v>
      </c>
      <c r="E470">
        <f t="shared" si="7"/>
        <v>1</v>
      </c>
    </row>
    <row r="471" spans="1:5">
      <c r="A471" t="s">
        <v>287</v>
      </c>
      <c r="B471" t="s">
        <v>10</v>
      </c>
      <c r="C471" t="s">
        <v>22</v>
      </c>
      <c r="D471" t="s">
        <v>7</v>
      </c>
      <c r="E471">
        <f t="shared" si="7"/>
        <v>1</v>
      </c>
    </row>
    <row r="472" spans="1:5">
      <c r="A472" t="s">
        <v>54</v>
      </c>
      <c r="B472" t="s">
        <v>12</v>
      </c>
      <c r="C472" t="s">
        <v>40</v>
      </c>
      <c r="D472" t="s">
        <v>7</v>
      </c>
      <c r="E472">
        <f t="shared" si="7"/>
        <v>1</v>
      </c>
    </row>
    <row r="473" spans="1:5">
      <c r="A473" t="s">
        <v>74</v>
      </c>
      <c r="B473" t="s">
        <v>5</v>
      </c>
      <c r="C473" t="s">
        <v>22</v>
      </c>
      <c r="D473" t="s">
        <v>7</v>
      </c>
      <c r="E473">
        <f t="shared" si="7"/>
        <v>1</v>
      </c>
    </row>
    <row r="474" spans="1:5">
      <c r="A474" t="s">
        <v>288</v>
      </c>
      <c r="B474" t="s">
        <v>10</v>
      </c>
      <c r="C474" t="s">
        <v>22</v>
      </c>
      <c r="D474" t="s">
        <v>7</v>
      </c>
      <c r="E474">
        <f t="shared" si="7"/>
        <v>1</v>
      </c>
    </row>
    <row r="475" spans="1:5">
      <c r="A475" t="s">
        <v>289</v>
      </c>
      <c r="B475" t="s">
        <v>5</v>
      </c>
      <c r="C475" t="s">
        <v>6</v>
      </c>
      <c r="D475" t="s">
        <v>7</v>
      </c>
      <c r="E475">
        <f t="shared" si="7"/>
        <v>1</v>
      </c>
    </row>
    <row r="476" spans="1:5">
      <c r="A476" t="s">
        <v>138</v>
      </c>
      <c r="B476" t="s">
        <v>10</v>
      </c>
      <c r="C476" t="s">
        <v>6</v>
      </c>
      <c r="D476" t="s">
        <v>7</v>
      </c>
      <c r="E476">
        <f t="shared" si="7"/>
        <v>1</v>
      </c>
    </row>
    <row r="477" spans="1:5">
      <c r="A477" t="s">
        <v>290</v>
      </c>
      <c r="B477" t="s">
        <v>10</v>
      </c>
      <c r="C477" t="s">
        <v>6</v>
      </c>
      <c r="D477" t="s">
        <v>7</v>
      </c>
      <c r="E477">
        <f t="shared" si="7"/>
        <v>1</v>
      </c>
    </row>
    <row r="478" spans="1:5">
      <c r="A478" t="s">
        <v>138</v>
      </c>
      <c r="B478" t="s">
        <v>10</v>
      </c>
      <c r="C478" t="s">
        <v>22</v>
      </c>
      <c r="D478" t="s">
        <v>7</v>
      </c>
      <c r="E478">
        <f t="shared" si="7"/>
        <v>1</v>
      </c>
    </row>
    <row r="479" spans="1:5">
      <c r="A479" t="s">
        <v>239</v>
      </c>
      <c r="B479" t="s">
        <v>10</v>
      </c>
      <c r="C479" t="s">
        <v>14</v>
      </c>
      <c r="D479" t="s">
        <v>7</v>
      </c>
      <c r="E479">
        <f t="shared" si="7"/>
        <v>1</v>
      </c>
    </row>
    <row r="480" spans="1:5">
      <c r="A480" t="s">
        <v>141</v>
      </c>
      <c r="B480" t="s">
        <v>10</v>
      </c>
      <c r="C480" t="s">
        <v>19</v>
      </c>
      <c r="D480" t="s">
        <v>7</v>
      </c>
      <c r="E480">
        <f t="shared" si="7"/>
        <v>1</v>
      </c>
    </row>
    <row r="481" spans="1:5">
      <c r="A481" t="s">
        <v>127</v>
      </c>
      <c r="B481" t="s">
        <v>10</v>
      </c>
      <c r="C481" t="s">
        <v>6</v>
      </c>
      <c r="D481" t="s">
        <v>7</v>
      </c>
      <c r="E481">
        <f t="shared" si="7"/>
        <v>1</v>
      </c>
    </row>
    <row r="482" spans="1:5">
      <c r="A482" t="s">
        <v>164</v>
      </c>
      <c r="B482" t="s">
        <v>10</v>
      </c>
      <c r="C482" t="s">
        <v>6</v>
      </c>
      <c r="D482" t="s">
        <v>7</v>
      </c>
      <c r="E482">
        <f t="shared" si="7"/>
        <v>1</v>
      </c>
    </row>
    <row r="483" spans="1:5">
      <c r="A483" t="s">
        <v>149</v>
      </c>
      <c r="B483" t="s">
        <v>10</v>
      </c>
      <c r="C483" t="s">
        <v>6</v>
      </c>
      <c r="D483" t="s">
        <v>7</v>
      </c>
      <c r="E483">
        <f t="shared" si="7"/>
        <v>1</v>
      </c>
    </row>
    <row r="484" spans="1:5">
      <c r="A484" t="s">
        <v>249</v>
      </c>
      <c r="B484" t="s">
        <v>10</v>
      </c>
      <c r="C484" t="s">
        <v>6</v>
      </c>
      <c r="D484" t="s">
        <v>7</v>
      </c>
      <c r="E484">
        <f t="shared" si="7"/>
        <v>1</v>
      </c>
    </row>
    <row r="485" spans="1:5">
      <c r="A485" t="s">
        <v>134</v>
      </c>
      <c r="B485" t="s">
        <v>10</v>
      </c>
      <c r="C485" t="s">
        <v>19</v>
      </c>
      <c r="D485" t="s">
        <v>7</v>
      </c>
      <c r="E485">
        <f t="shared" si="7"/>
        <v>1</v>
      </c>
    </row>
    <row r="486" spans="1:5">
      <c r="A486" t="s">
        <v>68</v>
      </c>
      <c r="B486" t="s">
        <v>10</v>
      </c>
      <c r="C486" t="s">
        <v>6</v>
      </c>
      <c r="D486" t="s">
        <v>7</v>
      </c>
      <c r="E486">
        <f t="shared" si="7"/>
        <v>1</v>
      </c>
    </row>
    <row r="487" spans="1:5">
      <c r="A487" t="s">
        <v>54</v>
      </c>
      <c r="B487" t="s">
        <v>10</v>
      </c>
      <c r="C487" t="s">
        <v>6</v>
      </c>
      <c r="D487" t="s">
        <v>7</v>
      </c>
      <c r="E487">
        <f t="shared" si="7"/>
        <v>1</v>
      </c>
    </row>
    <row r="488" spans="1:5">
      <c r="A488" t="s">
        <v>291</v>
      </c>
      <c r="B488" t="s">
        <v>10</v>
      </c>
      <c r="C488" t="s">
        <v>6</v>
      </c>
      <c r="D488" t="s">
        <v>7</v>
      </c>
      <c r="E488">
        <f t="shared" si="7"/>
        <v>1</v>
      </c>
    </row>
    <row r="489" spans="1:5">
      <c r="A489" t="s">
        <v>286</v>
      </c>
      <c r="B489" t="s">
        <v>10</v>
      </c>
      <c r="C489" t="s">
        <v>16</v>
      </c>
      <c r="D489" t="s">
        <v>7</v>
      </c>
      <c r="E489">
        <f t="shared" si="7"/>
        <v>1</v>
      </c>
    </row>
    <row r="490" spans="1:5">
      <c r="A490" t="s">
        <v>272</v>
      </c>
      <c r="B490" t="s">
        <v>10</v>
      </c>
      <c r="C490" t="s">
        <v>22</v>
      </c>
      <c r="D490" t="s">
        <v>7</v>
      </c>
      <c r="E490">
        <f t="shared" si="7"/>
        <v>1</v>
      </c>
    </row>
    <row r="491" spans="1:5">
      <c r="A491" t="s">
        <v>123</v>
      </c>
      <c r="B491" t="s">
        <v>10</v>
      </c>
      <c r="C491" t="s">
        <v>6</v>
      </c>
      <c r="D491" t="s">
        <v>7</v>
      </c>
      <c r="E491">
        <f t="shared" si="7"/>
        <v>1</v>
      </c>
    </row>
    <row r="492" spans="1:5">
      <c r="A492" t="s">
        <v>74</v>
      </c>
      <c r="B492" t="s">
        <v>5</v>
      </c>
      <c r="C492" t="s">
        <v>19</v>
      </c>
      <c r="D492" t="s">
        <v>7</v>
      </c>
      <c r="E492">
        <f t="shared" si="7"/>
        <v>1</v>
      </c>
    </row>
    <row r="493" spans="1:5">
      <c r="A493" t="s">
        <v>292</v>
      </c>
      <c r="B493" t="s">
        <v>10</v>
      </c>
      <c r="C493" t="s">
        <v>40</v>
      </c>
      <c r="D493" t="s">
        <v>7</v>
      </c>
      <c r="E493">
        <f t="shared" si="7"/>
        <v>1</v>
      </c>
    </row>
    <row r="494" spans="1:5">
      <c r="A494" t="s">
        <v>293</v>
      </c>
      <c r="B494" t="s">
        <v>10</v>
      </c>
      <c r="C494" t="s">
        <v>30</v>
      </c>
      <c r="D494" t="s">
        <v>7</v>
      </c>
      <c r="E494">
        <f t="shared" si="7"/>
        <v>1</v>
      </c>
    </row>
    <row r="495" spans="1:5">
      <c r="A495" t="s">
        <v>294</v>
      </c>
      <c r="B495" t="s">
        <v>10</v>
      </c>
      <c r="C495" t="s">
        <v>6</v>
      </c>
      <c r="D495" t="s">
        <v>7</v>
      </c>
      <c r="E495">
        <f t="shared" si="7"/>
        <v>1</v>
      </c>
    </row>
    <row r="496" spans="1:5">
      <c r="A496" t="s">
        <v>84</v>
      </c>
      <c r="B496" t="s">
        <v>10</v>
      </c>
      <c r="C496" t="s">
        <v>6</v>
      </c>
      <c r="D496" t="s">
        <v>7</v>
      </c>
      <c r="E496">
        <f t="shared" si="7"/>
        <v>1</v>
      </c>
    </row>
    <row r="497" spans="1:5">
      <c r="A497" t="s">
        <v>295</v>
      </c>
      <c r="B497" t="s">
        <v>10</v>
      </c>
      <c r="C497" t="s">
        <v>14</v>
      </c>
      <c r="D497" t="s">
        <v>7</v>
      </c>
      <c r="E497">
        <f t="shared" si="7"/>
        <v>1</v>
      </c>
    </row>
    <row r="498" spans="1:5">
      <c r="A498" t="s">
        <v>17</v>
      </c>
      <c r="B498" t="s">
        <v>10</v>
      </c>
      <c r="C498" t="s">
        <v>6</v>
      </c>
      <c r="D498" t="s">
        <v>7</v>
      </c>
      <c r="E498">
        <f t="shared" si="7"/>
        <v>1</v>
      </c>
    </row>
    <row r="499" spans="1:5">
      <c r="A499" t="s">
        <v>122</v>
      </c>
      <c r="B499" t="s">
        <v>10</v>
      </c>
      <c r="C499" t="s">
        <v>22</v>
      </c>
      <c r="D499" t="s">
        <v>7</v>
      </c>
      <c r="E499">
        <f t="shared" si="7"/>
        <v>1</v>
      </c>
    </row>
    <row r="500" spans="1:5">
      <c r="A500" t="s">
        <v>54</v>
      </c>
      <c r="B500" t="s">
        <v>12</v>
      </c>
      <c r="C500" t="s">
        <v>40</v>
      </c>
      <c r="D500" t="s">
        <v>7</v>
      </c>
      <c r="E500">
        <f t="shared" si="7"/>
        <v>1</v>
      </c>
    </row>
    <row r="501" spans="1:5">
      <c r="A501" t="s">
        <v>122</v>
      </c>
      <c r="B501" t="s">
        <v>10</v>
      </c>
      <c r="C501" t="s">
        <v>6</v>
      </c>
      <c r="D501" t="s">
        <v>7</v>
      </c>
      <c r="E501">
        <f t="shared" si="7"/>
        <v>1</v>
      </c>
    </row>
    <row r="502" spans="1:5">
      <c r="A502" t="s">
        <v>296</v>
      </c>
      <c r="B502" t="s">
        <v>10</v>
      </c>
      <c r="C502" t="s">
        <v>14</v>
      </c>
      <c r="D502" t="s">
        <v>25</v>
      </c>
      <c r="E502">
        <f t="shared" si="7"/>
        <v>0</v>
      </c>
    </row>
    <row r="503" spans="1:5">
      <c r="A503" t="s">
        <v>88</v>
      </c>
      <c r="B503" t="s">
        <v>10</v>
      </c>
      <c r="C503" t="s">
        <v>14</v>
      </c>
      <c r="D503" t="s">
        <v>7</v>
      </c>
      <c r="E503">
        <f t="shared" si="7"/>
        <v>1</v>
      </c>
    </row>
    <row r="504" spans="1:5">
      <c r="A504" t="s">
        <v>168</v>
      </c>
      <c r="B504" t="s">
        <v>10</v>
      </c>
      <c r="C504" t="s">
        <v>24</v>
      </c>
      <c r="D504" t="s">
        <v>25</v>
      </c>
      <c r="E504">
        <f t="shared" si="7"/>
        <v>0</v>
      </c>
    </row>
    <row r="505" spans="1:5">
      <c r="A505" t="s">
        <v>122</v>
      </c>
      <c r="B505" t="s">
        <v>10</v>
      </c>
      <c r="C505" t="s">
        <v>6</v>
      </c>
      <c r="D505" t="s">
        <v>7</v>
      </c>
      <c r="E505">
        <f t="shared" si="7"/>
        <v>1</v>
      </c>
    </row>
    <row r="506" spans="1:5">
      <c r="A506" t="s">
        <v>84</v>
      </c>
      <c r="B506" t="s">
        <v>10</v>
      </c>
      <c r="C506" t="s">
        <v>6</v>
      </c>
      <c r="D506" t="s">
        <v>7</v>
      </c>
      <c r="E506">
        <f t="shared" si="7"/>
        <v>1</v>
      </c>
    </row>
    <row r="507" spans="1:5">
      <c r="A507" t="s">
        <v>297</v>
      </c>
      <c r="B507" t="s">
        <v>12</v>
      </c>
      <c r="C507" t="s">
        <v>40</v>
      </c>
      <c r="D507" t="s">
        <v>7</v>
      </c>
      <c r="E507">
        <f t="shared" si="7"/>
        <v>1</v>
      </c>
    </row>
    <row r="508" spans="1:5">
      <c r="A508" t="s">
        <v>293</v>
      </c>
      <c r="B508" t="s">
        <v>10</v>
      </c>
      <c r="C508" t="s">
        <v>6</v>
      </c>
      <c r="D508" t="s">
        <v>7</v>
      </c>
      <c r="E508">
        <f t="shared" si="7"/>
        <v>1</v>
      </c>
    </row>
    <row r="509" spans="1:5">
      <c r="A509" t="s">
        <v>23</v>
      </c>
      <c r="B509" t="s">
        <v>5</v>
      </c>
      <c r="C509" t="s">
        <v>6</v>
      </c>
      <c r="D509" t="s">
        <v>7</v>
      </c>
      <c r="E509">
        <f t="shared" si="7"/>
        <v>1</v>
      </c>
    </row>
    <row r="510" spans="1:5">
      <c r="A510" t="s">
        <v>236</v>
      </c>
      <c r="B510" t="s">
        <v>10</v>
      </c>
      <c r="C510" t="s">
        <v>6</v>
      </c>
      <c r="D510" t="s">
        <v>7</v>
      </c>
      <c r="E510">
        <f t="shared" si="7"/>
        <v>1</v>
      </c>
    </row>
    <row r="511" spans="1:5">
      <c r="A511" t="s">
        <v>298</v>
      </c>
      <c r="B511" t="s">
        <v>10</v>
      </c>
      <c r="C511" t="s">
        <v>6</v>
      </c>
      <c r="D511" t="s">
        <v>7</v>
      </c>
      <c r="E511">
        <f t="shared" si="7"/>
        <v>1</v>
      </c>
    </row>
    <row r="512" spans="1:5">
      <c r="A512" t="s">
        <v>174</v>
      </c>
      <c r="B512" t="s">
        <v>10</v>
      </c>
      <c r="C512" t="s">
        <v>6</v>
      </c>
      <c r="D512" t="s">
        <v>7</v>
      </c>
      <c r="E512">
        <f t="shared" si="7"/>
        <v>1</v>
      </c>
    </row>
    <row r="513" spans="1:5">
      <c r="A513" t="s">
        <v>78</v>
      </c>
      <c r="B513" t="s">
        <v>10</v>
      </c>
      <c r="C513" t="s">
        <v>6</v>
      </c>
      <c r="D513" t="s">
        <v>7</v>
      </c>
      <c r="E513">
        <f t="shared" si="7"/>
        <v>1</v>
      </c>
    </row>
    <row r="514" spans="1:5">
      <c r="A514" t="s">
        <v>299</v>
      </c>
      <c r="B514" t="s">
        <v>10</v>
      </c>
      <c r="C514" t="s">
        <v>16</v>
      </c>
      <c r="D514" t="s">
        <v>7</v>
      </c>
      <c r="E514">
        <f t="shared" si="7"/>
        <v>1</v>
      </c>
    </row>
    <row r="515" spans="1:5">
      <c r="A515" t="s">
        <v>300</v>
      </c>
      <c r="B515" t="s">
        <v>10</v>
      </c>
      <c r="C515" t="s">
        <v>14</v>
      </c>
      <c r="D515" t="s">
        <v>7</v>
      </c>
      <c r="E515">
        <f t="shared" si="7"/>
        <v>1</v>
      </c>
    </row>
    <row r="516" spans="1:5">
      <c r="A516" t="s">
        <v>129</v>
      </c>
      <c r="B516" t="s">
        <v>10</v>
      </c>
      <c r="C516" t="s">
        <v>22</v>
      </c>
      <c r="D516" t="s">
        <v>7</v>
      </c>
      <c r="E516">
        <f t="shared" ref="E516:E530" si="8">IF(D516="YES", 1, 0)</f>
        <v>1</v>
      </c>
    </row>
    <row r="517" spans="1:5">
      <c r="A517" t="s">
        <v>122</v>
      </c>
      <c r="B517" t="s">
        <v>10</v>
      </c>
      <c r="C517" t="s">
        <v>6</v>
      </c>
      <c r="D517" t="s">
        <v>7</v>
      </c>
      <c r="E517">
        <f t="shared" si="8"/>
        <v>1</v>
      </c>
    </row>
    <row r="518" spans="1:5">
      <c r="A518" t="s">
        <v>86</v>
      </c>
      <c r="B518" t="s">
        <v>10</v>
      </c>
      <c r="C518" t="s">
        <v>30</v>
      </c>
      <c r="D518" t="s">
        <v>7</v>
      </c>
      <c r="E518">
        <f t="shared" si="8"/>
        <v>1</v>
      </c>
    </row>
    <row r="519" spans="1:5">
      <c r="A519" t="s">
        <v>74</v>
      </c>
      <c r="B519" t="s">
        <v>10</v>
      </c>
      <c r="C519" t="s">
        <v>6</v>
      </c>
      <c r="D519" t="s">
        <v>7</v>
      </c>
      <c r="E519">
        <f t="shared" si="8"/>
        <v>1</v>
      </c>
    </row>
    <row r="520" spans="1:5">
      <c r="A520" t="s">
        <v>23</v>
      </c>
      <c r="B520" t="s">
        <v>5</v>
      </c>
      <c r="C520" t="s">
        <v>6</v>
      </c>
      <c r="D520" t="s">
        <v>7</v>
      </c>
      <c r="E520">
        <f t="shared" si="8"/>
        <v>1</v>
      </c>
    </row>
    <row r="521" spans="1:5">
      <c r="A521" t="s">
        <v>301</v>
      </c>
      <c r="B521" t="s">
        <v>10</v>
      </c>
      <c r="C521" t="s">
        <v>6</v>
      </c>
      <c r="D521" t="s">
        <v>7</v>
      </c>
      <c r="E521">
        <f t="shared" si="8"/>
        <v>1</v>
      </c>
    </row>
    <row r="522" spans="1:5">
      <c r="A522" t="s">
        <v>74</v>
      </c>
      <c r="B522" t="s">
        <v>5</v>
      </c>
      <c r="C522" t="s">
        <v>19</v>
      </c>
      <c r="D522" t="s">
        <v>7</v>
      </c>
      <c r="E522">
        <f t="shared" si="8"/>
        <v>1</v>
      </c>
    </row>
    <row r="523" spans="1:5">
      <c r="A523" t="s">
        <v>106</v>
      </c>
      <c r="B523" t="s">
        <v>10</v>
      </c>
      <c r="C523" t="s">
        <v>24</v>
      </c>
      <c r="D523" t="s">
        <v>25</v>
      </c>
      <c r="E523">
        <f t="shared" si="8"/>
        <v>0</v>
      </c>
    </row>
    <row r="524" spans="1:5">
      <c r="A524" t="s">
        <v>73</v>
      </c>
      <c r="B524" t="s">
        <v>10</v>
      </c>
      <c r="C524" t="s">
        <v>16</v>
      </c>
      <c r="D524" t="s">
        <v>7</v>
      </c>
      <c r="E524">
        <f t="shared" si="8"/>
        <v>1</v>
      </c>
    </row>
    <row r="525" spans="1:5">
      <c r="A525" t="s">
        <v>302</v>
      </c>
      <c r="B525" t="s">
        <v>10</v>
      </c>
      <c r="C525" t="s">
        <v>6</v>
      </c>
      <c r="D525" t="s">
        <v>7</v>
      </c>
      <c r="E525">
        <f t="shared" si="8"/>
        <v>1</v>
      </c>
    </row>
    <row r="526" spans="1:5">
      <c r="A526" t="s">
        <v>272</v>
      </c>
      <c r="B526" t="s">
        <v>10</v>
      </c>
      <c r="C526" t="s">
        <v>22</v>
      </c>
      <c r="D526" t="s">
        <v>7</v>
      </c>
      <c r="E526">
        <f t="shared" si="8"/>
        <v>1</v>
      </c>
    </row>
    <row r="527" spans="1:5">
      <c r="A527" t="s">
        <v>145</v>
      </c>
      <c r="B527" t="s">
        <v>10</v>
      </c>
      <c r="C527" t="s">
        <v>40</v>
      </c>
      <c r="D527" t="s">
        <v>7</v>
      </c>
      <c r="E527">
        <f t="shared" si="8"/>
        <v>1</v>
      </c>
    </row>
    <row r="528" spans="1:5">
      <c r="A528" t="s">
        <v>303</v>
      </c>
      <c r="B528" t="s">
        <v>10</v>
      </c>
      <c r="C528" t="s">
        <v>22</v>
      </c>
      <c r="D528" t="s">
        <v>25</v>
      </c>
      <c r="E528">
        <f t="shared" si="8"/>
        <v>0</v>
      </c>
    </row>
    <row r="529" spans="1:5">
      <c r="A529" t="s">
        <v>164</v>
      </c>
      <c r="B529" t="s">
        <v>10</v>
      </c>
      <c r="C529" t="s">
        <v>6</v>
      </c>
      <c r="D529" t="s">
        <v>7</v>
      </c>
      <c r="E529">
        <f t="shared" si="8"/>
        <v>1</v>
      </c>
    </row>
    <row r="530" spans="1:5">
      <c r="A530" t="s">
        <v>188</v>
      </c>
      <c r="B530" t="s">
        <v>10</v>
      </c>
      <c r="C530" t="s">
        <v>6</v>
      </c>
      <c r="D530" t="s">
        <v>7</v>
      </c>
      <c r="E530">
        <f t="shared" si="8"/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60E6-B687-4B5A-99F9-7E1D1647D106}">
  <dimension ref="A1:K10"/>
  <sheetViews>
    <sheetView tabSelected="1" zoomScaleNormal="100" workbookViewId="0">
      <selection activeCell="K3" sqref="K3"/>
    </sheetView>
  </sheetViews>
  <sheetFormatPr defaultRowHeight="14.4"/>
  <cols>
    <col min="1" max="1" width="25.6640625" bestFit="1" customWidth="1"/>
    <col min="4" max="4" width="13.33203125" customWidth="1"/>
    <col min="5" max="5" width="16.44140625" bestFit="1" customWidth="1"/>
    <col min="6" max="6" width="11" bestFit="1" customWidth="1"/>
    <col min="8" max="8" width="24.88671875" bestFit="1" customWidth="1"/>
    <col min="9" max="9" width="12" bestFit="1" customWidth="1"/>
    <col min="11" max="11" width="14.5546875" customWidth="1"/>
  </cols>
  <sheetData>
    <row r="1" spans="1:11" ht="25.8">
      <c r="A1" s="8" t="s">
        <v>322</v>
      </c>
      <c r="H1" s="8" t="s">
        <v>323</v>
      </c>
    </row>
    <row r="2" spans="1:11">
      <c r="A2" s="9" t="s">
        <v>1</v>
      </c>
      <c r="B2" s="9" t="s">
        <v>7</v>
      </c>
      <c r="C2" s="9" t="s">
        <v>25</v>
      </c>
      <c r="D2" s="9" t="s">
        <v>320</v>
      </c>
      <c r="H2" s="9" t="s">
        <v>1</v>
      </c>
      <c r="I2" s="9" t="s">
        <v>7</v>
      </c>
      <c r="J2" s="9" t="s">
        <v>25</v>
      </c>
      <c r="K2" s="9"/>
    </row>
    <row r="3" spans="1:11">
      <c r="A3" s="10" t="s">
        <v>10</v>
      </c>
      <c r="B3" s="10">
        <v>341</v>
      </c>
      <c r="C3" s="10">
        <v>61</v>
      </c>
      <c r="D3" s="10">
        <v>402</v>
      </c>
      <c r="H3" s="10" t="s">
        <v>10</v>
      </c>
      <c r="I3" s="11">
        <f>D3*B6/D6</f>
        <v>347.94318181818181</v>
      </c>
      <c r="J3" s="11">
        <f>D3*C6/D6</f>
        <v>54.05681818181818</v>
      </c>
    </row>
    <row r="4" spans="1:11">
      <c r="A4" s="10" t="s">
        <v>5</v>
      </c>
      <c r="B4" s="10">
        <v>81</v>
      </c>
      <c r="C4" s="10">
        <v>7</v>
      </c>
      <c r="D4" s="10">
        <v>88</v>
      </c>
      <c r="H4" s="10" t="s">
        <v>5</v>
      </c>
      <c r="I4" s="11">
        <f>D4*B6/D6</f>
        <v>76.166666666666671</v>
      </c>
      <c r="J4" s="11">
        <f>D4*C6/D6</f>
        <v>11.833333333333334</v>
      </c>
    </row>
    <row r="5" spans="1:11">
      <c r="A5" s="10" t="s">
        <v>12</v>
      </c>
      <c r="B5" s="10">
        <v>35</v>
      </c>
      <c r="C5" s="10">
        <v>3</v>
      </c>
      <c r="D5" s="10">
        <v>38</v>
      </c>
      <c r="H5" s="10" t="s">
        <v>12</v>
      </c>
      <c r="I5" s="11">
        <f>D5*B6/D6</f>
        <v>32.890151515151516</v>
      </c>
      <c r="J5" s="11">
        <f>D5*C6/D6</f>
        <v>5.1098484848484844</v>
      </c>
    </row>
    <row r="6" spans="1:11">
      <c r="A6" s="10" t="s">
        <v>321</v>
      </c>
      <c r="B6" s="10">
        <v>457</v>
      </c>
      <c r="C6" s="10">
        <v>71</v>
      </c>
      <c r="D6" s="10">
        <v>528</v>
      </c>
      <c r="H6" s="10"/>
    </row>
    <row r="8" spans="1:11" ht="31.2">
      <c r="A8" s="10"/>
      <c r="E8" s="12"/>
    </row>
    <row r="10" spans="1:11" ht="31.2">
      <c r="E10" s="12" t="s">
        <v>324</v>
      </c>
      <c r="F10">
        <f>_xlfn.CHISQ.TEST(B3:C5, I3:J5)</f>
        <v>0.1154558482740819</v>
      </c>
    </row>
  </sheetData>
  <pageMargins left="0.7" right="0.7" top="0.75" bottom="0.75" header="0.3" footer="0.3"/>
  <pageSetup paperSize="9" orientation="portrait" r:id="rId1"/>
  <headerFooter>
    <oddHeader>&amp;CChi-Square Test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 Dataset</vt:lpstr>
      <vt:lpstr>Problem Type Frequency</vt:lpstr>
      <vt:lpstr>Success Rate</vt:lpstr>
      <vt:lpstr>Device Type</vt:lpstr>
      <vt:lpstr>Supplementary </vt:lpstr>
      <vt:lpstr>Chi-Square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Lujia Wu</dc:creator>
  <cp:lastModifiedBy>Lujia Wu</cp:lastModifiedBy>
  <dcterms:created xsi:type="dcterms:W3CDTF">2025-07-29T21:17:33Z</dcterms:created>
  <dcterms:modified xsi:type="dcterms:W3CDTF">2025-07-30T01:05:47Z</dcterms:modified>
</cp:coreProperties>
</file>